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7520" windowHeight="7755" activeTab="1"/>
  </bookViews>
  <sheets>
    <sheet name="Histórico MORBILIDAD" sheetId="1" r:id="rId1"/>
    <sheet name="Histórico CONSULTA PRIMERA VEZ" sheetId="2" r:id="rId2"/>
    <sheet name="Histórico CONSULTA SUBSECUENTE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3" i="2" l="1"/>
  <c r="AE14" i="2"/>
  <c r="AE15" i="2"/>
  <c r="AE16" i="2"/>
  <c r="AE17" i="2"/>
  <c r="AE18" i="2"/>
  <c r="AE19" i="2"/>
  <c r="AE20" i="2"/>
  <c r="AE21" i="2"/>
  <c r="AE12" i="2"/>
  <c r="AC13" i="2"/>
  <c r="AC14" i="2"/>
  <c r="AC15" i="2"/>
  <c r="AC16" i="2"/>
  <c r="AC17" i="2"/>
  <c r="AC18" i="2"/>
  <c r="AC19" i="2"/>
  <c r="AC20" i="2"/>
  <c r="AC21" i="2"/>
  <c r="AC12" i="2"/>
  <c r="AA13" i="2"/>
  <c r="AA14" i="2"/>
  <c r="AA15" i="2"/>
  <c r="AA16" i="2"/>
  <c r="AA17" i="2"/>
  <c r="AA18" i="2"/>
  <c r="AA19" i="2"/>
  <c r="AA20" i="2"/>
  <c r="AA21" i="2"/>
  <c r="AA12" i="2"/>
  <c r="Y13" i="2"/>
  <c r="Y14" i="2"/>
  <c r="Y15" i="2"/>
  <c r="Y16" i="2"/>
  <c r="Y17" i="2"/>
  <c r="Y18" i="2"/>
  <c r="Y19" i="2"/>
  <c r="Y20" i="2"/>
  <c r="Y21" i="2"/>
  <c r="Y12" i="2"/>
  <c r="W13" i="2"/>
  <c r="W14" i="2"/>
  <c r="W15" i="2"/>
  <c r="W16" i="2"/>
  <c r="W17" i="2"/>
  <c r="W18" i="2"/>
  <c r="W19" i="2"/>
  <c r="W20" i="2"/>
  <c r="W21" i="2"/>
  <c r="W12" i="2"/>
  <c r="U13" i="2"/>
  <c r="U14" i="2"/>
  <c r="U15" i="2"/>
  <c r="U16" i="2"/>
  <c r="U17" i="2"/>
  <c r="U18" i="2"/>
  <c r="U19" i="2"/>
  <c r="U20" i="2"/>
  <c r="U21" i="2"/>
  <c r="U12" i="2"/>
  <c r="S13" i="2"/>
  <c r="S14" i="2"/>
  <c r="S15" i="2"/>
  <c r="S16" i="2"/>
  <c r="S17" i="2"/>
  <c r="S18" i="2"/>
  <c r="S19" i="2"/>
  <c r="S20" i="2"/>
  <c r="S21" i="2"/>
  <c r="S12" i="2"/>
  <c r="Q13" i="2"/>
  <c r="Q14" i="2"/>
  <c r="Q15" i="2"/>
  <c r="Q16" i="2"/>
  <c r="Q17" i="2"/>
  <c r="Q18" i="2"/>
  <c r="Q19" i="2"/>
  <c r="Q20" i="2"/>
  <c r="Q21" i="2"/>
  <c r="Q12" i="2"/>
  <c r="O13" i="2"/>
  <c r="O14" i="2"/>
  <c r="O15" i="2"/>
  <c r="O16" i="2"/>
  <c r="O17" i="2"/>
  <c r="O18" i="2"/>
  <c r="O19" i="2"/>
  <c r="O20" i="2"/>
  <c r="O21" i="2"/>
  <c r="O12" i="2"/>
  <c r="M13" i="2"/>
  <c r="M14" i="2"/>
  <c r="M15" i="2"/>
  <c r="M16" i="2"/>
  <c r="M17" i="2"/>
  <c r="M18" i="2"/>
  <c r="M19" i="2"/>
  <c r="M20" i="2"/>
  <c r="M21" i="2"/>
  <c r="M12" i="2"/>
  <c r="K13" i="2"/>
  <c r="K14" i="2"/>
  <c r="K15" i="2"/>
  <c r="K16" i="2"/>
  <c r="K17" i="2"/>
  <c r="K18" i="2"/>
  <c r="K19" i="2"/>
  <c r="K20" i="2"/>
  <c r="K21" i="2"/>
  <c r="K12" i="2"/>
  <c r="I13" i="2"/>
  <c r="I14" i="2"/>
  <c r="I15" i="2"/>
  <c r="I16" i="2"/>
  <c r="I17" i="2"/>
  <c r="I18" i="2"/>
  <c r="I19" i="2"/>
  <c r="I20" i="2"/>
  <c r="I21" i="2"/>
  <c r="I12" i="2"/>
  <c r="G13" i="2"/>
  <c r="G14" i="2"/>
  <c r="G15" i="2"/>
  <c r="G16" i="2"/>
  <c r="G17" i="2"/>
  <c r="G18" i="2"/>
  <c r="G19" i="2"/>
  <c r="G20" i="2"/>
  <c r="G21" i="2"/>
  <c r="G12" i="2"/>
  <c r="E13" i="2"/>
  <c r="E14" i="2"/>
  <c r="E15" i="2"/>
  <c r="E16" i="2"/>
  <c r="E17" i="2"/>
  <c r="E18" i="2"/>
  <c r="E19" i="2"/>
  <c r="E20" i="2"/>
  <c r="E12" i="2"/>
  <c r="C13" i="2"/>
  <c r="C14" i="2"/>
  <c r="C15" i="2"/>
  <c r="C16" i="2"/>
  <c r="C17" i="2"/>
  <c r="C18" i="2"/>
  <c r="C19" i="2"/>
  <c r="C20" i="2"/>
  <c r="C21" i="2"/>
  <c r="C12" i="2"/>
  <c r="N21" i="2"/>
  <c r="J21" i="2"/>
  <c r="AB21" i="2"/>
  <c r="Z21" i="2"/>
  <c r="X21" i="2"/>
  <c r="V21" i="2"/>
  <c r="T21" i="2"/>
  <c r="AE13" i="3"/>
  <c r="AE14" i="3"/>
  <c r="AE15" i="3"/>
  <c r="AE16" i="3"/>
  <c r="AE17" i="3"/>
  <c r="AE18" i="3"/>
  <c r="AE19" i="3"/>
  <c r="AE20" i="3"/>
  <c r="AE21" i="3"/>
  <c r="AE12" i="3"/>
  <c r="AC13" i="3"/>
  <c r="AC14" i="3"/>
  <c r="AC15" i="3"/>
  <c r="AC16" i="3"/>
  <c r="AC17" i="3"/>
  <c r="AC18" i="3"/>
  <c r="AC19" i="3"/>
  <c r="AC20" i="3"/>
  <c r="AC21" i="3"/>
  <c r="AC12" i="3"/>
  <c r="AA13" i="3"/>
  <c r="AA14" i="3"/>
  <c r="AA15" i="3"/>
  <c r="AA16" i="3"/>
  <c r="AA17" i="3"/>
  <c r="AA18" i="3"/>
  <c r="AA19" i="3"/>
  <c r="AA20" i="3"/>
  <c r="AA21" i="3"/>
  <c r="AA12" i="3"/>
  <c r="Y13" i="3"/>
  <c r="Y14" i="3"/>
  <c r="Y15" i="3"/>
  <c r="Y16" i="3"/>
  <c r="Y17" i="3"/>
  <c r="Y18" i="3"/>
  <c r="Y19" i="3"/>
  <c r="Y20" i="3"/>
  <c r="Y21" i="3"/>
  <c r="Y12" i="3"/>
  <c r="W13" i="3"/>
  <c r="W14" i="3"/>
  <c r="W15" i="3"/>
  <c r="W16" i="3"/>
  <c r="W17" i="3"/>
  <c r="W18" i="3"/>
  <c r="W19" i="3"/>
  <c r="W20" i="3"/>
  <c r="W21" i="3"/>
  <c r="W12" i="3"/>
  <c r="U13" i="3"/>
  <c r="U14" i="3"/>
  <c r="U15" i="3"/>
  <c r="U16" i="3"/>
  <c r="U17" i="3"/>
  <c r="U18" i="3"/>
  <c r="U19" i="3"/>
  <c r="U20" i="3"/>
  <c r="U21" i="3"/>
  <c r="U12" i="3"/>
  <c r="Z21" i="3"/>
  <c r="V21" i="3"/>
  <c r="T21" i="3"/>
  <c r="S13" i="3"/>
  <c r="S14" i="3"/>
  <c r="S15" i="3"/>
  <c r="S16" i="3"/>
  <c r="S17" i="3"/>
  <c r="S18" i="3"/>
  <c r="S19" i="3"/>
  <c r="S20" i="3"/>
  <c r="S21" i="3"/>
  <c r="S12" i="3"/>
  <c r="Q13" i="3"/>
  <c r="Q14" i="3"/>
  <c r="Q15" i="3"/>
  <c r="Q16" i="3"/>
  <c r="Q17" i="3"/>
  <c r="Q18" i="3"/>
  <c r="Q19" i="3"/>
  <c r="Q20" i="3"/>
  <c r="Q21" i="3"/>
  <c r="Q12" i="3"/>
  <c r="O13" i="3"/>
  <c r="O14" i="3"/>
  <c r="O15" i="3"/>
  <c r="O16" i="3"/>
  <c r="O17" i="3"/>
  <c r="O18" i="3"/>
  <c r="O19" i="3"/>
  <c r="O20" i="3"/>
  <c r="O21" i="3"/>
  <c r="O12" i="3"/>
  <c r="K13" i="3"/>
  <c r="K14" i="3"/>
  <c r="K15" i="3"/>
  <c r="K16" i="3"/>
  <c r="K17" i="3"/>
  <c r="K18" i="3"/>
  <c r="K19" i="3"/>
  <c r="K20" i="3"/>
  <c r="K21" i="3"/>
  <c r="K12" i="3"/>
  <c r="I13" i="3"/>
  <c r="I14" i="3"/>
  <c r="I15" i="3"/>
  <c r="I16" i="3"/>
  <c r="I17" i="3"/>
  <c r="I18" i="3"/>
  <c r="I19" i="3"/>
  <c r="I20" i="3"/>
  <c r="I21" i="3"/>
  <c r="I12" i="3"/>
  <c r="M13" i="3"/>
  <c r="M14" i="3"/>
  <c r="M15" i="3"/>
  <c r="M16" i="3"/>
  <c r="M17" i="3"/>
  <c r="M18" i="3"/>
  <c r="M19" i="3"/>
  <c r="M20" i="3"/>
  <c r="M21" i="3"/>
  <c r="M12" i="3"/>
  <c r="G13" i="3"/>
  <c r="G14" i="3"/>
  <c r="G15" i="3"/>
  <c r="G16" i="3"/>
  <c r="G17" i="3"/>
  <c r="G18" i="3"/>
  <c r="G19" i="3"/>
  <c r="G20" i="3"/>
  <c r="G21" i="3"/>
  <c r="G12" i="3"/>
  <c r="E13" i="3"/>
  <c r="E14" i="3"/>
  <c r="E15" i="3"/>
  <c r="E16" i="3"/>
  <c r="E17" i="3"/>
  <c r="E18" i="3"/>
  <c r="E19" i="3"/>
  <c r="E20" i="3"/>
  <c r="E21" i="3"/>
  <c r="E12" i="3"/>
  <c r="C13" i="3"/>
  <c r="C14" i="3"/>
  <c r="C15" i="3"/>
  <c r="C16" i="3"/>
  <c r="C17" i="3"/>
  <c r="C18" i="3"/>
  <c r="C19" i="3"/>
  <c r="C20" i="3"/>
  <c r="C12" i="3"/>
  <c r="AD21" i="3"/>
  <c r="AB21" i="3"/>
  <c r="X21" i="3"/>
  <c r="R21" i="3"/>
  <c r="P21" i="3"/>
  <c r="N21" i="3"/>
  <c r="L21" i="3"/>
  <c r="J21" i="3"/>
  <c r="H21" i="3"/>
  <c r="F21" i="3"/>
  <c r="D21" i="3"/>
  <c r="B21" i="3"/>
  <c r="AD21" i="2" l="1"/>
  <c r="R21" i="2"/>
  <c r="P21" i="2"/>
  <c r="L21" i="2"/>
  <c r="H21" i="2"/>
  <c r="F21" i="2"/>
  <c r="D21" i="2"/>
  <c r="B21" i="2"/>
  <c r="AE12" i="1" l="1"/>
  <c r="AE13" i="1"/>
  <c r="AE14" i="1"/>
  <c r="AE15" i="1"/>
  <c r="AE16" i="1"/>
  <c r="AE17" i="1"/>
  <c r="AE18" i="1"/>
  <c r="AE19" i="1"/>
  <c r="AE20" i="1"/>
  <c r="AE11" i="1"/>
  <c r="AC12" i="1"/>
  <c r="AC13" i="1"/>
  <c r="AC14" i="1"/>
  <c r="AC15" i="1"/>
  <c r="AC16" i="1"/>
  <c r="AC17" i="1"/>
  <c r="AC18" i="1"/>
  <c r="AC19" i="1"/>
  <c r="AC20" i="1"/>
  <c r="AC11" i="1"/>
  <c r="AA12" i="1"/>
  <c r="AA13" i="1"/>
  <c r="AA14" i="1"/>
  <c r="AA15" i="1"/>
  <c r="AA16" i="1"/>
  <c r="AA17" i="1"/>
  <c r="AA18" i="1"/>
  <c r="AA19" i="1"/>
  <c r="AA20" i="1"/>
  <c r="AA11" i="1"/>
  <c r="Y12" i="1" l="1"/>
  <c r="Y13" i="1"/>
  <c r="Y14" i="1"/>
  <c r="Y15" i="1"/>
  <c r="Y16" i="1"/>
  <c r="Y17" i="1"/>
  <c r="Y18" i="1"/>
  <c r="Y19" i="1"/>
  <c r="Y20" i="1"/>
  <c r="Y11" i="1"/>
  <c r="W12" i="1"/>
  <c r="W13" i="1"/>
  <c r="W14" i="1"/>
  <c r="W15" i="1"/>
  <c r="W16" i="1"/>
  <c r="W17" i="1"/>
  <c r="W18" i="1"/>
  <c r="W19" i="1"/>
  <c r="W20" i="1"/>
  <c r="W11" i="1"/>
  <c r="U12" i="1"/>
  <c r="U13" i="1"/>
  <c r="U14" i="1"/>
  <c r="U15" i="1"/>
  <c r="U16" i="1"/>
  <c r="U17" i="1"/>
  <c r="U18" i="1"/>
  <c r="U19" i="1"/>
  <c r="U20" i="1"/>
  <c r="U11" i="1"/>
  <c r="S12" i="1"/>
  <c r="S13" i="1"/>
  <c r="S14" i="1"/>
  <c r="S15" i="1"/>
  <c r="S16" i="1"/>
  <c r="S17" i="1"/>
  <c r="S18" i="1"/>
  <c r="S19" i="1"/>
  <c r="S20" i="1"/>
  <c r="S11" i="1"/>
  <c r="Q12" i="1"/>
  <c r="Q13" i="1"/>
  <c r="Q14" i="1"/>
  <c r="Q15" i="1"/>
  <c r="Q16" i="1"/>
  <c r="Q17" i="1"/>
  <c r="Q18" i="1"/>
  <c r="Q19" i="1"/>
  <c r="Q20" i="1"/>
  <c r="Q11" i="1"/>
  <c r="O12" i="1"/>
  <c r="O13" i="1"/>
  <c r="O14" i="1"/>
  <c r="O15" i="1"/>
  <c r="O16" i="1"/>
  <c r="O17" i="1"/>
  <c r="O18" i="1"/>
  <c r="O19" i="1"/>
  <c r="O20" i="1"/>
  <c r="O11" i="1"/>
  <c r="M12" i="1"/>
  <c r="M13" i="1"/>
  <c r="M14" i="1"/>
  <c r="M15" i="1"/>
  <c r="M16" i="1"/>
  <c r="M17" i="1"/>
  <c r="M18" i="1"/>
  <c r="M19" i="1"/>
  <c r="M20" i="1"/>
  <c r="M11" i="1"/>
  <c r="K12" i="1"/>
  <c r="K13" i="1"/>
  <c r="K14" i="1"/>
  <c r="K15" i="1"/>
  <c r="K16" i="1"/>
  <c r="K17" i="1"/>
  <c r="K18" i="1"/>
  <c r="K19" i="1"/>
  <c r="K20" i="1"/>
  <c r="K11" i="1"/>
  <c r="I12" i="1"/>
  <c r="I13" i="1"/>
  <c r="I14" i="1"/>
  <c r="I15" i="1"/>
  <c r="I16" i="1"/>
  <c r="I17" i="1"/>
  <c r="I18" i="1"/>
  <c r="I19" i="1"/>
  <c r="I20" i="1"/>
  <c r="I11" i="1"/>
  <c r="G12" i="1"/>
  <c r="G13" i="1"/>
  <c r="G14" i="1"/>
  <c r="G15" i="1"/>
  <c r="G16" i="1"/>
  <c r="G17" i="1"/>
  <c r="G18" i="1"/>
  <c r="G19" i="1"/>
  <c r="G20" i="1"/>
  <c r="G21" i="1"/>
  <c r="E12" i="1"/>
  <c r="E13" i="1"/>
  <c r="E14" i="1"/>
  <c r="E15" i="1"/>
  <c r="E16" i="1"/>
  <c r="E17" i="1"/>
  <c r="E18" i="1"/>
  <c r="E19" i="1"/>
  <c r="E20" i="1"/>
  <c r="C12" i="1"/>
  <c r="C13" i="1"/>
  <c r="C14" i="1"/>
  <c r="C15" i="1"/>
  <c r="C16" i="1"/>
  <c r="C17" i="1"/>
  <c r="C18" i="1"/>
  <c r="C19" i="1"/>
  <c r="C20" i="1"/>
  <c r="C21" i="1"/>
  <c r="D11" i="1"/>
  <c r="E11" i="1" s="1"/>
  <c r="B11" i="1"/>
  <c r="C11" i="1" s="1"/>
  <c r="F11" i="1" l="1"/>
  <c r="G11" i="1" s="1"/>
</calcChain>
</file>

<file path=xl/sharedStrings.xml><?xml version="1.0" encoding="utf-8"?>
<sst xmlns="http://schemas.openxmlformats.org/spreadsheetml/2006/main" count="214" uniqueCount="29">
  <si>
    <t>Hipertension esencial (primaria)</t>
  </si>
  <si>
    <t>Faringitis aguda, no especificada</t>
  </si>
  <si>
    <t>Diabetes mellitus especificada, sin mención de complicación</t>
  </si>
  <si>
    <t>Hiperlipidemia mixta</t>
  </si>
  <si>
    <t>Síndrome del colon irritable sin diarrea</t>
  </si>
  <si>
    <t>Trastorno mixto de ansiedad y depresión</t>
  </si>
  <si>
    <t>Insuficiencia venosa (crónica) (periférica)</t>
  </si>
  <si>
    <t>Examen odontológico</t>
  </si>
  <si>
    <t>Gastritis, no especificada</t>
  </si>
  <si>
    <t>Hipotiroidismo, no especificado</t>
  </si>
  <si>
    <t>Total</t>
  </si>
  <si>
    <t>DIAGNÓSTICO CIE-10</t>
  </si>
  <si>
    <t>HOMBRES</t>
  </si>
  <si>
    <t>No. De casos</t>
  </si>
  <si>
    <t>%</t>
  </si>
  <si>
    <t>MUJERES</t>
  </si>
  <si>
    <t>TOTAL</t>
  </si>
  <si>
    <t>TODOS</t>
  </si>
  <si>
    <t>UNIVERSIDAD VERACRUZANA</t>
  </si>
  <si>
    <t>SECRETARÍA DE ADMINISTRACION Y FINANZAS</t>
  </si>
  <si>
    <t>SISTEMA DE ATENCION INTEGRAL A LA SALUD</t>
  </si>
  <si>
    <t>Rinofaringitis aguda (resfriado comun)</t>
  </si>
  <si>
    <t>Diarrea y gastroenteritis de presunto origen infeccioso</t>
  </si>
  <si>
    <t>Infección de vías urinarias, sitio no especificado</t>
  </si>
  <si>
    <t>REPORTE HISTÓRICO DE CONSULTAS DE PRIMERA VEZ 2010-2014</t>
  </si>
  <si>
    <t>REPORTE HISTÓRICO DE CONSULTAS SUBSECUENTES 2010-2014</t>
  </si>
  <si>
    <t>Hiperplasia de la prostata</t>
  </si>
  <si>
    <t>REPORTE HISTÓRICO DE MORBILIDAD 2010-2014</t>
  </si>
  <si>
    <t>Fuente: Sistema de Información Electrónica SAF/SAISUV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</si>
</sst>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6" fillId="0" borderId="1" xfId="0" applyFont="1" applyBorder="1"/>
    <xf numFmtId="0" fontId="7" fillId="0" borderId="4" xfId="0" applyFont="1" applyFill="1" applyBorder="1"/>
    <xf numFmtId="0" fontId="2" fillId="0" borderId="0" xfId="0" applyFont="1" applyAlignment="1">
      <alignment wrapText="1"/>
    </xf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7" fillId="0" borderId="0" xfId="0" applyFont="1"/>
    <xf numFmtId="0" fontId="6" fillId="0" borderId="0" xfId="0" applyFont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4" fillId="0" borderId="0" xfId="0" applyFont="1" applyAlignment="1">
      <alignment horizontal="center" wrapText="1"/>
    </xf>
    <xf numFmtId="0" fontId="2" fillId="6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129895</xdr:colOff>
      <xdr:row>0</xdr:row>
      <xdr:rowOff>86592</xdr:rowOff>
    </xdr:from>
    <xdr:to>
      <xdr:col>6</xdr:col>
      <xdr:colOff>679738</xdr:colOff>
      <xdr:row>2</xdr:row>
      <xdr:rowOff>127000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395" y="86592"/>
          <a:ext cx="549843" cy="437283"/>
        </a:xfrm>
        <a:prstGeom prst="rect">
          <a:avLst/>
        </a:prstGeom>
      </xdr:spPr>
    </xdr:pic>
    <xdr:clientData/>
  </xdr:twoCellAnchor>
  <xdr:twoCellAnchor editAs="oneCell">
    <xdr:from>
      <xdr:col>0</xdr:col>
      <xdr:colOff>233797</xdr:colOff>
      <xdr:row>0</xdr:row>
      <xdr:rowOff>1</xdr:rowOff>
    </xdr:from>
    <xdr:to>
      <xdr:col>0</xdr:col>
      <xdr:colOff>940131</xdr:colOff>
      <xdr:row>3</xdr:row>
      <xdr:rowOff>99531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97" y="1"/>
          <a:ext cx="706334" cy="661546"/>
        </a:xfrm>
        <a:prstGeom prst="rect">
          <a:avLst/>
        </a:prstGeom>
      </xdr:spPr>
    </xdr:pic>
    <xdr:clientData/>
  </xdr:twoCellAnchor>
  <xdr:twoCellAnchor editAs="oneCell">
    <xdr:from>
      <xdr:col>18</xdr:col>
      <xdr:colOff>86598</xdr:colOff>
      <xdr:row>0</xdr:row>
      <xdr:rowOff>86591</xdr:rowOff>
    </xdr:from>
    <xdr:to>
      <xdr:col>18</xdr:col>
      <xdr:colOff>636441</xdr:colOff>
      <xdr:row>2</xdr:row>
      <xdr:rowOff>126999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85848" y="86591"/>
          <a:ext cx="549843" cy="437283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0</xdr:row>
      <xdr:rowOff>0</xdr:rowOff>
    </xdr:from>
    <xdr:to>
      <xdr:col>7</xdr:col>
      <xdr:colOff>833334</xdr:colOff>
      <xdr:row>3</xdr:row>
      <xdr:rowOff>99530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5250" y="0"/>
          <a:ext cx="706334" cy="686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457700</xdr:colOff>
      <xdr:row>1</xdr:row>
      <xdr:rowOff>86592</xdr:rowOff>
    </xdr:from>
    <xdr:to>
      <xdr:col>6</xdr:col>
      <xdr:colOff>981363</xdr:colOff>
      <xdr:row>3</xdr:row>
      <xdr:rowOff>127000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1075" y="86592"/>
          <a:ext cx="523663" cy="437283"/>
        </a:xfrm>
        <a:prstGeom prst="rect">
          <a:avLst/>
        </a:prstGeom>
      </xdr:spPr>
    </xdr:pic>
    <xdr:clientData/>
  </xdr:twoCellAnchor>
  <xdr:twoCellAnchor editAs="oneCell">
    <xdr:from>
      <xdr:col>0</xdr:col>
      <xdr:colOff>154422</xdr:colOff>
      <xdr:row>1</xdr:row>
      <xdr:rowOff>31751</xdr:rowOff>
    </xdr:from>
    <xdr:to>
      <xdr:col>0</xdr:col>
      <xdr:colOff>734288</xdr:colOff>
      <xdr:row>4</xdr:row>
      <xdr:rowOff>31750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22" y="31751"/>
          <a:ext cx="579866" cy="587374"/>
        </a:xfrm>
        <a:prstGeom prst="rect">
          <a:avLst/>
        </a:prstGeom>
      </xdr:spPr>
    </xdr:pic>
    <xdr:clientData/>
  </xdr:twoCellAnchor>
  <xdr:twoCellAnchor editAs="oneCell">
    <xdr:from>
      <xdr:col>18</xdr:col>
      <xdr:colOff>255653</xdr:colOff>
      <xdr:row>1</xdr:row>
      <xdr:rowOff>54841</xdr:rowOff>
    </xdr:from>
    <xdr:to>
      <xdr:col>19</xdr:col>
      <xdr:colOff>17316</xdr:colOff>
      <xdr:row>3</xdr:row>
      <xdr:rowOff>95249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7778" y="245341"/>
          <a:ext cx="523663" cy="43728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579866</xdr:colOff>
      <xdr:row>3</xdr:row>
      <xdr:rowOff>190499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1125" y="190500"/>
          <a:ext cx="579866" cy="587374"/>
        </a:xfrm>
        <a:prstGeom prst="rect">
          <a:avLst/>
        </a:prstGeom>
      </xdr:spPr>
    </xdr:pic>
    <xdr:clientData/>
  </xdr:twoCellAnchor>
  <xdr:twoCellAnchor editAs="oneCell">
    <xdr:from>
      <xdr:col>30</xdr:col>
      <xdr:colOff>255653</xdr:colOff>
      <xdr:row>1</xdr:row>
      <xdr:rowOff>54841</xdr:rowOff>
    </xdr:from>
    <xdr:to>
      <xdr:col>31</xdr:col>
      <xdr:colOff>17316</xdr:colOff>
      <xdr:row>3</xdr:row>
      <xdr:rowOff>95249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0778" y="245341"/>
          <a:ext cx="523663" cy="437283"/>
        </a:xfrm>
        <a:prstGeom prst="rect">
          <a:avLst/>
        </a:prstGeom>
      </xdr:spPr>
    </xdr:pic>
    <xdr:clientData/>
  </xdr:twoCellAnchor>
  <xdr:twoCellAnchor editAs="oneCell">
    <xdr:from>
      <xdr:col>19</xdr:col>
      <xdr:colOff>127000</xdr:colOff>
      <xdr:row>1</xdr:row>
      <xdr:rowOff>0</xdr:rowOff>
    </xdr:from>
    <xdr:to>
      <xdr:col>19</xdr:col>
      <xdr:colOff>706866</xdr:colOff>
      <xdr:row>3</xdr:row>
      <xdr:rowOff>190499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1125" y="190500"/>
          <a:ext cx="579866" cy="587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68960</xdr:colOff>
      <xdr:row>1</xdr:row>
      <xdr:rowOff>7217</xdr:rowOff>
    </xdr:from>
    <xdr:to>
      <xdr:col>6</xdr:col>
      <xdr:colOff>632114</xdr:colOff>
      <xdr:row>3</xdr:row>
      <xdr:rowOff>47625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5835" y="197717"/>
          <a:ext cx="563154" cy="453158"/>
        </a:xfrm>
        <a:prstGeom prst="rect">
          <a:avLst/>
        </a:prstGeom>
      </xdr:spPr>
    </xdr:pic>
    <xdr:clientData/>
  </xdr:twoCellAnchor>
  <xdr:twoCellAnchor editAs="oneCell">
    <xdr:from>
      <xdr:col>0</xdr:col>
      <xdr:colOff>90922</xdr:colOff>
      <xdr:row>0</xdr:row>
      <xdr:rowOff>63502</xdr:rowOff>
    </xdr:from>
    <xdr:to>
      <xdr:col>0</xdr:col>
      <xdr:colOff>714375</xdr:colOff>
      <xdr:row>3</xdr:row>
      <xdr:rowOff>101125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22" y="63502"/>
          <a:ext cx="623453" cy="656748"/>
        </a:xfrm>
        <a:prstGeom prst="rect">
          <a:avLst/>
        </a:prstGeom>
      </xdr:spPr>
    </xdr:pic>
    <xdr:clientData/>
  </xdr:twoCellAnchor>
  <xdr:twoCellAnchor editAs="oneCell">
    <xdr:from>
      <xdr:col>18</xdr:col>
      <xdr:colOff>57413</xdr:colOff>
      <xdr:row>0</xdr:row>
      <xdr:rowOff>197715</xdr:rowOff>
    </xdr:from>
    <xdr:to>
      <xdr:col>18</xdr:col>
      <xdr:colOff>620567</xdr:colOff>
      <xdr:row>3</xdr:row>
      <xdr:rowOff>31748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7288" y="197715"/>
          <a:ext cx="563154" cy="45315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0</xdr:row>
      <xdr:rowOff>111125</xdr:rowOff>
    </xdr:from>
    <xdr:to>
      <xdr:col>7</xdr:col>
      <xdr:colOff>718703</xdr:colOff>
      <xdr:row>3</xdr:row>
      <xdr:rowOff>148748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4125" y="111125"/>
          <a:ext cx="623453" cy="656748"/>
        </a:xfrm>
        <a:prstGeom prst="rect">
          <a:avLst/>
        </a:prstGeom>
      </xdr:spPr>
    </xdr:pic>
    <xdr:clientData/>
  </xdr:twoCellAnchor>
  <xdr:twoCellAnchor editAs="oneCell">
    <xdr:from>
      <xdr:col>30</xdr:col>
      <xdr:colOff>41538</xdr:colOff>
      <xdr:row>1</xdr:row>
      <xdr:rowOff>54840</xdr:rowOff>
    </xdr:from>
    <xdr:to>
      <xdr:col>30</xdr:col>
      <xdr:colOff>604692</xdr:colOff>
      <xdr:row>3</xdr:row>
      <xdr:rowOff>95248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4413" y="261215"/>
          <a:ext cx="563154" cy="453158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47625</xdr:colOff>
      <xdr:row>0</xdr:row>
      <xdr:rowOff>111125</xdr:rowOff>
    </xdr:from>
    <xdr:to>
      <xdr:col>19</xdr:col>
      <xdr:colOff>671078</xdr:colOff>
      <xdr:row>3</xdr:row>
      <xdr:rowOff>148748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9500" y="111125"/>
          <a:ext cx="623453" cy="65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"/>
  <sheetViews>
    <sheetView view="pageBreakPreview" zoomScale="60" zoomScaleNormal="104" workbookViewId="0">
      <selection activeCell="A3" sqref="A3:G3"/>
    </sheetView>
  </sheetViews>
  <sheetFormatPr baseColWidth="10" defaultRowHeight="15" x14ac:dyDescent="0.25"/>
  <cols>
    <col min="1" max="1" width="64" customWidth="1"/>
    <col min="2" max="2" width="19" customWidth="1"/>
    <col min="3" max="3" width="14.140625" customWidth="1"/>
    <col min="4" max="4" width="17.140625" customWidth="1"/>
    <col min="5" max="6" width="12.85546875" customWidth="1"/>
    <col min="7" max="7" width="11.85546875" customWidth="1"/>
    <col min="8" max="8" width="15.140625" customWidth="1"/>
    <col min="9" max="9" width="11.42578125" customWidth="1"/>
    <col min="10" max="10" width="14.28515625" customWidth="1"/>
    <col min="11" max="13" width="11.42578125" customWidth="1"/>
    <col min="14" max="14" width="15.140625" customWidth="1"/>
    <col min="15" max="15" width="11.42578125" customWidth="1"/>
    <col min="16" max="16" width="14.28515625" customWidth="1"/>
    <col min="17" max="19" width="11.42578125" customWidth="1"/>
    <col min="20" max="20" width="15.140625" customWidth="1"/>
    <col min="21" max="21" width="11.42578125" customWidth="1"/>
    <col min="22" max="22" width="14.28515625" customWidth="1"/>
    <col min="23" max="25" width="11.42578125" customWidth="1"/>
    <col min="26" max="26" width="15.140625" customWidth="1"/>
    <col min="28" max="28" width="14.28515625" customWidth="1"/>
  </cols>
  <sheetData>
    <row r="1" spans="1:31" ht="15.75" x14ac:dyDescent="0.25">
      <c r="A1" s="23" t="s">
        <v>18</v>
      </c>
      <c r="B1" s="23"/>
      <c r="C1" s="23"/>
      <c r="D1" s="23"/>
      <c r="E1" s="23"/>
      <c r="F1" s="23"/>
      <c r="G1" s="23"/>
      <c r="H1" s="23" t="s">
        <v>18</v>
      </c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 t="s">
        <v>18</v>
      </c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</row>
    <row r="2" spans="1:31" x14ac:dyDescent="0.25">
      <c r="A2" s="24" t="s">
        <v>19</v>
      </c>
      <c r="B2" s="24"/>
      <c r="C2" s="24"/>
      <c r="D2" s="24"/>
      <c r="E2" s="24"/>
      <c r="F2" s="24"/>
      <c r="G2" s="24"/>
      <c r="H2" s="24" t="s">
        <v>19</v>
      </c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 t="s">
        <v>19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</row>
    <row r="3" spans="1:31" ht="15" customHeight="1" x14ac:dyDescent="0.25">
      <c r="A3" s="29" t="s">
        <v>20</v>
      </c>
      <c r="B3" s="29"/>
      <c r="C3" s="29"/>
      <c r="D3" s="29"/>
      <c r="E3" s="29"/>
      <c r="F3" s="29"/>
      <c r="G3" s="29"/>
      <c r="H3" s="29" t="s">
        <v>20</v>
      </c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5" t="s">
        <v>20</v>
      </c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</row>
    <row r="5" spans="1:31" ht="18.75" x14ac:dyDescent="0.3">
      <c r="A5" s="26" t="s">
        <v>27</v>
      </c>
      <c r="B5" s="26"/>
      <c r="C5" s="26"/>
      <c r="D5" s="26"/>
      <c r="E5" s="26"/>
      <c r="F5" s="26"/>
      <c r="G5" s="26"/>
      <c r="H5" s="26" t="s">
        <v>27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 t="s">
        <v>27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</row>
    <row r="6" spans="1:31" x14ac:dyDescent="0.25">
      <c r="A6" s="39"/>
      <c r="B6" s="39"/>
      <c r="C6" s="39"/>
      <c r="D6" s="39"/>
      <c r="E6" s="39"/>
      <c r="F6" s="39"/>
      <c r="G6" s="39"/>
      <c r="H6" s="39"/>
      <c r="I6" s="39"/>
      <c r="J6" s="39"/>
    </row>
    <row r="8" spans="1:31" ht="15.75" x14ac:dyDescent="0.25">
      <c r="B8" s="37">
        <v>2010</v>
      </c>
      <c r="C8" s="37"/>
      <c r="D8" s="37"/>
      <c r="E8" s="37"/>
      <c r="F8" s="37"/>
      <c r="G8" s="37"/>
      <c r="H8" s="38">
        <v>2011</v>
      </c>
      <c r="I8" s="38"/>
      <c r="J8" s="38"/>
      <c r="K8" s="38"/>
      <c r="L8" s="38"/>
      <c r="M8" s="38"/>
      <c r="N8" s="35">
        <v>2012</v>
      </c>
      <c r="O8" s="35"/>
      <c r="P8" s="35"/>
      <c r="Q8" s="35"/>
      <c r="R8" s="35"/>
      <c r="S8" s="35"/>
      <c r="T8" s="36">
        <v>2013</v>
      </c>
      <c r="U8" s="36"/>
      <c r="V8" s="36"/>
      <c r="W8" s="36"/>
      <c r="X8" s="36"/>
      <c r="Y8" s="36"/>
      <c r="Z8" s="30">
        <v>2014</v>
      </c>
      <c r="AA8" s="30"/>
      <c r="AB8" s="30"/>
      <c r="AC8" s="30"/>
      <c r="AD8" s="30"/>
      <c r="AE8" s="30"/>
    </row>
    <row r="9" spans="1:31" x14ac:dyDescent="0.25">
      <c r="B9" s="31" t="s">
        <v>12</v>
      </c>
      <c r="C9" s="32"/>
      <c r="D9" s="31" t="s">
        <v>15</v>
      </c>
      <c r="E9" s="32"/>
      <c r="F9" s="33" t="s">
        <v>17</v>
      </c>
      <c r="G9" s="34"/>
      <c r="H9" s="31" t="s">
        <v>12</v>
      </c>
      <c r="I9" s="32"/>
      <c r="J9" s="31" t="s">
        <v>15</v>
      </c>
      <c r="K9" s="32"/>
      <c r="L9" s="33" t="s">
        <v>17</v>
      </c>
      <c r="M9" s="34"/>
      <c r="N9" s="31" t="s">
        <v>12</v>
      </c>
      <c r="O9" s="32"/>
      <c r="P9" s="31" t="s">
        <v>15</v>
      </c>
      <c r="Q9" s="32"/>
      <c r="R9" s="33" t="s">
        <v>17</v>
      </c>
      <c r="S9" s="34"/>
      <c r="T9" s="31" t="s">
        <v>12</v>
      </c>
      <c r="U9" s="32"/>
      <c r="V9" s="31" t="s">
        <v>15</v>
      </c>
      <c r="W9" s="32"/>
      <c r="X9" s="33" t="s">
        <v>17</v>
      </c>
      <c r="Y9" s="34"/>
      <c r="Z9" s="31" t="s">
        <v>12</v>
      </c>
      <c r="AA9" s="32"/>
      <c r="AB9" s="31" t="s">
        <v>15</v>
      </c>
      <c r="AC9" s="32"/>
      <c r="AD9" s="33" t="s">
        <v>17</v>
      </c>
      <c r="AE9" s="34"/>
    </row>
    <row r="10" spans="1:31" ht="15.75" x14ac:dyDescent="0.25">
      <c r="A10" s="9" t="s">
        <v>11</v>
      </c>
      <c r="B10" s="1" t="s">
        <v>13</v>
      </c>
      <c r="C10" s="1" t="s">
        <v>14</v>
      </c>
      <c r="D10" s="1" t="s">
        <v>13</v>
      </c>
      <c r="E10" s="1" t="s">
        <v>14</v>
      </c>
      <c r="F10" s="5" t="s">
        <v>16</v>
      </c>
      <c r="G10" s="6" t="s">
        <v>14</v>
      </c>
      <c r="H10" s="1" t="s">
        <v>13</v>
      </c>
      <c r="I10" s="1" t="s">
        <v>14</v>
      </c>
      <c r="J10" s="1" t="s">
        <v>13</v>
      </c>
      <c r="K10" s="1" t="s">
        <v>14</v>
      </c>
      <c r="L10" s="5" t="s">
        <v>16</v>
      </c>
      <c r="M10" s="6" t="s">
        <v>14</v>
      </c>
      <c r="N10" s="1" t="s">
        <v>13</v>
      </c>
      <c r="O10" s="1" t="s">
        <v>14</v>
      </c>
      <c r="P10" s="1" t="s">
        <v>13</v>
      </c>
      <c r="Q10" s="1" t="s">
        <v>14</v>
      </c>
      <c r="R10" s="5" t="s">
        <v>16</v>
      </c>
      <c r="S10" s="6" t="s">
        <v>14</v>
      </c>
      <c r="T10" s="1" t="s">
        <v>13</v>
      </c>
      <c r="U10" s="1" t="s">
        <v>14</v>
      </c>
      <c r="V10" s="1" t="s">
        <v>13</v>
      </c>
      <c r="W10" s="1" t="s">
        <v>14</v>
      </c>
      <c r="X10" s="5" t="s">
        <v>16</v>
      </c>
      <c r="Y10" s="6" t="s">
        <v>14</v>
      </c>
      <c r="Z10" s="1" t="s">
        <v>13</v>
      </c>
      <c r="AA10" s="1" t="s">
        <v>14</v>
      </c>
      <c r="AB10" s="1" t="s">
        <v>13</v>
      </c>
      <c r="AC10" s="1" t="s">
        <v>14</v>
      </c>
      <c r="AD10" s="5" t="s">
        <v>16</v>
      </c>
      <c r="AE10" s="6" t="s">
        <v>14</v>
      </c>
    </row>
    <row r="11" spans="1:31" ht="15.75" x14ac:dyDescent="0.25">
      <c r="A11" s="10" t="s">
        <v>0</v>
      </c>
      <c r="B11" s="1">
        <f>464+419</f>
        <v>883</v>
      </c>
      <c r="C11" s="2">
        <f>B11*100/$B$21</f>
        <v>35.662358642972535</v>
      </c>
      <c r="D11" s="1">
        <f>764+ 630</f>
        <v>1394</v>
      </c>
      <c r="E11" s="2">
        <f>D11*100/$D$21</f>
        <v>32.830899670277908</v>
      </c>
      <c r="F11" s="5">
        <f>B11+D11</f>
        <v>2277</v>
      </c>
      <c r="G11" s="7">
        <f>F11*100/$F$21</f>
        <v>33.873847069324604</v>
      </c>
      <c r="H11" s="1">
        <v>2617</v>
      </c>
      <c r="I11" s="2">
        <f>H11*100/$H$21</f>
        <v>32.493171095108018</v>
      </c>
      <c r="J11" s="1">
        <v>4392</v>
      </c>
      <c r="K11" s="2">
        <f>J11*100/$J$21</f>
        <v>30.388154708365047</v>
      </c>
      <c r="L11" s="5">
        <v>7009</v>
      </c>
      <c r="M11" s="7">
        <f>L11*100/$L$21</f>
        <v>31.141422668503132</v>
      </c>
      <c r="N11" s="1">
        <v>3003</v>
      </c>
      <c r="O11" s="2">
        <f>N11*100/$N$21</f>
        <v>36.435331230283914</v>
      </c>
      <c r="P11" s="1">
        <v>5046</v>
      </c>
      <c r="Q11" s="2">
        <f>P11*100/$P$21</f>
        <v>31.894317679034195</v>
      </c>
      <c r="R11" s="5">
        <v>8049</v>
      </c>
      <c r="S11" s="7">
        <f>R11*100/$R$21</f>
        <v>33.449694551801521</v>
      </c>
      <c r="T11" s="1">
        <v>3570</v>
      </c>
      <c r="U11" s="2">
        <f>T11*100/$T$21</f>
        <v>37.405699916177703</v>
      </c>
      <c r="V11" s="1">
        <v>6171</v>
      </c>
      <c r="W11" s="2">
        <f>V11*100/$V$21</f>
        <v>32.189244170883107</v>
      </c>
      <c r="X11" s="5">
        <v>9741</v>
      </c>
      <c r="Y11" s="7">
        <f>X11*100/$X$21</f>
        <v>33.923036740379594</v>
      </c>
      <c r="Z11" s="1">
        <v>3569</v>
      </c>
      <c r="AA11" s="2">
        <f>Z11*100/$Z$21</f>
        <v>36.108862808579524</v>
      </c>
      <c r="AB11" s="1">
        <v>5921</v>
      </c>
      <c r="AC11" s="2">
        <f>AB11*100/$AB$21</f>
        <v>31.220669654626946</v>
      </c>
      <c r="AD11" s="5">
        <v>9490</v>
      </c>
      <c r="AE11" s="7">
        <f>AD11*100/$AD$21</f>
        <v>32.895420985129469</v>
      </c>
    </row>
    <row r="12" spans="1:31" ht="15.75" x14ac:dyDescent="0.25">
      <c r="A12" s="10" t="s">
        <v>1</v>
      </c>
      <c r="B12" s="1">
        <v>431</v>
      </c>
      <c r="C12" s="2">
        <f t="shared" ref="C12:C21" si="0">B12*100/$B$21</f>
        <v>17.407108239095315</v>
      </c>
      <c r="D12" s="1">
        <v>722</v>
      </c>
      <c r="E12" s="2">
        <f t="shared" ref="E12:E20" si="1">D12*100/$D$21</f>
        <v>17.004239284032032</v>
      </c>
      <c r="F12" s="5">
        <v>1153</v>
      </c>
      <c r="G12" s="7">
        <f t="shared" ref="G12:G21" si="2">F12*100/$F$21</f>
        <v>17.152633144897351</v>
      </c>
      <c r="H12" s="1">
        <v>1029</v>
      </c>
      <c r="I12" s="2">
        <f t="shared" ref="I12:I20" si="3">H12*100/$H$21</f>
        <v>12.776260243357338</v>
      </c>
      <c r="J12" s="4">
        <v>1710</v>
      </c>
      <c r="K12" s="2">
        <f t="shared" ref="K12:K20" si="4">J12*100/$J$21</f>
        <v>11.83145367743721</v>
      </c>
      <c r="L12" s="5">
        <v>2379</v>
      </c>
      <c r="M12" s="7">
        <f t="shared" ref="M12:M20" si="5">L12*100/$L$21</f>
        <v>10.570044874927801</v>
      </c>
      <c r="N12" s="1">
        <v>978</v>
      </c>
      <c r="O12" s="2">
        <f t="shared" ref="O12:O20" si="6">N12*100/$N$21</f>
        <v>11.866051929143412</v>
      </c>
      <c r="P12" s="4">
        <v>1733</v>
      </c>
      <c r="Q12" s="2">
        <f t="shared" ref="Q12:Q20" si="7">P12*100/$P$21</f>
        <v>10.953795588142343</v>
      </c>
      <c r="R12" s="5">
        <v>2711</v>
      </c>
      <c r="S12" s="7">
        <f t="shared" ref="S12:S20" si="8">R12*100/$R$21</f>
        <v>11.266259402402028</v>
      </c>
      <c r="T12" s="1">
        <v>895</v>
      </c>
      <c r="U12" s="2">
        <f t="shared" ref="U12:U20" si="9">T12*100/$T$21</f>
        <v>9.377619446772842</v>
      </c>
      <c r="V12" s="4">
        <v>1685</v>
      </c>
      <c r="W12" s="2">
        <f t="shared" ref="W12:W20" si="10">V12*100/$V$21</f>
        <v>8.7893171978509201</v>
      </c>
      <c r="X12" s="5">
        <v>2580</v>
      </c>
      <c r="Y12" s="7">
        <f t="shared" ref="Y12:Y20" si="11">X12*100/$X$21</f>
        <v>8.9848511231063899</v>
      </c>
      <c r="Z12" s="1">
        <v>988</v>
      </c>
      <c r="AA12" s="2">
        <f t="shared" ref="AA12:AA20" si="12">Z12*100/$Z$21</f>
        <v>9.9959530554431399</v>
      </c>
      <c r="AB12" s="4">
        <v>1681</v>
      </c>
      <c r="AC12" s="2">
        <f t="shared" ref="AC12:AC20" si="13">AB12*100/$AB$21</f>
        <v>8.8636962826258898</v>
      </c>
      <c r="AD12" s="5">
        <v>2669</v>
      </c>
      <c r="AE12" s="7">
        <f t="shared" ref="AE12:AE20" si="14">AD12*100/$AD$21</f>
        <v>9.2516205067766641</v>
      </c>
    </row>
    <row r="13" spans="1:31" ht="15.75" x14ac:dyDescent="0.25">
      <c r="A13" s="10" t="s">
        <v>2</v>
      </c>
      <c r="B13" s="1">
        <v>233</v>
      </c>
      <c r="C13" s="2">
        <f t="shared" si="0"/>
        <v>9.4103392568659121</v>
      </c>
      <c r="D13" s="1">
        <v>313</v>
      </c>
      <c r="E13" s="2">
        <f t="shared" si="1"/>
        <v>7.3716439001413097</v>
      </c>
      <c r="F13" s="5">
        <v>546</v>
      </c>
      <c r="G13" s="7">
        <f t="shared" si="2"/>
        <v>8.1225825647128822</v>
      </c>
      <c r="H13" s="1">
        <v>939</v>
      </c>
      <c r="I13" s="2">
        <f t="shared" si="3"/>
        <v>11.658803079215296</v>
      </c>
      <c r="J13" s="1">
        <v>1182</v>
      </c>
      <c r="K13" s="2">
        <f t="shared" si="4"/>
        <v>8.1782328928250188</v>
      </c>
      <c r="L13" s="5">
        <v>2121</v>
      </c>
      <c r="M13" s="7">
        <f t="shared" si="5"/>
        <v>9.4237348380503843</v>
      </c>
      <c r="N13" s="1">
        <v>980</v>
      </c>
      <c r="O13" s="2">
        <f t="shared" si="6"/>
        <v>11.890317884008736</v>
      </c>
      <c r="P13" s="1">
        <v>1376</v>
      </c>
      <c r="Q13" s="2">
        <f t="shared" si="7"/>
        <v>8.6973010555590662</v>
      </c>
      <c r="R13" s="5">
        <v>2356</v>
      </c>
      <c r="S13" s="7">
        <f t="shared" si="8"/>
        <v>9.7909653825375056</v>
      </c>
      <c r="T13" s="1">
        <v>1031</v>
      </c>
      <c r="U13" s="2">
        <f t="shared" si="9"/>
        <v>10.802598491198658</v>
      </c>
      <c r="V13" s="1">
        <v>1422</v>
      </c>
      <c r="W13" s="2">
        <f t="shared" si="10"/>
        <v>7.4174534453080172</v>
      </c>
      <c r="X13" s="5">
        <v>2453</v>
      </c>
      <c r="Y13" s="7">
        <f t="shared" si="11"/>
        <v>8.5425735678216963</v>
      </c>
      <c r="Z13" s="1">
        <v>1086</v>
      </c>
      <c r="AA13" s="2">
        <f t="shared" si="12"/>
        <v>10.987454471873736</v>
      </c>
      <c r="AB13" s="1">
        <v>1477</v>
      </c>
      <c r="AC13" s="2">
        <f t="shared" si="13"/>
        <v>7.7880305826522545</v>
      </c>
      <c r="AD13" s="5">
        <v>2563</v>
      </c>
      <c r="AE13" s="7">
        <f t="shared" si="14"/>
        <v>8.8841900932441327</v>
      </c>
    </row>
    <row r="14" spans="1:31" ht="15.75" x14ac:dyDescent="0.25">
      <c r="A14" s="10" t="s">
        <v>3</v>
      </c>
      <c r="B14" s="1">
        <v>175</v>
      </c>
      <c r="C14" s="2">
        <f t="shared" si="0"/>
        <v>7.0678513731825525</v>
      </c>
      <c r="D14" s="1">
        <v>210</v>
      </c>
      <c r="E14" s="2">
        <f t="shared" si="1"/>
        <v>4.9458313707018373</v>
      </c>
      <c r="F14" s="5">
        <v>385</v>
      </c>
      <c r="G14" s="7">
        <f t="shared" si="2"/>
        <v>5.7274620648616485</v>
      </c>
      <c r="H14" s="1">
        <v>799</v>
      </c>
      <c r="I14" s="2">
        <f t="shared" si="3"/>
        <v>9.9205363794387882</v>
      </c>
      <c r="J14" s="1">
        <v>886</v>
      </c>
      <c r="K14" s="2">
        <f t="shared" si="4"/>
        <v>6.1302151802393965</v>
      </c>
      <c r="L14" s="5">
        <v>1685</v>
      </c>
      <c r="M14" s="7">
        <f t="shared" si="5"/>
        <v>7.4865597369707206</v>
      </c>
      <c r="N14" s="1">
        <v>840</v>
      </c>
      <c r="O14" s="2">
        <f t="shared" si="6"/>
        <v>10.191701043436058</v>
      </c>
      <c r="P14" s="1">
        <v>840</v>
      </c>
      <c r="Q14" s="2">
        <f t="shared" si="7"/>
        <v>5.3093989001959425</v>
      </c>
      <c r="R14" s="5">
        <v>1680</v>
      </c>
      <c r="S14" s="7">
        <f t="shared" si="8"/>
        <v>6.9816731080912602</v>
      </c>
      <c r="T14" s="1">
        <v>1078</v>
      </c>
      <c r="U14" s="2">
        <f t="shared" si="9"/>
        <v>11.295054484492875</v>
      </c>
      <c r="V14" s="1">
        <v>1159</v>
      </c>
      <c r="W14" s="2">
        <f t="shared" si="10"/>
        <v>6.0455896927651143</v>
      </c>
      <c r="X14" s="5">
        <v>2237</v>
      </c>
      <c r="Y14" s="7">
        <f t="shared" si="11"/>
        <v>7.790353473794184</v>
      </c>
      <c r="Z14" s="1">
        <v>1222</v>
      </c>
      <c r="AA14" s="2">
        <f t="shared" si="12"/>
        <v>12.36341562120599</v>
      </c>
      <c r="AB14" s="1">
        <v>1291</v>
      </c>
      <c r="AC14" s="2">
        <f t="shared" si="13"/>
        <v>6.8072765620880569</v>
      </c>
      <c r="AD14" s="5">
        <v>2513</v>
      </c>
      <c r="AE14" s="7">
        <f t="shared" si="14"/>
        <v>8.7108738604457692</v>
      </c>
    </row>
    <row r="15" spans="1:31" ht="15.75" x14ac:dyDescent="0.25">
      <c r="A15" s="10" t="s">
        <v>4</v>
      </c>
      <c r="B15" s="1">
        <v>80</v>
      </c>
      <c r="C15" s="2">
        <f t="shared" si="0"/>
        <v>3.2310177705977381</v>
      </c>
      <c r="D15" s="1">
        <v>227</v>
      </c>
      <c r="E15" s="2">
        <f t="shared" si="1"/>
        <v>5.3462081959491288</v>
      </c>
      <c r="F15" s="5">
        <v>307</v>
      </c>
      <c r="G15" s="7">
        <f t="shared" si="2"/>
        <v>4.5670931270455224</v>
      </c>
      <c r="H15" s="1">
        <v>294</v>
      </c>
      <c r="I15" s="2">
        <f t="shared" si="3"/>
        <v>3.6503600695306679</v>
      </c>
      <c r="J15" s="1">
        <v>905</v>
      </c>
      <c r="K15" s="2">
        <f t="shared" si="4"/>
        <v>6.2616757766553652</v>
      </c>
      <c r="L15" s="5">
        <v>1199</v>
      </c>
      <c r="M15" s="7">
        <f t="shared" si="5"/>
        <v>5.3272315279690767</v>
      </c>
      <c r="N15" s="1">
        <v>359</v>
      </c>
      <c r="O15" s="2">
        <f t="shared" si="6"/>
        <v>4.3557388983256491</v>
      </c>
      <c r="P15" s="1">
        <v>118</v>
      </c>
      <c r="Q15" s="2">
        <f t="shared" si="7"/>
        <v>0.74584413121800142</v>
      </c>
      <c r="R15" s="5">
        <v>1477</v>
      </c>
      <c r="S15" s="7">
        <f t="shared" si="8"/>
        <v>6.1380542741969002</v>
      </c>
      <c r="T15" s="1">
        <v>515</v>
      </c>
      <c r="U15" s="2">
        <f t="shared" si="9"/>
        <v>5.3960603520536461</v>
      </c>
      <c r="V15" s="1">
        <v>1615</v>
      </c>
      <c r="W15" s="2">
        <f t="shared" si="10"/>
        <v>8.4241823587710609</v>
      </c>
      <c r="X15" s="5">
        <v>2130</v>
      </c>
      <c r="Y15" s="7">
        <f t="shared" si="11"/>
        <v>7.4177259272157405</v>
      </c>
      <c r="Z15" s="1">
        <v>587</v>
      </c>
      <c r="AA15" s="2">
        <f t="shared" si="12"/>
        <v>5.9388911371914208</v>
      </c>
      <c r="AB15" s="1">
        <v>1733</v>
      </c>
      <c r="AC15" s="2">
        <f t="shared" si="13"/>
        <v>9.1378855786976008</v>
      </c>
      <c r="AD15" s="5">
        <v>2320</v>
      </c>
      <c r="AE15" s="7">
        <f t="shared" si="14"/>
        <v>8.0418732018440853</v>
      </c>
    </row>
    <row r="16" spans="1:31" ht="15.75" x14ac:dyDescent="0.25">
      <c r="A16" s="10" t="s">
        <v>5</v>
      </c>
      <c r="B16" s="1">
        <v>125</v>
      </c>
      <c r="C16" s="2">
        <f t="shared" si="0"/>
        <v>5.0484652665589662</v>
      </c>
      <c r="D16" s="1">
        <v>439</v>
      </c>
      <c r="E16" s="2">
        <f t="shared" si="1"/>
        <v>10.339142722562412</v>
      </c>
      <c r="F16" s="5">
        <v>564</v>
      </c>
      <c r="G16" s="7">
        <f t="shared" si="2"/>
        <v>8.3903600119012207</v>
      </c>
      <c r="H16" s="1">
        <v>395</v>
      </c>
      <c r="I16" s="2">
        <f t="shared" si="3"/>
        <v>4.9043953315122923</v>
      </c>
      <c r="J16" s="1">
        <v>1143</v>
      </c>
      <c r="K16" s="2">
        <f t="shared" si="4"/>
        <v>7.9083927212343461</v>
      </c>
      <c r="L16" s="5">
        <v>1838</v>
      </c>
      <c r="M16" s="7">
        <f t="shared" si="5"/>
        <v>8.1663482472119782</v>
      </c>
      <c r="N16" s="1">
        <v>426</v>
      </c>
      <c r="O16" s="2">
        <f t="shared" si="6"/>
        <v>5.1686483863140014</v>
      </c>
      <c r="P16" s="1">
        <v>1461</v>
      </c>
      <c r="Q16" s="2">
        <f t="shared" si="7"/>
        <v>9.2345616585550854</v>
      </c>
      <c r="R16" s="5">
        <v>1887</v>
      </c>
      <c r="S16" s="7">
        <f t="shared" si="8"/>
        <v>7.8419149731953626</v>
      </c>
      <c r="T16" s="1">
        <v>536</v>
      </c>
      <c r="U16" s="2">
        <f t="shared" si="9"/>
        <v>5.6160938809723389</v>
      </c>
      <c r="V16" s="1">
        <v>1793</v>
      </c>
      <c r="W16" s="2">
        <f t="shared" si="10"/>
        <v>9.3526680924312764</v>
      </c>
      <c r="X16" s="5">
        <v>2329</v>
      </c>
      <c r="Y16" s="7">
        <f t="shared" si="11"/>
        <v>8.1107435138429391</v>
      </c>
      <c r="Z16" s="1">
        <v>504</v>
      </c>
      <c r="AA16" s="2">
        <f t="shared" si="12"/>
        <v>5.0991501416430598</v>
      </c>
      <c r="AB16" s="1">
        <v>1664</v>
      </c>
      <c r="AC16" s="2">
        <f t="shared" si="13"/>
        <v>8.7740574742947537</v>
      </c>
      <c r="AD16" s="5">
        <v>2168</v>
      </c>
      <c r="AE16" s="7">
        <f t="shared" si="14"/>
        <v>7.5149918541370582</v>
      </c>
    </row>
    <row r="17" spans="1:31" ht="15.75" x14ac:dyDescent="0.25">
      <c r="A17" s="10" t="s">
        <v>6</v>
      </c>
      <c r="B17" s="1">
        <v>68</v>
      </c>
      <c r="C17" s="2">
        <f t="shared" si="0"/>
        <v>2.7463651050080777</v>
      </c>
      <c r="D17" s="1">
        <v>145</v>
      </c>
      <c r="E17" s="2">
        <f t="shared" si="1"/>
        <v>3.4149788035798396</v>
      </c>
      <c r="F17" s="5">
        <v>213</v>
      </c>
      <c r="G17" s="7">
        <f t="shared" si="2"/>
        <v>3.1686997917286521</v>
      </c>
      <c r="H17" s="1">
        <v>102</v>
      </c>
      <c r="I17" s="2">
        <f t="shared" si="3"/>
        <v>1.2664514526943134</v>
      </c>
      <c r="J17" s="1">
        <v>436</v>
      </c>
      <c r="K17" s="2">
        <f t="shared" si="4"/>
        <v>3.0166747388085517</v>
      </c>
      <c r="L17" s="5">
        <v>538</v>
      </c>
      <c r="M17" s="7">
        <f t="shared" si="5"/>
        <v>2.3903674412405032</v>
      </c>
      <c r="N17" s="1">
        <v>183</v>
      </c>
      <c r="O17" s="2">
        <f t="shared" si="6"/>
        <v>2.2203348701771413</v>
      </c>
      <c r="P17" s="1">
        <v>1068</v>
      </c>
      <c r="Q17" s="2">
        <f t="shared" si="7"/>
        <v>6.7505214588205549</v>
      </c>
      <c r="R17" s="5">
        <v>1251</v>
      </c>
      <c r="S17" s="7">
        <f t="shared" si="8"/>
        <v>5.1988530108465278</v>
      </c>
      <c r="T17" s="1">
        <v>294</v>
      </c>
      <c r="U17" s="2">
        <f t="shared" si="9"/>
        <v>3.0804694048616934</v>
      </c>
      <c r="V17" s="1">
        <v>1420</v>
      </c>
      <c r="W17" s="2">
        <f t="shared" si="10"/>
        <v>7.4070210213343071</v>
      </c>
      <c r="X17" s="5">
        <v>1714</v>
      </c>
      <c r="Y17" s="7">
        <f t="shared" si="11"/>
        <v>5.9690057461257187</v>
      </c>
      <c r="Z17" s="1">
        <v>322</v>
      </c>
      <c r="AA17" s="2">
        <f t="shared" si="12"/>
        <v>3.2577903682719547</v>
      </c>
      <c r="AB17" s="1">
        <v>1549</v>
      </c>
      <c r="AC17" s="2">
        <f t="shared" si="13"/>
        <v>8.1676773002900074</v>
      </c>
      <c r="AD17" s="5">
        <v>1871</v>
      </c>
      <c r="AE17" s="7">
        <f t="shared" si="14"/>
        <v>6.4854934313147767</v>
      </c>
    </row>
    <row r="18" spans="1:31" ht="15.75" x14ac:dyDescent="0.25">
      <c r="A18" s="10" t="s">
        <v>7</v>
      </c>
      <c r="B18" s="1">
        <v>248</v>
      </c>
      <c r="C18" s="2">
        <f t="shared" si="0"/>
        <v>10.016155088852988</v>
      </c>
      <c r="D18" s="1">
        <v>350</v>
      </c>
      <c r="E18" s="2">
        <f t="shared" si="1"/>
        <v>8.2430522845030616</v>
      </c>
      <c r="F18" s="5">
        <v>598</v>
      </c>
      <c r="G18" s="7">
        <f t="shared" si="2"/>
        <v>8.8961618565903002</v>
      </c>
      <c r="H18" s="1">
        <v>892</v>
      </c>
      <c r="I18" s="2">
        <f t="shared" si="3"/>
        <v>11.075242115718897</v>
      </c>
      <c r="J18" s="1">
        <v>1238</v>
      </c>
      <c r="K18" s="2">
        <f t="shared" si="4"/>
        <v>8.5656957033141907</v>
      </c>
      <c r="L18" s="5">
        <v>2130</v>
      </c>
      <c r="M18" s="7">
        <f t="shared" si="5"/>
        <v>9.4637223974763405</v>
      </c>
      <c r="N18" s="1">
        <v>896</v>
      </c>
      <c r="O18" s="2">
        <f t="shared" si="6"/>
        <v>10.871147779665129</v>
      </c>
      <c r="P18" s="1">
        <v>1195</v>
      </c>
      <c r="Q18" s="2">
        <f t="shared" si="7"/>
        <v>7.5532520068263702</v>
      </c>
      <c r="R18" s="5">
        <v>2091</v>
      </c>
      <c r="S18" s="7">
        <f t="shared" si="8"/>
        <v>8.6896895648921575</v>
      </c>
      <c r="T18" s="1">
        <v>844</v>
      </c>
      <c r="U18" s="2">
        <f t="shared" si="9"/>
        <v>8.8432523051131593</v>
      </c>
      <c r="V18" s="1">
        <v>1146</v>
      </c>
      <c r="W18" s="2">
        <f t="shared" si="10"/>
        <v>5.977778936935997</v>
      </c>
      <c r="X18" s="5">
        <v>1990</v>
      </c>
      <c r="Y18" s="7">
        <f t="shared" si="11"/>
        <v>6.9301758662719832</v>
      </c>
      <c r="Z18" s="1">
        <v>788</v>
      </c>
      <c r="AA18" s="2">
        <f t="shared" si="12"/>
        <v>7.972480777013355</v>
      </c>
      <c r="AB18" s="1">
        <v>1065</v>
      </c>
      <c r="AC18" s="2">
        <f t="shared" si="13"/>
        <v>5.6156076983917744</v>
      </c>
      <c r="AD18" s="5">
        <v>1853</v>
      </c>
      <c r="AE18" s="7">
        <f t="shared" si="14"/>
        <v>6.423099587507366</v>
      </c>
    </row>
    <row r="19" spans="1:31" ht="15.75" x14ac:dyDescent="0.25">
      <c r="A19" s="10" t="s">
        <v>8</v>
      </c>
      <c r="B19" s="1">
        <v>138</v>
      </c>
      <c r="C19" s="2">
        <f t="shared" si="0"/>
        <v>5.5735056542810986</v>
      </c>
      <c r="D19" s="1">
        <v>321</v>
      </c>
      <c r="E19" s="2">
        <f t="shared" si="1"/>
        <v>7.560056523787094</v>
      </c>
      <c r="F19" s="5">
        <v>459</v>
      </c>
      <c r="G19" s="7">
        <f t="shared" si="2"/>
        <v>6.8283249033025886</v>
      </c>
      <c r="H19" s="1">
        <v>446</v>
      </c>
      <c r="I19" s="2">
        <f t="shared" si="3"/>
        <v>5.5376210578594485</v>
      </c>
      <c r="J19" s="1">
        <v>1035</v>
      </c>
      <c r="K19" s="2">
        <f t="shared" si="4"/>
        <v>7.1611430152909428</v>
      </c>
      <c r="L19" s="5">
        <v>1481</v>
      </c>
      <c r="M19" s="7">
        <f t="shared" si="5"/>
        <v>6.5801750566490425</v>
      </c>
      <c r="N19" s="1">
        <v>415</v>
      </c>
      <c r="O19" s="2">
        <f t="shared" si="6"/>
        <v>5.0351856345547201</v>
      </c>
      <c r="P19" s="1">
        <v>946</v>
      </c>
      <c r="Q19" s="2">
        <f t="shared" si="7"/>
        <v>5.9793944756968589</v>
      </c>
      <c r="R19" s="5">
        <v>1361</v>
      </c>
      <c r="S19" s="7">
        <f t="shared" si="8"/>
        <v>5.6559863691144079</v>
      </c>
      <c r="T19" s="1">
        <v>595</v>
      </c>
      <c r="U19" s="2">
        <f t="shared" si="9"/>
        <v>6.2342833193629508</v>
      </c>
      <c r="V19" s="1">
        <v>1297</v>
      </c>
      <c r="W19" s="2">
        <f t="shared" si="10"/>
        <v>6.7654269469511243</v>
      </c>
      <c r="X19" s="5">
        <v>1892</v>
      </c>
      <c r="Y19" s="7">
        <f t="shared" si="11"/>
        <v>6.5888908236113526</v>
      </c>
      <c r="Z19" s="1">
        <v>557</v>
      </c>
      <c r="AA19" s="2">
        <f t="shared" si="12"/>
        <v>5.6353702954269522</v>
      </c>
      <c r="AB19" s="1">
        <v>1151</v>
      </c>
      <c r="AC19" s="2">
        <f t="shared" si="13"/>
        <v>6.0690746111257576</v>
      </c>
      <c r="AD19" s="5">
        <v>1708</v>
      </c>
      <c r="AE19" s="7">
        <f t="shared" si="14"/>
        <v>5.9204825123921108</v>
      </c>
    </row>
    <row r="20" spans="1:31" ht="15.75" x14ac:dyDescent="0.25">
      <c r="A20" s="10" t="s">
        <v>9</v>
      </c>
      <c r="B20" s="1">
        <v>98</v>
      </c>
      <c r="C20" s="2">
        <f t="shared" si="0"/>
        <v>3.9579967689822295</v>
      </c>
      <c r="D20" s="1">
        <v>532</v>
      </c>
      <c r="E20" s="2">
        <f t="shared" si="1"/>
        <v>12.529439472444654</v>
      </c>
      <c r="F20" s="5">
        <v>630</v>
      </c>
      <c r="G20" s="7">
        <f t="shared" si="2"/>
        <v>9.3722106515917876</v>
      </c>
      <c r="H20" s="1">
        <v>140</v>
      </c>
      <c r="I20" s="2">
        <f t="shared" si="3"/>
        <v>1.7382666997765086</v>
      </c>
      <c r="J20" s="1">
        <v>926</v>
      </c>
      <c r="K20" s="2">
        <f t="shared" si="4"/>
        <v>6.4069743305888052</v>
      </c>
      <c r="L20" s="5">
        <v>1066</v>
      </c>
      <c r="M20" s="7">
        <f t="shared" si="5"/>
        <v>4.7363042608966097</v>
      </c>
      <c r="N20" s="1">
        <v>162</v>
      </c>
      <c r="O20" s="2">
        <f t="shared" si="6"/>
        <v>1.9655423440912401</v>
      </c>
      <c r="P20" s="1">
        <v>1038</v>
      </c>
      <c r="Q20" s="2">
        <f t="shared" si="7"/>
        <v>6.5609000695278423</v>
      </c>
      <c r="R20" s="5">
        <v>1200</v>
      </c>
      <c r="S20" s="7">
        <f t="shared" si="8"/>
        <v>4.9869093629223284</v>
      </c>
      <c r="T20" s="1">
        <v>186</v>
      </c>
      <c r="U20" s="2">
        <f t="shared" si="9"/>
        <v>1.9488683989941324</v>
      </c>
      <c r="V20" s="1">
        <v>1463</v>
      </c>
      <c r="W20" s="2">
        <f t="shared" si="10"/>
        <v>7.6313181367690781</v>
      </c>
      <c r="X20" s="5">
        <v>1649</v>
      </c>
      <c r="Y20" s="7">
        <f t="shared" si="11"/>
        <v>5.7426432178304019</v>
      </c>
      <c r="Z20" s="1">
        <v>261</v>
      </c>
      <c r="AA20" s="2">
        <f t="shared" si="12"/>
        <v>2.64063132335087</v>
      </c>
      <c r="AB20" s="1">
        <v>1433</v>
      </c>
      <c r="AC20" s="2">
        <f t="shared" si="13"/>
        <v>7.5560242552069603</v>
      </c>
      <c r="AD20" s="5">
        <v>1694</v>
      </c>
      <c r="AE20" s="7">
        <f t="shared" si="14"/>
        <v>5.8719539672085688</v>
      </c>
    </row>
    <row r="21" spans="1:31" ht="15.75" x14ac:dyDescent="0.25">
      <c r="A21" s="9" t="s">
        <v>10</v>
      </c>
      <c r="B21" s="1">
        <v>2476</v>
      </c>
      <c r="C21" s="1">
        <f t="shared" si="0"/>
        <v>100</v>
      </c>
      <c r="D21" s="1">
        <v>4246</v>
      </c>
      <c r="E21" s="3">
        <v>100</v>
      </c>
      <c r="F21" s="8">
        <v>6722</v>
      </c>
      <c r="G21" s="8">
        <f t="shared" si="2"/>
        <v>100</v>
      </c>
      <c r="H21" s="1">
        <v>8054</v>
      </c>
      <c r="I21" s="1">
        <v>100</v>
      </c>
      <c r="J21" s="1">
        <v>14453</v>
      </c>
      <c r="K21" s="3">
        <v>100</v>
      </c>
      <c r="L21" s="8">
        <v>22507</v>
      </c>
      <c r="M21" s="8">
        <v>100</v>
      </c>
      <c r="N21" s="1">
        <v>8242</v>
      </c>
      <c r="O21" s="1">
        <v>100</v>
      </c>
      <c r="P21" s="1">
        <v>15821</v>
      </c>
      <c r="Q21" s="3">
        <v>100</v>
      </c>
      <c r="R21" s="8">
        <v>24063</v>
      </c>
      <c r="S21" s="8">
        <v>100</v>
      </c>
      <c r="T21" s="1">
        <v>9544</v>
      </c>
      <c r="U21" s="1">
        <v>100</v>
      </c>
      <c r="V21" s="1">
        <v>19171</v>
      </c>
      <c r="W21" s="3">
        <v>100</v>
      </c>
      <c r="X21" s="8">
        <v>28715</v>
      </c>
      <c r="Y21" s="8">
        <v>100</v>
      </c>
      <c r="Z21" s="1">
        <v>9884</v>
      </c>
      <c r="AA21" s="1">
        <v>100</v>
      </c>
      <c r="AB21" s="1">
        <v>18965</v>
      </c>
      <c r="AC21" s="3">
        <v>100</v>
      </c>
      <c r="AD21" s="8">
        <v>28849</v>
      </c>
      <c r="AE21" s="8">
        <v>100</v>
      </c>
    </row>
    <row r="22" spans="1:31" ht="38.25" customHeight="1" x14ac:dyDescent="0.25">
      <c r="A22" s="11" t="s">
        <v>28</v>
      </c>
      <c r="H22" s="27" t="s">
        <v>28</v>
      </c>
      <c r="I22" s="27"/>
      <c r="J22" s="27"/>
      <c r="K22" s="27"/>
      <c r="L22" s="27"/>
      <c r="M22" s="27"/>
      <c r="N22" s="27"/>
      <c r="T22" s="27" t="s">
        <v>28</v>
      </c>
      <c r="U22" s="28"/>
      <c r="V22" s="28"/>
      <c r="W22" s="28"/>
      <c r="X22" s="28"/>
      <c r="Y22" s="28"/>
      <c r="Z22" s="28"/>
    </row>
  </sheetData>
  <mergeCells count="35">
    <mergeCell ref="A6:J6"/>
    <mergeCell ref="A1:G1"/>
    <mergeCell ref="A2:G2"/>
    <mergeCell ref="A3:G3"/>
    <mergeCell ref="V9:W9"/>
    <mergeCell ref="X9:Y9"/>
    <mergeCell ref="B9:C9"/>
    <mergeCell ref="D9:E9"/>
    <mergeCell ref="B8:G8"/>
    <mergeCell ref="F9:G9"/>
    <mergeCell ref="H8:M8"/>
    <mergeCell ref="H9:I9"/>
    <mergeCell ref="J9:K9"/>
    <mergeCell ref="L9:M9"/>
    <mergeCell ref="A5:G5"/>
    <mergeCell ref="H1:S1"/>
    <mergeCell ref="H2:S2"/>
    <mergeCell ref="H3:S3"/>
    <mergeCell ref="H5:S5"/>
    <mergeCell ref="T1:AE1"/>
    <mergeCell ref="T2:AE2"/>
    <mergeCell ref="T3:AE3"/>
    <mergeCell ref="T5:AE5"/>
    <mergeCell ref="H22:N22"/>
    <mergeCell ref="T22:Z22"/>
    <mergeCell ref="Z8:AE8"/>
    <mergeCell ref="Z9:AA9"/>
    <mergeCell ref="AB9:AC9"/>
    <mergeCell ref="AD9:AE9"/>
    <mergeCell ref="N8:S8"/>
    <mergeCell ref="N9:O9"/>
    <mergeCell ref="P9:Q9"/>
    <mergeCell ref="R9:S9"/>
    <mergeCell ref="T8:Y8"/>
    <mergeCell ref="T9:U9"/>
  </mergeCells>
  <pageMargins left="0.45" right="1.0900000000000001" top="0.75" bottom="0.75" header="0.3" footer="0.3"/>
  <pageSetup paperSize="5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22"/>
  <sheetViews>
    <sheetView tabSelected="1" view="pageBreakPreview" zoomScale="60" zoomScaleNormal="105" workbookViewId="0">
      <selection activeCell="A22" sqref="A22"/>
    </sheetView>
  </sheetViews>
  <sheetFormatPr baseColWidth="10" defaultRowHeight="15" x14ac:dyDescent="0.25"/>
  <cols>
    <col min="1" max="1" width="59.42578125" customWidth="1"/>
    <col min="2" max="2" width="17.42578125" customWidth="1"/>
    <col min="3" max="3" width="13" customWidth="1"/>
    <col min="4" max="4" width="19.5703125" customWidth="1"/>
    <col min="5" max="5" width="13.85546875" customWidth="1"/>
    <col min="6" max="6" width="15" customWidth="1"/>
    <col min="7" max="7" width="15.7109375" customWidth="1"/>
    <col min="8" max="8" width="18.42578125" customWidth="1"/>
    <col min="9" max="9" width="11.42578125" customWidth="1"/>
    <col min="10" max="10" width="17.140625" customWidth="1"/>
    <col min="11" max="13" width="11.42578125" customWidth="1"/>
    <col min="14" max="14" width="15.140625" customWidth="1"/>
    <col min="15" max="15" width="11.42578125" customWidth="1"/>
    <col min="16" max="16" width="14.28515625" customWidth="1"/>
    <col min="17" max="19" width="11.42578125" customWidth="1"/>
    <col min="20" max="20" width="16.5703125" customWidth="1"/>
    <col min="21" max="21" width="11.42578125" customWidth="1"/>
    <col min="22" max="22" width="18.28515625" customWidth="1"/>
    <col min="23" max="25" width="11.42578125" customWidth="1"/>
    <col min="26" max="26" width="16.5703125" customWidth="1"/>
    <col min="28" max="28" width="17.5703125" customWidth="1"/>
  </cols>
  <sheetData>
    <row r="2" spans="1:31" ht="15.75" x14ac:dyDescent="0.25">
      <c r="A2" s="23" t="s">
        <v>18</v>
      </c>
      <c r="B2" s="23"/>
      <c r="C2" s="23"/>
      <c r="D2" s="23"/>
      <c r="E2" s="23"/>
      <c r="F2" s="23"/>
      <c r="G2" s="23"/>
      <c r="H2" s="23" t="s">
        <v>18</v>
      </c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 t="s">
        <v>18</v>
      </c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</row>
    <row r="3" spans="1:31" x14ac:dyDescent="0.25">
      <c r="A3" s="24" t="s">
        <v>19</v>
      </c>
      <c r="B3" s="24"/>
      <c r="C3" s="24"/>
      <c r="D3" s="24"/>
      <c r="E3" s="24"/>
      <c r="F3" s="24"/>
      <c r="G3" s="24"/>
      <c r="H3" s="24" t="s">
        <v>19</v>
      </c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 t="s">
        <v>19</v>
      </c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1:31" ht="15" customHeight="1" x14ac:dyDescent="0.25">
      <c r="A4" s="41" t="s">
        <v>20</v>
      </c>
      <c r="B4" s="41"/>
      <c r="C4" s="41"/>
      <c r="D4" s="41"/>
      <c r="E4" s="41"/>
      <c r="F4" s="41"/>
      <c r="G4" s="41"/>
      <c r="H4" s="41" t="s">
        <v>20</v>
      </c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39" t="s">
        <v>20</v>
      </c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6" spans="1:31" ht="18.75" x14ac:dyDescent="0.3">
      <c r="A6" s="26" t="s">
        <v>24</v>
      </c>
      <c r="B6" s="26"/>
      <c r="C6" s="26"/>
      <c r="D6" s="26"/>
      <c r="E6" s="26"/>
      <c r="F6" s="26"/>
      <c r="G6" s="26"/>
      <c r="H6" s="26" t="s">
        <v>24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 t="s">
        <v>24</v>
      </c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9" spans="1:31" ht="15.75" x14ac:dyDescent="0.25">
      <c r="B9" s="37">
        <v>2010</v>
      </c>
      <c r="C9" s="37"/>
      <c r="D9" s="37"/>
      <c r="E9" s="37"/>
      <c r="F9" s="37"/>
      <c r="G9" s="37"/>
      <c r="H9" s="38">
        <v>2011</v>
      </c>
      <c r="I9" s="38"/>
      <c r="J9" s="38"/>
      <c r="K9" s="38"/>
      <c r="L9" s="38"/>
      <c r="M9" s="38"/>
      <c r="N9" s="35">
        <v>2012</v>
      </c>
      <c r="O9" s="35"/>
      <c r="P9" s="35"/>
      <c r="Q9" s="35"/>
      <c r="R9" s="35"/>
      <c r="S9" s="35"/>
      <c r="T9" s="36">
        <v>2013</v>
      </c>
      <c r="U9" s="36"/>
      <c r="V9" s="36"/>
      <c r="W9" s="36"/>
      <c r="X9" s="36"/>
      <c r="Y9" s="36"/>
      <c r="Z9" s="30">
        <v>2014</v>
      </c>
      <c r="AA9" s="30"/>
      <c r="AB9" s="30"/>
      <c r="AC9" s="30"/>
      <c r="AD9" s="30"/>
      <c r="AE9" s="30"/>
    </row>
    <row r="10" spans="1:31" ht="15.75" x14ac:dyDescent="0.25">
      <c r="B10" s="42" t="s">
        <v>12</v>
      </c>
      <c r="C10" s="43"/>
      <c r="D10" s="42" t="s">
        <v>15</v>
      </c>
      <c r="E10" s="43"/>
      <c r="F10" s="44" t="s">
        <v>17</v>
      </c>
      <c r="G10" s="45"/>
      <c r="H10" s="42" t="s">
        <v>12</v>
      </c>
      <c r="I10" s="43"/>
      <c r="J10" s="42" t="s">
        <v>15</v>
      </c>
      <c r="K10" s="43"/>
      <c r="L10" s="44" t="s">
        <v>17</v>
      </c>
      <c r="M10" s="45"/>
      <c r="N10" s="42" t="s">
        <v>12</v>
      </c>
      <c r="O10" s="43"/>
      <c r="P10" s="42" t="s">
        <v>15</v>
      </c>
      <c r="Q10" s="43"/>
      <c r="R10" s="44" t="s">
        <v>17</v>
      </c>
      <c r="S10" s="45"/>
      <c r="T10" s="42" t="s">
        <v>12</v>
      </c>
      <c r="U10" s="43"/>
      <c r="V10" s="42" t="s">
        <v>15</v>
      </c>
      <c r="W10" s="43"/>
      <c r="X10" s="44" t="s">
        <v>17</v>
      </c>
      <c r="Y10" s="45"/>
      <c r="Z10" s="42" t="s">
        <v>12</v>
      </c>
      <c r="AA10" s="43"/>
      <c r="AB10" s="42" t="s">
        <v>15</v>
      </c>
      <c r="AC10" s="43"/>
      <c r="AD10" s="44" t="s">
        <v>17</v>
      </c>
      <c r="AE10" s="45"/>
    </row>
    <row r="11" spans="1:31" ht="15.75" x14ac:dyDescent="0.25">
      <c r="A11" s="9" t="s">
        <v>11</v>
      </c>
      <c r="B11" s="13" t="s">
        <v>13</v>
      </c>
      <c r="C11" s="13" t="s">
        <v>14</v>
      </c>
      <c r="D11" s="13" t="s">
        <v>13</v>
      </c>
      <c r="E11" s="13" t="s">
        <v>14</v>
      </c>
      <c r="F11" s="14" t="s">
        <v>16</v>
      </c>
      <c r="G11" s="15" t="s">
        <v>14</v>
      </c>
      <c r="H11" s="13" t="s">
        <v>13</v>
      </c>
      <c r="I11" s="13" t="s">
        <v>14</v>
      </c>
      <c r="J11" s="13" t="s">
        <v>13</v>
      </c>
      <c r="K11" s="13" t="s">
        <v>14</v>
      </c>
      <c r="L11" s="14" t="s">
        <v>16</v>
      </c>
      <c r="M11" s="15" t="s">
        <v>14</v>
      </c>
      <c r="N11" s="13" t="s">
        <v>13</v>
      </c>
      <c r="O11" s="13" t="s">
        <v>14</v>
      </c>
      <c r="P11" s="13" t="s">
        <v>13</v>
      </c>
      <c r="Q11" s="13" t="s">
        <v>14</v>
      </c>
      <c r="R11" s="14" t="s">
        <v>16</v>
      </c>
      <c r="S11" s="15" t="s">
        <v>14</v>
      </c>
      <c r="T11" s="13" t="s">
        <v>13</v>
      </c>
      <c r="U11" s="13" t="s">
        <v>14</v>
      </c>
      <c r="V11" s="13" t="s">
        <v>13</v>
      </c>
      <c r="W11" s="13" t="s">
        <v>14</v>
      </c>
      <c r="X11" s="14" t="s">
        <v>16</v>
      </c>
      <c r="Y11" s="15" t="s">
        <v>14</v>
      </c>
      <c r="Z11" s="13" t="s">
        <v>13</v>
      </c>
      <c r="AA11" s="13" t="s">
        <v>14</v>
      </c>
      <c r="AB11" s="13" t="s">
        <v>13</v>
      </c>
      <c r="AC11" s="13" t="s">
        <v>14</v>
      </c>
      <c r="AD11" s="14" t="s">
        <v>16</v>
      </c>
      <c r="AE11" s="15" t="s">
        <v>14</v>
      </c>
    </row>
    <row r="12" spans="1:31" ht="15.75" x14ac:dyDescent="0.25">
      <c r="A12" s="10" t="s">
        <v>1</v>
      </c>
      <c r="B12" s="13">
        <v>362</v>
      </c>
      <c r="C12" s="16">
        <f>B12*100/$B$21</f>
        <v>43.301435406698566</v>
      </c>
      <c r="D12" s="13">
        <v>583</v>
      </c>
      <c r="E12" s="16">
        <f>D12*100/$D$21</f>
        <v>41.613133476088507</v>
      </c>
      <c r="F12" s="14">
        <v>945</v>
      </c>
      <c r="G12" s="17">
        <f>F12*100/$F$21</f>
        <v>42.244076888690209</v>
      </c>
      <c r="H12" s="13">
        <v>764</v>
      </c>
      <c r="I12" s="16">
        <f>H12*100/$H$21</f>
        <v>37.123420796890187</v>
      </c>
      <c r="J12" s="13">
        <v>1260</v>
      </c>
      <c r="K12" s="16">
        <f>J12*100/$J$21</f>
        <v>35.583168596441681</v>
      </c>
      <c r="L12" s="14">
        <v>2014</v>
      </c>
      <c r="M12" s="17">
        <f>L12*100/$L$21</f>
        <v>36.03506888531043</v>
      </c>
      <c r="N12" s="13">
        <v>692</v>
      </c>
      <c r="O12" s="16">
        <f>N12*100/$N$21</f>
        <v>33.446109231512807</v>
      </c>
      <c r="P12" s="13">
        <v>1159</v>
      </c>
      <c r="Q12" s="16">
        <f>P12*100/$P$21</f>
        <v>33.633197910621007</v>
      </c>
      <c r="R12" s="14">
        <v>1851</v>
      </c>
      <c r="S12" s="18">
        <f>R12*100/$R$21</f>
        <v>33.563009972801453</v>
      </c>
      <c r="T12" s="13">
        <v>651</v>
      </c>
      <c r="U12" s="16">
        <f>T12*100/$T$21</f>
        <v>30.534709193245778</v>
      </c>
      <c r="V12" s="13">
        <v>1181</v>
      </c>
      <c r="W12" s="16">
        <f>V12*100/$V$21</f>
        <v>31.468158806288304</v>
      </c>
      <c r="X12" s="14">
        <v>1836</v>
      </c>
      <c r="Y12" s="17">
        <f>X12*100/$X$21</f>
        <v>31.176770249617931</v>
      </c>
      <c r="Z12" s="13">
        <v>728</v>
      </c>
      <c r="AA12" s="16">
        <f>Z12*100/$Z$21</f>
        <v>36.916835699797161</v>
      </c>
      <c r="AB12" s="13">
        <v>1200</v>
      </c>
      <c r="AC12" s="16">
        <f>AB12*100/$AB$21</f>
        <v>30.135610246107483</v>
      </c>
      <c r="AD12" s="14">
        <v>1928</v>
      </c>
      <c r="AE12" s="17">
        <f>AD12*100/$AD$21</f>
        <v>30.828269907259354</v>
      </c>
    </row>
    <row r="13" spans="1:31" ht="15.75" x14ac:dyDescent="0.25">
      <c r="A13" s="10" t="s">
        <v>7</v>
      </c>
      <c r="B13" s="13">
        <v>130</v>
      </c>
      <c r="C13" s="16">
        <f t="shared" ref="C13:C21" si="0">B13*100/$B$21</f>
        <v>15.55023923444976</v>
      </c>
      <c r="D13" s="13">
        <v>157</v>
      </c>
      <c r="E13" s="16">
        <f t="shared" ref="E13:E20" si="1">D13*100/$D$21</f>
        <v>11.206281227694504</v>
      </c>
      <c r="F13" s="14">
        <v>287</v>
      </c>
      <c r="G13" s="17">
        <f t="shared" ref="G13:G21" si="2">F13*100/$F$21</f>
        <v>12.829682610639249</v>
      </c>
      <c r="H13" s="13">
        <v>473</v>
      </c>
      <c r="I13" s="16">
        <f t="shared" ref="I13:I21" si="3">H13*100/$H$21</f>
        <v>22.983479105928087</v>
      </c>
      <c r="J13" s="19">
        <v>663</v>
      </c>
      <c r="K13" s="16">
        <f t="shared" ref="K13:K21" si="4">J13*100/$J$21</f>
        <v>18.723524428127647</v>
      </c>
      <c r="L13" s="14">
        <v>1136</v>
      </c>
      <c r="M13" s="17">
        <f t="shared" ref="M13:M21" si="5">L13*100/$L$21</f>
        <v>20.325639649311146</v>
      </c>
      <c r="N13" s="13">
        <v>516</v>
      </c>
      <c r="O13" s="16">
        <f t="shared" ref="O13:O21" si="6">N13*100/$N$21</f>
        <v>24.939584340260996</v>
      </c>
      <c r="P13" s="19">
        <v>644</v>
      </c>
      <c r="Q13" s="16">
        <f t="shared" ref="Q13:Q21" si="7">P13*100/$P$21</f>
        <v>18.68833430063842</v>
      </c>
      <c r="R13" s="14">
        <v>1160</v>
      </c>
      <c r="S13" s="18">
        <f t="shared" ref="S13:S21" si="8">R13*100/$R$21</f>
        <v>21.033544877606527</v>
      </c>
      <c r="T13" s="13">
        <v>473</v>
      </c>
      <c r="U13" s="16">
        <f t="shared" ref="U13:U21" si="9">T13*100/$T$21</f>
        <v>22.185741088180112</v>
      </c>
      <c r="V13" s="19">
        <v>655</v>
      </c>
      <c r="W13" s="16">
        <f t="shared" ref="W13:W21" si="10">V13*100/$V$21</f>
        <v>17.452704503064215</v>
      </c>
      <c r="X13" s="14">
        <v>1128</v>
      </c>
      <c r="Y13" s="17">
        <f t="shared" ref="Y13:Y21" si="11">X13*100/$X$21</f>
        <v>19.154355578196636</v>
      </c>
      <c r="Z13" s="13">
        <v>447</v>
      </c>
      <c r="AA13" s="16">
        <f t="shared" ref="AA13:AA21" si="12">Z13*100/$Z$21</f>
        <v>22.667342799188642</v>
      </c>
      <c r="AB13" s="13">
        <v>589</v>
      </c>
      <c r="AC13" s="16">
        <f t="shared" ref="AC13:AC21" si="13">AB13*100/$AB$21</f>
        <v>14.791562029131089</v>
      </c>
      <c r="AD13" s="14">
        <v>1036</v>
      </c>
      <c r="AE13" s="17">
        <f t="shared" ref="AE13:AE21" si="14">AD13*100/$AD$21</f>
        <v>16.565398145187082</v>
      </c>
    </row>
    <row r="14" spans="1:31" ht="15.75" x14ac:dyDescent="0.25">
      <c r="A14" s="10" t="s">
        <v>21</v>
      </c>
      <c r="B14" s="13">
        <v>139</v>
      </c>
      <c r="C14" s="16">
        <f t="shared" si="0"/>
        <v>16.626794258373206</v>
      </c>
      <c r="D14" s="13">
        <v>241</v>
      </c>
      <c r="E14" s="16">
        <f t="shared" si="1"/>
        <v>17.20199857244825</v>
      </c>
      <c r="F14" s="14">
        <v>380</v>
      </c>
      <c r="G14" s="17">
        <f t="shared" si="2"/>
        <v>16.98703620920876</v>
      </c>
      <c r="H14" s="13">
        <v>272</v>
      </c>
      <c r="I14" s="16">
        <f t="shared" si="3"/>
        <v>13.216715257531584</v>
      </c>
      <c r="J14" s="13">
        <v>465</v>
      </c>
      <c r="K14" s="16">
        <f t="shared" si="4"/>
        <v>13.131883648686811</v>
      </c>
      <c r="L14" s="14">
        <v>737</v>
      </c>
      <c r="M14" s="17">
        <f t="shared" si="5"/>
        <v>13.18661656825908</v>
      </c>
      <c r="N14" s="13">
        <v>359</v>
      </c>
      <c r="O14" s="16">
        <f t="shared" si="6"/>
        <v>17.35137747704205</v>
      </c>
      <c r="P14" s="13">
        <v>552</v>
      </c>
      <c r="Q14" s="16">
        <f t="shared" si="7"/>
        <v>16.018572257690074</v>
      </c>
      <c r="R14" s="14">
        <v>911</v>
      </c>
      <c r="S14" s="18">
        <f t="shared" si="8"/>
        <v>16.518585675430643</v>
      </c>
      <c r="T14" s="13">
        <v>330</v>
      </c>
      <c r="U14" s="16">
        <f t="shared" si="9"/>
        <v>15.478424015009381</v>
      </c>
      <c r="V14" s="13">
        <v>569</v>
      </c>
      <c r="W14" s="16">
        <f t="shared" si="10"/>
        <v>15.161204369837463</v>
      </c>
      <c r="X14" s="14">
        <v>899</v>
      </c>
      <c r="Y14" s="17">
        <f t="shared" si="11"/>
        <v>15.265749702835796</v>
      </c>
      <c r="Z14" s="13">
        <v>26</v>
      </c>
      <c r="AA14" s="16">
        <f t="shared" si="12"/>
        <v>1.3184584178498986</v>
      </c>
      <c r="AB14" s="13">
        <v>506</v>
      </c>
      <c r="AC14" s="16">
        <f t="shared" si="13"/>
        <v>12.707182320441989</v>
      </c>
      <c r="AD14" s="14">
        <v>832</v>
      </c>
      <c r="AE14" s="17">
        <f t="shared" si="14"/>
        <v>13.303485769107771</v>
      </c>
    </row>
    <row r="15" spans="1:31" ht="15.75" x14ac:dyDescent="0.25">
      <c r="A15" s="10" t="s">
        <v>0</v>
      </c>
      <c r="B15" s="13">
        <v>51</v>
      </c>
      <c r="C15" s="16">
        <f t="shared" si="0"/>
        <v>6.1004784688995217</v>
      </c>
      <c r="D15" s="13">
        <v>73</v>
      </c>
      <c r="E15" s="16">
        <f t="shared" si="1"/>
        <v>5.2105638829407566</v>
      </c>
      <c r="F15" s="14">
        <v>124</v>
      </c>
      <c r="G15" s="17">
        <f t="shared" si="2"/>
        <v>5.5431381314260166</v>
      </c>
      <c r="H15" s="13">
        <v>102</v>
      </c>
      <c r="I15" s="16">
        <f t="shared" si="3"/>
        <v>4.9562682215743443</v>
      </c>
      <c r="J15" s="13">
        <v>224</v>
      </c>
      <c r="K15" s="16">
        <f t="shared" si="4"/>
        <v>6.3258966393674108</v>
      </c>
      <c r="L15" s="14">
        <v>326</v>
      </c>
      <c r="M15" s="17">
        <f t="shared" si="5"/>
        <v>5.8328860261227415</v>
      </c>
      <c r="N15" s="13">
        <v>101</v>
      </c>
      <c r="O15" s="16">
        <f t="shared" si="6"/>
        <v>4.8815853069115516</v>
      </c>
      <c r="P15" s="13">
        <v>203</v>
      </c>
      <c r="Q15" s="16">
        <f t="shared" si="7"/>
        <v>5.8908879860708065</v>
      </c>
      <c r="R15" s="14">
        <v>304</v>
      </c>
      <c r="S15" s="18">
        <f t="shared" si="8"/>
        <v>5.5122393472348143</v>
      </c>
      <c r="T15" s="13">
        <v>138</v>
      </c>
      <c r="U15" s="16">
        <f t="shared" si="9"/>
        <v>6.4727954971857411</v>
      </c>
      <c r="V15" s="13">
        <v>264</v>
      </c>
      <c r="W15" s="16">
        <f t="shared" si="10"/>
        <v>7.0343725019984014</v>
      </c>
      <c r="X15" s="14">
        <v>402</v>
      </c>
      <c r="Y15" s="17">
        <f t="shared" si="11"/>
        <v>6.8262862964849722</v>
      </c>
      <c r="Z15" s="13">
        <v>160</v>
      </c>
      <c r="AA15" s="16">
        <f t="shared" si="12"/>
        <v>8.1135902636916839</v>
      </c>
      <c r="AB15" s="13">
        <v>352</v>
      </c>
      <c r="AC15" s="16">
        <f t="shared" si="13"/>
        <v>8.8397790055248624</v>
      </c>
      <c r="AD15" s="14">
        <v>512</v>
      </c>
      <c r="AE15" s="17">
        <f t="shared" si="14"/>
        <v>8.18676047329709</v>
      </c>
    </row>
    <row r="16" spans="1:31" ht="15.75" x14ac:dyDescent="0.25">
      <c r="A16" s="10" t="s">
        <v>4</v>
      </c>
      <c r="B16" s="13">
        <v>25</v>
      </c>
      <c r="C16" s="16">
        <f t="shared" si="0"/>
        <v>2.9904306220095696</v>
      </c>
      <c r="D16" s="13">
        <v>64</v>
      </c>
      <c r="E16" s="16">
        <f t="shared" si="1"/>
        <v>4.5681655960028555</v>
      </c>
      <c r="F16" s="14">
        <v>89</v>
      </c>
      <c r="G16" s="17">
        <f t="shared" si="2"/>
        <v>3.9785426911041575</v>
      </c>
      <c r="H16" s="13">
        <v>78</v>
      </c>
      <c r="I16" s="16">
        <f t="shared" si="3"/>
        <v>3.7900874635568513</v>
      </c>
      <c r="J16" s="13">
        <v>204</v>
      </c>
      <c r="K16" s="16">
        <f t="shared" si="4"/>
        <v>5.7610844394238914</v>
      </c>
      <c r="L16" s="14">
        <v>282</v>
      </c>
      <c r="M16" s="17">
        <f t="shared" si="5"/>
        <v>5.0456253354804081</v>
      </c>
      <c r="N16" s="13">
        <v>74</v>
      </c>
      <c r="O16" s="16">
        <f t="shared" si="6"/>
        <v>3.5766070565490575</v>
      </c>
      <c r="P16" s="13">
        <v>215</v>
      </c>
      <c r="Q16" s="16">
        <f t="shared" si="7"/>
        <v>6.2391178177597215</v>
      </c>
      <c r="R16" s="14">
        <v>289</v>
      </c>
      <c r="S16" s="18">
        <f t="shared" si="8"/>
        <v>5.2402538531278333</v>
      </c>
      <c r="T16" s="13">
        <v>119</v>
      </c>
      <c r="U16" s="16">
        <f t="shared" si="9"/>
        <v>5.5816135084427767</v>
      </c>
      <c r="V16" s="13">
        <v>245</v>
      </c>
      <c r="W16" s="16">
        <f t="shared" si="10"/>
        <v>6.5281108446576068</v>
      </c>
      <c r="X16" s="14">
        <v>364</v>
      </c>
      <c r="Y16" s="17">
        <f t="shared" si="11"/>
        <v>6.1810154525386309</v>
      </c>
      <c r="Z16" s="13">
        <v>134</v>
      </c>
      <c r="AA16" s="16">
        <f t="shared" si="12"/>
        <v>6.7951318458417846</v>
      </c>
      <c r="AB16" s="13">
        <v>340</v>
      </c>
      <c r="AC16" s="16">
        <f t="shared" si="13"/>
        <v>8.5384229030637879</v>
      </c>
      <c r="AD16" s="14">
        <v>474</v>
      </c>
      <c r="AE16" s="17">
        <f t="shared" si="14"/>
        <v>7.5791493444195712</v>
      </c>
    </row>
    <row r="17" spans="1:31" ht="15.75" x14ac:dyDescent="0.25">
      <c r="A17" s="10" t="s">
        <v>22</v>
      </c>
      <c r="B17" s="13">
        <v>63</v>
      </c>
      <c r="C17" s="16">
        <f t="shared" si="0"/>
        <v>7.535885167464115</v>
      </c>
      <c r="D17" s="13">
        <v>77</v>
      </c>
      <c r="E17" s="16">
        <f t="shared" si="1"/>
        <v>5.4960742326909351</v>
      </c>
      <c r="F17" s="14">
        <v>140</v>
      </c>
      <c r="G17" s="17">
        <f t="shared" si="2"/>
        <v>6.2583817612874384</v>
      </c>
      <c r="H17" s="13">
        <v>228</v>
      </c>
      <c r="I17" s="16">
        <f t="shared" si="3"/>
        <v>11.078717201166182</v>
      </c>
      <c r="J17" s="13">
        <v>271</v>
      </c>
      <c r="K17" s="16">
        <f t="shared" si="4"/>
        <v>7.6532053092346795</v>
      </c>
      <c r="L17" s="14">
        <v>499</v>
      </c>
      <c r="M17" s="17">
        <f t="shared" si="5"/>
        <v>8.9282519234210049</v>
      </c>
      <c r="N17" s="13">
        <v>168</v>
      </c>
      <c r="O17" s="16">
        <f t="shared" si="6"/>
        <v>8.1198646689221849</v>
      </c>
      <c r="P17" s="13">
        <v>279</v>
      </c>
      <c r="Q17" s="16">
        <f t="shared" si="7"/>
        <v>8.0963435867672668</v>
      </c>
      <c r="R17" s="14">
        <v>447</v>
      </c>
      <c r="S17" s="18">
        <f t="shared" si="8"/>
        <v>8.105167724388032</v>
      </c>
      <c r="T17" s="13">
        <v>165</v>
      </c>
      <c r="U17" s="16">
        <f t="shared" si="9"/>
        <v>7.7392120075046904</v>
      </c>
      <c r="V17" s="13">
        <v>273</v>
      </c>
      <c r="W17" s="16">
        <f t="shared" si="10"/>
        <v>7.2741806554756199</v>
      </c>
      <c r="X17" s="14">
        <v>438</v>
      </c>
      <c r="Y17" s="17">
        <f t="shared" si="11"/>
        <v>7.4375955170657155</v>
      </c>
      <c r="Z17" s="13">
        <v>195</v>
      </c>
      <c r="AA17" s="16">
        <f t="shared" si="12"/>
        <v>9.8884381338742386</v>
      </c>
      <c r="AB17" s="13">
        <v>266</v>
      </c>
      <c r="AC17" s="16">
        <f t="shared" si="13"/>
        <v>6.6800602712204924</v>
      </c>
      <c r="AD17" s="14">
        <v>461</v>
      </c>
      <c r="AE17" s="17">
        <f t="shared" si="14"/>
        <v>7.3712823792772628</v>
      </c>
    </row>
    <row r="18" spans="1:31" ht="15.75" x14ac:dyDescent="0.25">
      <c r="A18" s="10" t="s">
        <v>23</v>
      </c>
      <c r="B18" s="13">
        <v>21</v>
      </c>
      <c r="C18" s="16">
        <f t="shared" si="0"/>
        <v>2.5119617224880382</v>
      </c>
      <c r="D18" s="13">
        <v>114</v>
      </c>
      <c r="E18" s="16">
        <f t="shared" si="1"/>
        <v>8.1370449678800849</v>
      </c>
      <c r="F18" s="14">
        <v>135</v>
      </c>
      <c r="G18" s="17">
        <f t="shared" si="2"/>
        <v>6.034868126955744</v>
      </c>
      <c r="H18" s="13">
        <v>49</v>
      </c>
      <c r="I18" s="16">
        <f t="shared" si="3"/>
        <v>2.3809523809523809</v>
      </c>
      <c r="J18" s="13">
        <v>264</v>
      </c>
      <c r="K18" s="16">
        <f t="shared" si="4"/>
        <v>7.4555210392544478</v>
      </c>
      <c r="L18" s="14">
        <v>313</v>
      </c>
      <c r="M18" s="17">
        <f t="shared" si="5"/>
        <v>5.6002862766147787</v>
      </c>
      <c r="N18" s="13">
        <v>49</v>
      </c>
      <c r="O18" s="16">
        <f t="shared" si="6"/>
        <v>2.3682938617689704</v>
      </c>
      <c r="P18" s="13">
        <v>201</v>
      </c>
      <c r="Q18" s="16">
        <f t="shared" si="7"/>
        <v>5.8328496807893213</v>
      </c>
      <c r="R18" s="14">
        <v>250</v>
      </c>
      <c r="S18" s="18">
        <f t="shared" si="8"/>
        <v>4.5330915684496826</v>
      </c>
      <c r="T18" s="13">
        <v>62</v>
      </c>
      <c r="U18" s="16">
        <f t="shared" si="9"/>
        <v>2.9080675422138835</v>
      </c>
      <c r="V18" s="13">
        <v>287</v>
      </c>
      <c r="W18" s="16">
        <f t="shared" si="10"/>
        <v>7.647215560884626</v>
      </c>
      <c r="X18" s="14">
        <v>349</v>
      </c>
      <c r="Y18" s="17">
        <f t="shared" si="11"/>
        <v>5.9263032772966548</v>
      </c>
      <c r="Z18" s="13">
        <v>54</v>
      </c>
      <c r="AA18" s="16">
        <f t="shared" si="12"/>
        <v>2.7383367139959431</v>
      </c>
      <c r="AB18" s="13">
        <v>338</v>
      </c>
      <c r="AC18" s="16">
        <f t="shared" si="13"/>
        <v>8.488196885986941</v>
      </c>
      <c r="AD18" s="14">
        <v>392</v>
      </c>
      <c r="AE18" s="17">
        <f t="shared" si="14"/>
        <v>6.2679884873680844</v>
      </c>
    </row>
    <row r="19" spans="1:31" ht="15.75" x14ac:dyDescent="0.25">
      <c r="A19" s="10" t="s">
        <v>8</v>
      </c>
      <c r="B19" s="13">
        <v>18</v>
      </c>
      <c r="C19" s="16">
        <f t="shared" si="0"/>
        <v>2.1531100478468899</v>
      </c>
      <c r="D19" s="13">
        <v>52</v>
      </c>
      <c r="E19" s="16">
        <f t="shared" si="1"/>
        <v>3.71163454675232</v>
      </c>
      <c r="F19" s="14">
        <v>70</v>
      </c>
      <c r="G19" s="17">
        <f t="shared" si="2"/>
        <v>3.1291908806437192</v>
      </c>
      <c r="H19" s="13">
        <v>59</v>
      </c>
      <c r="I19" s="16">
        <f t="shared" si="3"/>
        <v>2.8668610301263362</v>
      </c>
      <c r="J19" s="13">
        <v>138</v>
      </c>
      <c r="K19" s="16">
        <f t="shared" si="4"/>
        <v>3.8972041796102794</v>
      </c>
      <c r="L19" s="14">
        <v>197</v>
      </c>
      <c r="M19" s="17">
        <f t="shared" si="5"/>
        <v>3.5247808194668098</v>
      </c>
      <c r="N19" s="13">
        <v>65</v>
      </c>
      <c r="O19" s="16">
        <f t="shared" si="6"/>
        <v>3.141614306428226</v>
      </c>
      <c r="P19" s="13">
        <v>125</v>
      </c>
      <c r="Q19" s="16">
        <f t="shared" si="7"/>
        <v>3.6273940800928615</v>
      </c>
      <c r="R19" s="14">
        <v>190</v>
      </c>
      <c r="S19" s="18">
        <f t="shared" si="8"/>
        <v>3.445149592021759</v>
      </c>
      <c r="T19" s="13">
        <v>76</v>
      </c>
      <c r="U19" s="16">
        <f t="shared" si="9"/>
        <v>3.5647279549718576</v>
      </c>
      <c r="V19" s="13">
        <v>145</v>
      </c>
      <c r="W19" s="16">
        <f t="shared" si="10"/>
        <v>3.8635758060218492</v>
      </c>
      <c r="X19" s="14">
        <v>221</v>
      </c>
      <c r="Y19" s="17">
        <f t="shared" si="11"/>
        <v>3.7527593818984548</v>
      </c>
      <c r="Z19" s="13">
        <v>97</v>
      </c>
      <c r="AA19" s="16">
        <f t="shared" si="12"/>
        <v>4.9188640973630831</v>
      </c>
      <c r="AB19" s="13">
        <v>216</v>
      </c>
      <c r="AC19" s="16">
        <f t="shared" si="13"/>
        <v>5.4244098442993467</v>
      </c>
      <c r="AD19" s="14">
        <v>313</v>
      </c>
      <c r="AE19" s="17">
        <f t="shared" si="14"/>
        <v>5.0047969299648223</v>
      </c>
    </row>
    <row r="20" spans="1:31" ht="15.75" x14ac:dyDescent="0.25">
      <c r="A20" s="10" t="s">
        <v>3</v>
      </c>
      <c r="B20" s="13">
        <v>27</v>
      </c>
      <c r="C20" s="16">
        <f t="shared" si="0"/>
        <v>3.2296650717703348</v>
      </c>
      <c r="D20" s="13">
        <v>40</v>
      </c>
      <c r="E20" s="16">
        <f t="shared" si="1"/>
        <v>2.8551034975017844</v>
      </c>
      <c r="F20" s="14">
        <v>67</v>
      </c>
      <c r="G20" s="17">
        <f t="shared" si="2"/>
        <v>2.9950827000447027</v>
      </c>
      <c r="H20" s="13">
        <v>33</v>
      </c>
      <c r="I20" s="16">
        <f t="shared" si="3"/>
        <v>1.6034985422740524</v>
      </c>
      <c r="J20" s="13">
        <v>52</v>
      </c>
      <c r="K20" s="16">
        <f t="shared" si="4"/>
        <v>1.4685117198531488</v>
      </c>
      <c r="L20" s="14">
        <v>85</v>
      </c>
      <c r="M20" s="17">
        <f t="shared" si="5"/>
        <v>1.5208445160135982</v>
      </c>
      <c r="N20" s="13">
        <v>45</v>
      </c>
      <c r="O20" s="16">
        <f t="shared" si="6"/>
        <v>2.1749637506041566</v>
      </c>
      <c r="P20" s="13">
        <v>68</v>
      </c>
      <c r="Q20" s="16">
        <f t="shared" si="7"/>
        <v>1.9733023795705165</v>
      </c>
      <c r="R20" s="14">
        <v>113</v>
      </c>
      <c r="S20" s="18">
        <f t="shared" si="8"/>
        <v>2.0489573889392565</v>
      </c>
      <c r="T20" s="13">
        <v>118</v>
      </c>
      <c r="U20" s="16">
        <f t="shared" si="9"/>
        <v>5.5347091932457788</v>
      </c>
      <c r="V20" s="13">
        <v>134</v>
      </c>
      <c r="W20" s="16">
        <f t="shared" si="10"/>
        <v>3.5704769517719157</v>
      </c>
      <c r="X20" s="14">
        <v>252</v>
      </c>
      <c r="Y20" s="17">
        <f t="shared" si="11"/>
        <v>4.279164544065206</v>
      </c>
      <c r="Z20" s="13">
        <v>131</v>
      </c>
      <c r="AA20" s="16">
        <f t="shared" si="12"/>
        <v>6.6430020283975661</v>
      </c>
      <c r="AB20" s="13">
        <v>175</v>
      </c>
      <c r="AC20" s="16">
        <f t="shared" si="13"/>
        <v>4.3947764942240077</v>
      </c>
      <c r="AD20" s="14">
        <v>306</v>
      </c>
      <c r="AE20" s="17">
        <f t="shared" si="14"/>
        <v>4.892868564118964</v>
      </c>
    </row>
    <row r="21" spans="1:31" ht="15.75" x14ac:dyDescent="0.25">
      <c r="A21" s="9" t="s">
        <v>10</v>
      </c>
      <c r="B21" s="13">
        <f>SUM(B12:B20)</f>
        <v>836</v>
      </c>
      <c r="C21" s="13">
        <f t="shared" si="0"/>
        <v>100</v>
      </c>
      <c r="D21" s="13">
        <f>SUM(D12:D20)</f>
        <v>1401</v>
      </c>
      <c r="E21" s="20">
        <v>100</v>
      </c>
      <c r="F21" s="14">
        <f>SUM(F12:F20)</f>
        <v>2237</v>
      </c>
      <c r="G21" s="17">
        <f t="shared" si="2"/>
        <v>100</v>
      </c>
      <c r="H21" s="13">
        <f>SUM(H12:H20)</f>
        <v>2058</v>
      </c>
      <c r="I21" s="16">
        <f t="shared" si="3"/>
        <v>100</v>
      </c>
      <c r="J21" s="13">
        <f>SUM(J12:J20)</f>
        <v>3541</v>
      </c>
      <c r="K21" s="16">
        <f t="shared" si="4"/>
        <v>100</v>
      </c>
      <c r="L21" s="14">
        <f>SUM(L12:L20)</f>
        <v>5589</v>
      </c>
      <c r="M21" s="17">
        <f t="shared" si="5"/>
        <v>100</v>
      </c>
      <c r="N21" s="13">
        <f>SUM(N12:N20)</f>
        <v>2069</v>
      </c>
      <c r="O21" s="16">
        <f t="shared" si="6"/>
        <v>100</v>
      </c>
      <c r="P21" s="13">
        <f>SUM(P12:P20)</f>
        <v>3446</v>
      </c>
      <c r="Q21" s="16">
        <f t="shared" si="7"/>
        <v>100</v>
      </c>
      <c r="R21" s="14">
        <f>SUM(R12:R20)</f>
        <v>5515</v>
      </c>
      <c r="S21" s="18">
        <f t="shared" si="8"/>
        <v>100</v>
      </c>
      <c r="T21" s="13">
        <f>SUM(T12:T20)</f>
        <v>2132</v>
      </c>
      <c r="U21" s="16">
        <f t="shared" si="9"/>
        <v>100</v>
      </c>
      <c r="V21" s="13">
        <f>SUM(V12:V20)</f>
        <v>3753</v>
      </c>
      <c r="W21" s="16">
        <f t="shared" si="10"/>
        <v>100</v>
      </c>
      <c r="X21" s="14">
        <f>SUM(X12:X20)</f>
        <v>5889</v>
      </c>
      <c r="Y21" s="17">
        <f t="shared" si="11"/>
        <v>100</v>
      </c>
      <c r="Z21" s="13">
        <f>SUM(Z12:Z20)</f>
        <v>1972</v>
      </c>
      <c r="AA21" s="16">
        <f t="shared" si="12"/>
        <v>100</v>
      </c>
      <c r="AB21" s="13">
        <f>SUM(AB12:AB20)</f>
        <v>3982</v>
      </c>
      <c r="AC21" s="16">
        <f t="shared" si="13"/>
        <v>100</v>
      </c>
      <c r="AD21" s="14">
        <f>SUM(AD12:AD20)</f>
        <v>6254</v>
      </c>
      <c r="AE21" s="17">
        <f t="shared" si="14"/>
        <v>100</v>
      </c>
    </row>
    <row r="22" spans="1:31" ht="39.75" customHeight="1" x14ac:dyDescent="0.25">
      <c r="A22" s="11" t="s">
        <v>28</v>
      </c>
      <c r="H22" s="27" t="s">
        <v>28</v>
      </c>
      <c r="I22" s="27"/>
      <c r="J22" s="27"/>
      <c r="K22" s="27"/>
      <c r="L22" s="27"/>
      <c r="M22" s="27"/>
      <c r="N22" s="27"/>
      <c r="T22" s="27" t="s">
        <v>28</v>
      </c>
      <c r="U22" s="28"/>
      <c r="V22" s="28"/>
      <c r="W22" s="28"/>
      <c r="X22" s="28"/>
      <c r="Y22" s="28"/>
      <c r="Z22" s="28"/>
      <c r="AA22" s="28"/>
    </row>
  </sheetData>
  <mergeCells count="34">
    <mergeCell ref="N9:S9"/>
    <mergeCell ref="B9:G9"/>
    <mergeCell ref="H9:M9"/>
    <mergeCell ref="A2:G2"/>
    <mergeCell ref="A3:G3"/>
    <mergeCell ref="A4:G4"/>
    <mergeCell ref="A6:G6"/>
    <mergeCell ref="N10:O10"/>
    <mergeCell ref="AB10:AC10"/>
    <mergeCell ref="T10:U10"/>
    <mergeCell ref="V10:W10"/>
    <mergeCell ref="X10:Y10"/>
    <mergeCell ref="Z10:AA10"/>
    <mergeCell ref="B10:C10"/>
    <mergeCell ref="D10:E10"/>
    <mergeCell ref="F10:G10"/>
    <mergeCell ref="H10:I10"/>
    <mergeCell ref="J10:K10"/>
    <mergeCell ref="T22:AA22"/>
    <mergeCell ref="H6:S6"/>
    <mergeCell ref="T2:AE2"/>
    <mergeCell ref="T3:AE3"/>
    <mergeCell ref="T4:AE4"/>
    <mergeCell ref="T6:AE6"/>
    <mergeCell ref="H2:S2"/>
    <mergeCell ref="H3:S3"/>
    <mergeCell ref="H4:S4"/>
    <mergeCell ref="H22:N22"/>
    <mergeCell ref="T9:Y9"/>
    <mergeCell ref="Z9:AE9"/>
    <mergeCell ref="AD10:AE10"/>
    <mergeCell ref="P10:Q10"/>
    <mergeCell ref="R10:S10"/>
    <mergeCell ref="L10:M10"/>
  </mergeCells>
  <pageMargins left="0.7" right="0.7" top="0.75" bottom="0.75" header="0.3" footer="0.3"/>
  <pageSetup paperSize="5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"/>
  <sheetViews>
    <sheetView view="pageBreakPreview" zoomScale="60" zoomScaleNormal="103" workbookViewId="0">
      <selection activeCell="V31" sqref="V31"/>
    </sheetView>
  </sheetViews>
  <sheetFormatPr baseColWidth="10" defaultRowHeight="15" x14ac:dyDescent="0.25"/>
  <cols>
    <col min="1" max="1" width="70.85546875" customWidth="1"/>
    <col min="2" max="2" width="15.5703125" customWidth="1"/>
    <col min="3" max="3" width="13" customWidth="1"/>
    <col min="4" max="4" width="17" customWidth="1"/>
    <col min="5" max="7" width="11.42578125" customWidth="1"/>
    <col min="8" max="8" width="15.140625" customWidth="1"/>
    <col min="9" max="9" width="11.42578125" customWidth="1"/>
    <col min="10" max="10" width="14.28515625" customWidth="1"/>
    <col min="11" max="13" width="11.42578125" customWidth="1"/>
    <col min="14" max="14" width="15.140625" customWidth="1"/>
    <col min="15" max="15" width="11.42578125" customWidth="1"/>
    <col min="16" max="16" width="14.28515625" customWidth="1"/>
    <col min="17" max="19" width="11.42578125" customWidth="1"/>
    <col min="20" max="20" width="15.140625" customWidth="1"/>
    <col min="21" max="21" width="11.42578125" customWidth="1"/>
    <col min="22" max="22" width="14.28515625" customWidth="1"/>
    <col min="23" max="25" width="11.42578125" customWidth="1"/>
    <col min="26" max="26" width="15.140625" customWidth="1"/>
    <col min="28" max="28" width="14.28515625" customWidth="1"/>
  </cols>
  <sheetData>
    <row r="1" spans="1:31" ht="15.75" x14ac:dyDescent="0.25">
      <c r="K1" s="12"/>
    </row>
    <row r="2" spans="1:31" ht="15.75" x14ac:dyDescent="0.25">
      <c r="A2" s="46" t="s">
        <v>18</v>
      </c>
      <c r="B2" s="46"/>
      <c r="C2" s="46"/>
      <c r="D2" s="46"/>
      <c r="E2" s="46"/>
      <c r="F2" s="46"/>
      <c r="G2" s="46"/>
      <c r="H2" s="23" t="s">
        <v>18</v>
      </c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23" t="s">
        <v>18</v>
      </c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</row>
    <row r="3" spans="1:31" ht="15.75" customHeight="1" x14ac:dyDescent="0.25">
      <c r="A3" s="24" t="s">
        <v>19</v>
      </c>
      <c r="B3" s="24"/>
      <c r="C3" s="24"/>
      <c r="D3" s="24"/>
      <c r="E3" s="24"/>
      <c r="F3" s="24"/>
      <c r="G3" s="24"/>
      <c r="H3" s="24" t="s">
        <v>19</v>
      </c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39" t="s">
        <v>19</v>
      </c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5.75" customHeight="1" x14ac:dyDescent="0.25">
      <c r="A4" s="41" t="s">
        <v>20</v>
      </c>
      <c r="B4" s="41"/>
      <c r="C4" s="41"/>
      <c r="D4" s="41"/>
      <c r="E4" s="41"/>
      <c r="F4" s="41"/>
      <c r="G4" s="41"/>
      <c r="H4" s="41" t="s">
        <v>20</v>
      </c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39" t="s">
        <v>20</v>
      </c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6" spans="1:31" ht="18.75" x14ac:dyDescent="0.3">
      <c r="A6" s="26" t="s">
        <v>25</v>
      </c>
      <c r="B6" s="26"/>
      <c r="C6" s="26"/>
      <c r="D6" s="26"/>
      <c r="E6" s="26"/>
      <c r="F6" s="26"/>
      <c r="G6" s="26"/>
      <c r="H6" s="26" t="s">
        <v>25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 t="s">
        <v>25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</row>
    <row r="9" spans="1:31" ht="15.75" x14ac:dyDescent="0.25">
      <c r="A9" s="22"/>
      <c r="B9" s="37">
        <v>2010</v>
      </c>
      <c r="C9" s="37"/>
      <c r="D9" s="37"/>
      <c r="E9" s="37"/>
      <c r="F9" s="37"/>
      <c r="G9" s="37"/>
      <c r="H9" s="38">
        <v>2011</v>
      </c>
      <c r="I9" s="38"/>
      <c r="J9" s="38"/>
      <c r="K9" s="38"/>
      <c r="L9" s="38"/>
      <c r="M9" s="38"/>
      <c r="N9" s="35">
        <v>2012</v>
      </c>
      <c r="O9" s="35"/>
      <c r="P9" s="35"/>
      <c r="Q9" s="35"/>
      <c r="R9" s="35"/>
      <c r="S9" s="35"/>
      <c r="T9" s="36">
        <v>2013</v>
      </c>
      <c r="U9" s="36"/>
      <c r="V9" s="36"/>
      <c r="W9" s="36"/>
      <c r="X9" s="36"/>
      <c r="Y9" s="36"/>
      <c r="Z9" s="30">
        <v>2014</v>
      </c>
      <c r="AA9" s="30"/>
      <c r="AB9" s="30"/>
      <c r="AC9" s="30"/>
      <c r="AD9" s="30"/>
      <c r="AE9" s="30"/>
    </row>
    <row r="10" spans="1:31" ht="15.75" x14ac:dyDescent="0.25">
      <c r="A10" s="22"/>
      <c r="B10" s="42" t="s">
        <v>12</v>
      </c>
      <c r="C10" s="43"/>
      <c r="D10" s="42" t="s">
        <v>15</v>
      </c>
      <c r="E10" s="43"/>
      <c r="F10" s="44" t="s">
        <v>17</v>
      </c>
      <c r="G10" s="45"/>
      <c r="H10" s="42" t="s">
        <v>12</v>
      </c>
      <c r="I10" s="43"/>
      <c r="J10" s="42" t="s">
        <v>15</v>
      </c>
      <c r="K10" s="43"/>
      <c r="L10" s="44" t="s">
        <v>17</v>
      </c>
      <c r="M10" s="45"/>
      <c r="N10" s="42" t="s">
        <v>12</v>
      </c>
      <c r="O10" s="43"/>
      <c r="P10" s="42" t="s">
        <v>15</v>
      </c>
      <c r="Q10" s="43"/>
      <c r="R10" s="44" t="s">
        <v>17</v>
      </c>
      <c r="S10" s="45"/>
      <c r="T10" s="42" t="s">
        <v>12</v>
      </c>
      <c r="U10" s="43"/>
      <c r="V10" s="42" t="s">
        <v>15</v>
      </c>
      <c r="W10" s="43"/>
      <c r="X10" s="44" t="s">
        <v>17</v>
      </c>
      <c r="Y10" s="45"/>
      <c r="Z10" s="42" t="s">
        <v>12</v>
      </c>
      <c r="AA10" s="43"/>
      <c r="AB10" s="42" t="s">
        <v>15</v>
      </c>
      <c r="AC10" s="43"/>
      <c r="AD10" s="44" t="s">
        <v>17</v>
      </c>
      <c r="AE10" s="45"/>
    </row>
    <row r="11" spans="1:31" ht="15.75" x14ac:dyDescent="0.25">
      <c r="A11" s="9" t="s">
        <v>11</v>
      </c>
      <c r="B11" s="13" t="s">
        <v>13</v>
      </c>
      <c r="C11" s="13" t="s">
        <v>14</v>
      </c>
      <c r="D11" s="13" t="s">
        <v>13</v>
      </c>
      <c r="E11" s="13" t="s">
        <v>14</v>
      </c>
      <c r="F11" s="14" t="s">
        <v>16</v>
      </c>
      <c r="G11" s="15" t="s">
        <v>14</v>
      </c>
      <c r="H11" s="13" t="s">
        <v>13</v>
      </c>
      <c r="I11" s="13" t="s">
        <v>14</v>
      </c>
      <c r="J11" s="13" t="s">
        <v>13</v>
      </c>
      <c r="K11" s="13" t="s">
        <v>14</v>
      </c>
      <c r="L11" s="14" t="s">
        <v>16</v>
      </c>
      <c r="M11" s="15" t="s">
        <v>14</v>
      </c>
      <c r="N11" s="13" t="s">
        <v>13</v>
      </c>
      <c r="O11" s="13" t="s">
        <v>14</v>
      </c>
      <c r="P11" s="13" t="s">
        <v>13</v>
      </c>
      <c r="Q11" s="13" t="s">
        <v>14</v>
      </c>
      <c r="R11" s="14" t="s">
        <v>16</v>
      </c>
      <c r="S11" s="15" t="s">
        <v>14</v>
      </c>
      <c r="T11" s="13" t="s">
        <v>13</v>
      </c>
      <c r="U11" s="13" t="s">
        <v>14</v>
      </c>
      <c r="V11" s="13" t="s">
        <v>13</v>
      </c>
      <c r="W11" s="13" t="s">
        <v>14</v>
      </c>
      <c r="X11" s="14" t="s">
        <v>16</v>
      </c>
      <c r="Y11" s="15" t="s">
        <v>14</v>
      </c>
      <c r="Z11" s="13" t="s">
        <v>13</v>
      </c>
      <c r="AA11" s="13" t="s">
        <v>14</v>
      </c>
      <c r="AB11" s="13" t="s">
        <v>13</v>
      </c>
      <c r="AC11" s="13" t="s">
        <v>14</v>
      </c>
      <c r="AD11" s="14" t="s">
        <v>16</v>
      </c>
      <c r="AE11" s="15" t="s">
        <v>14</v>
      </c>
    </row>
    <row r="12" spans="1:31" ht="15.75" x14ac:dyDescent="0.25">
      <c r="A12" s="10" t="s">
        <v>0</v>
      </c>
      <c r="B12" s="13">
        <v>818</v>
      </c>
      <c r="C12" s="16">
        <f>B12*100/$B$21</f>
        <v>36.130742049469966</v>
      </c>
      <c r="D12" s="13">
        <v>1286</v>
      </c>
      <c r="E12" s="16">
        <f>D12*100/$D$21</f>
        <v>35.36853685368537</v>
      </c>
      <c r="F12" s="14">
        <v>2104</v>
      </c>
      <c r="G12" s="17">
        <f>F12*100/$F$21</f>
        <v>36.089193825042884</v>
      </c>
      <c r="H12" s="13">
        <v>2515</v>
      </c>
      <c r="I12" s="16">
        <f>H12*100/$H$21</f>
        <v>41.529062087186261</v>
      </c>
      <c r="J12" s="13">
        <v>4168</v>
      </c>
      <c r="K12" s="16">
        <f>J12*100/$J$21</f>
        <v>39.213472575030579</v>
      </c>
      <c r="L12" s="14">
        <v>6683</v>
      </c>
      <c r="M12" s="17">
        <f>L12*100/$L$21</f>
        <v>40.053940665268208</v>
      </c>
      <c r="N12" s="13">
        <v>2902</v>
      </c>
      <c r="O12" s="16">
        <f>N12*100/$N$21</f>
        <v>42.57004547454892</v>
      </c>
      <c r="P12" s="13">
        <v>4843</v>
      </c>
      <c r="Q12" s="16">
        <f>P12*100/$P$21</f>
        <v>40.71800908020851</v>
      </c>
      <c r="R12" s="14">
        <v>7745</v>
      </c>
      <c r="S12" s="17">
        <f>R12*100/$R$21</f>
        <v>41.392763614985839</v>
      </c>
      <c r="T12" s="13">
        <v>3432</v>
      </c>
      <c r="U12" s="16">
        <f>T12*100/$T$21</f>
        <v>38.797196472982137</v>
      </c>
      <c r="V12" s="13">
        <v>5907</v>
      </c>
      <c r="W12" s="16">
        <f>V12*100/$V$21</f>
        <v>37.195390718468609</v>
      </c>
      <c r="X12" s="14">
        <v>9339</v>
      </c>
      <c r="Y12" s="17">
        <f>X12*100/$X$21</f>
        <v>37.768431269462532</v>
      </c>
      <c r="Z12" s="13">
        <v>3049</v>
      </c>
      <c r="AA12" s="16">
        <f>Z12*100/$Z$21</f>
        <v>34.308540564870036</v>
      </c>
      <c r="AB12" s="13">
        <v>5569</v>
      </c>
      <c r="AC12" s="16">
        <f>AB12*100/$AB$21</f>
        <v>36.18348385420051</v>
      </c>
      <c r="AD12" s="14">
        <v>8978</v>
      </c>
      <c r="AE12" s="17">
        <f>AD12*100/$AD$21</f>
        <v>36.43964607516844</v>
      </c>
    </row>
    <row r="13" spans="1:31" ht="15.75" x14ac:dyDescent="0.25">
      <c r="A13" s="10" t="s">
        <v>2</v>
      </c>
      <c r="B13" s="13">
        <v>217</v>
      </c>
      <c r="C13" s="16">
        <f t="shared" ref="C13:C20" si="0">B13*100/$B$21</f>
        <v>9.584805653710248</v>
      </c>
      <c r="D13" s="13">
        <v>281</v>
      </c>
      <c r="E13" s="16">
        <f t="shared" ref="E13:E21" si="1">D13*100/$D$21</f>
        <v>7.7282728272827281</v>
      </c>
      <c r="F13" s="14">
        <v>498</v>
      </c>
      <c r="G13" s="17">
        <f t="shared" ref="G13:G21" si="2">F13*100/$F$21</f>
        <v>8.5420240137221271</v>
      </c>
      <c r="H13" s="13">
        <v>904</v>
      </c>
      <c r="I13" s="16">
        <f t="shared" ref="I13:I21" si="3">H13*100/$H$21</f>
        <v>14.927344782034346</v>
      </c>
      <c r="J13" s="19">
        <v>1123</v>
      </c>
      <c r="K13" s="16">
        <f t="shared" ref="K13:K21" si="4">J13*100/$J$21</f>
        <v>10.565434189481607</v>
      </c>
      <c r="L13" s="14">
        <v>2027</v>
      </c>
      <c r="M13" s="17">
        <f t="shared" ref="M13:M21" si="5">L13*100/$L$21</f>
        <v>12.148636499850165</v>
      </c>
      <c r="N13" s="13">
        <v>948</v>
      </c>
      <c r="O13" s="16">
        <f t="shared" ref="O13:O21" si="6">N13*100/$N$21</f>
        <v>13.906410444477043</v>
      </c>
      <c r="P13" s="19">
        <v>1315</v>
      </c>
      <c r="Q13" s="16">
        <f t="shared" ref="Q13:Q21" si="7">P13*100/$P$21</f>
        <v>11.055994619135699</v>
      </c>
      <c r="R13" s="14">
        <v>2263</v>
      </c>
      <c r="S13" s="17">
        <f t="shared" ref="S13:S21" si="8">R13*100/$R$21</f>
        <v>12.094489872267649</v>
      </c>
      <c r="T13" s="13">
        <v>1507</v>
      </c>
      <c r="U13" s="16">
        <f t="shared" ref="U13:U21" si="9">T13*100/$T$21</f>
        <v>17.035948451277413</v>
      </c>
      <c r="V13" s="19">
        <v>2140</v>
      </c>
      <c r="W13" s="16">
        <f t="shared" ref="W13:W21" si="10">V13*100/$V$21</f>
        <v>13.475221963352434</v>
      </c>
      <c r="X13" s="14">
        <v>3647</v>
      </c>
      <c r="Y13" s="17">
        <f t="shared" ref="Y13:Y21" si="11">X13*100/$X$21</f>
        <v>14.749059732276459</v>
      </c>
      <c r="Z13" s="13">
        <v>1684</v>
      </c>
      <c r="AA13" s="16">
        <f t="shared" ref="AA13:AA21" si="12">Z13*100/$Z$21</f>
        <v>18.949026668166987</v>
      </c>
      <c r="AB13" s="13">
        <v>2186</v>
      </c>
      <c r="AC13" s="16">
        <f t="shared" ref="AC13:AC21" si="13">AB13*100/$AB$21</f>
        <v>14.203105711129881</v>
      </c>
      <c r="AD13" s="14">
        <v>3870</v>
      </c>
      <c r="AE13" s="17">
        <f t="shared" ref="AE13:AE21" si="14">AD13*100/$AD$21</f>
        <v>15.707443786021592</v>
      </c>
    </row>
    <row r="14" spans="1:31" ht="15.75" x14ac:dyDescent="0.25">
      <c r="A14" s="10" t="s">
        <v>3</v>
      </c>
      <c r="B14" s="13">
        <v>148</v>
      </c>
      <c r="C14" s="16">
        <f t="shared" si="0"/>
        <v>6.5371024734982335</v>
      </c>
      <c r="D14" s="13">
        <v>169</v>
      </c>
      <c r="E14" s="16">
        <f t="shared" si="1"/>
        <v>4.6479647964796476</v>
      </c>
      <c r="F14" s="14">
        <v>317</v>
      </c>
      <c r="G14" s="17">
        <f t="shared" si="2"/>
        <v>5.4373927958833619</v>
      </c>
      <c r="H14" s="13">
        <v>707</v>
      </c>
      <c r="I14" s="16">
        <f t="shared" si="3"/>
        <v>11.674372523117569</v>
      </c>
      <c r="J14" s="13">
        <v>798</v>
      </c>
      <c r="K14" s="16">
        <f t="shared" si="4"/>
        <v>7.5077617837990402</v>
      </c>
      <c r="L14" s="14">
        <v>1505</v>
      </c>
      <c r="M14" s="17">
        <f t="shared" si="5"/>
        <v>9.0200779142942764</v>
      </c>
      <c r="N14" s="13">
        <v>746</v>
      </c>
      <c r="O14" s="16">
        <f t="shared" si="6"/>
        <v>10.943230159894382</v>
      </c>
      <c r="P14" s="13">
        <v>755</v>
      </c>
      <c r="Q14" s="16">
        <f t="shared" si="7"/>
        <v>6.3477383554733482</v>
      </c>
      <c r="R14" s="14">
        <v>1501</v>
      </c>
      <c r="S14" s="17">
        <f t="shared" si="8"/>
        <v>8.0220191331302448</v>
      </c>
      <c r="T14" s="13">
        <v>954</v>
      </c>
      <c r="U14" s="16">
        <f t="shared" si="9"/>
        <v>10.784535383224057</v>
      </c>
      <c r="V14" s="13">
        <v>1023</v>
      </c>
      <c r="W14" s="16">
        <f t="shared" si="10"/>
        <v>6.4416598450979157</v>
      </c>
      <c r="X14" s="14">
        <v>1977</v>
      </c>
      <c r="Y14" s="17">
        <f t="shared" si="11"/>
        <v>7.9953087717879239</v>
      </c>
      <c r="Z14" s="13">
        <v>1090</v>
      </c>
      <c r="AA14" s="16">
        <f t="shared" si="12"/>
        <v>12.265106335096208</v>
      </c>
      <c r="AB14" s="13">
        <v>1113</v>
      </c>
      <c r="AC14" s="16">
        <f t="shared" si="13"/>
        <v>7.2314989279449025</v>
      </c>
      <c r="AD14" s="14">
        <v>2203</v>
      </c>
      <c r="AE14" s="17">
        <f t="shared" si="14"/>
        <v>8.9414725221203017</v>
      </c>
    </row>
    <row r="15" spans="1:31" ht="15.75" x14ac:dyDescent="0.25">
      <c r="A15" s="10" t="s">
        <v>5</v>
      </c>
      <c r="B15" s="13">
        <v>108</v>
      </c>
      <c r="C15" s="16">
        <f t="shared" si="0"/>
        <v>4.7703180212014136</v>
      </c>
      <c r="D15" s="13">
        <v>392</v>
      </c>
      <c r="E15" s="16">
        <f t="shared" si="1"/>
        <v>10.781078107810782</v>
      </c>
      <c r="F15" s="14">
        <v>500</v>
      </c>
      <c r="G15" s="17">
        <f t="shared" si="2"/>
        <v>8.5763293310463116</v>
      </c>
      <c r="H15" s="13">
        <v>369</v>
      </c>
      <c r="I15" s="16">
        <f t="shared" si="3"/>
        <v>6.0931307793923386</v>
      </c>
      <c r="J15" s="13">
        <v>1347</v>
      </c>
      <c r="K15" s="16">
        <f t="shared" si="4"/>
        <v>12.672876093705899</v>
      </c>
      <c r="L15" s="14">
        <v>1716</v>
      </c>
      <c r="M15" s="17">
        <f t="shared" si="5"/>
        <v>10.284686844471082</v>
      </c>
      <c r="N15" s="13">
        <v>401</v>
      </c>
      <c r="O15" s="16">
        <f t="shared" si="6"/>
        <v>5.882352941176471</v>
      </c>
      <c r="P15" s="13">
        <v>1370</v>
      </c>
      <c r="Q15" s="16">
        <f t="shared" si="7"/>
        <v>11.518412645031107</v>
      </c>
      <c r="R15" s="14">
        <v>1771</v>
      </c>
      <c r="S15" s="17">
        <f t="shared" si="8"/>
        <v>9.4650205761316872</v>
      </c>
      <c r="T15" s="13">
        <v>500</v>
      </c>
      <c r="U15" s="16">
        <f t="shared" si="9"/>
        <v>5.6522722134297991</v>
      </c>
      <c r="V15" s="13">
        <v>1677</v>
      </c>
      <c r="W15" s="16">
        <f t="shared" si="10"/>
        <v>10.559788426421511</v>
      </c>
      <c r="X15" s="14">
        <v>2177</v>
      </c>
      <c r="Y15" s="17">
        <f t="shared" si="11"/>
        <v>8.8041412221458319</v>
      </c>
      <c r="Z15" s="13">
        <v>462</v>
      </c>
      <c r="AA15" s="16">
        <f t="shared" si="12"/>
        <v>5.1986047034994938</v>
      </c>
      <c r="AB15" s="13">
        <v>1526</v>
      </c>
      <c r="AC15" s="16">
        <f t="shared" si="13"/>
        <v>9.9148853225911253</v>
      </c>
      <c r="AD15" s="14">
        <v>1988</v>
      </c>
      <c r="AE15" s="17">
        <f t="shared" si="14"/>
        <v>8.0688367562302137</v>
      </c>
    </row>
    <row r="16" spans="1:31" ht="15.75" x14ac:dyDescent="0.25">
      <c r="A16" s="10" t="s">
        <v>4</v>
      </c>
      <c r="B16" s="13">
        <v>108</v>
      </c>
      <c r="C16" s="16">
        <f t="shared" si="0"/>
        <v>4.7703180212014136</v>
      </c>
      <c r="D16" s="13">
        <v>520</v>
      </c>
      <c r="E16" s="16">
        <f t="shared" si="1"/>
        <v>14.301430143014301</v>
      </c>
      <c r="F16" s="14">
        <v>628</v>
      </c>
      <c r="G16" s="17">
        <f t="shared" si="2"/>
        <v>10.771869639794168</v>
      </c>
      <c r="H16" s="13">
        <v>216</v>
      </c>
      <c r="I16" s="16">
        <f t="shared" si="3"/>
        <v>3.5667107001321003</v>
      </c>
      <c r="J16" s="13">
        <v>701</v>
      </c>
      <c r="K16" s="16">
        <f t="shared" si="4"/>
        <v>6.5951641734876283</v>
      </c>
      <c r="L16" s="14">
        <v>917</v>
      </c>
      <c r="M16" s="17">
        <f t="shared" si="5"/>
        <v>5.4959544501048843</v>
      </c>
      <c r="N16" s="13">
        <v>285</v>
      </c>
      <c r="O16" s="16">
        <f t="shared" si="6"/>
        <v>4.1807246589408829</v>
      </c>
      <c r="P16" s="13">
        <v>903</v>
      </c>
      <c r="Q16" s="16">
        <f t="shared" si="7"/>
        <v>7.5920632251555409</v>
      </c>
      <c r="R16" s="14">
        <v>1188</v>
      </c>
      <c r="S16" s="17">
        <f t="shared" si="8"/>
        <v>6.3492063492063489</v>
      </c>
      <c r="T16" s="13">
        <v>396</v>
      </c>
      <c r="U16" s="16">
        <f t="shared" si="9"/>
        <v>4.4765995930364006</v>
      </c>
      <c r="V16" s="13">
        <v>1370</v>
      </c>
      <c r="W16" s="16">
        <f t="shared" si="10"/>
        <v>8.6266607896228198</v>
      </c>
      <c r="X16" s="14">
        <v>1766</v>
      </c>
      <c r="Y16" s="17">
        <f t="shared" si="11"/>
        <v>7.1419905366603311</v>
      </c>
      <c r="Z16" s="13">
        <v>453</v>
      </c>
      <c r="AA16" s="16">
        <f t="shared" si="12"/>
        <v>5.0973331833014512</v>
      </c>
      <c r="AB16" s="13">
        <v>1393</v>
      </c>
      <c r="AC16" s="16">
        <f t="shared" si="13"/>
        <v>9.0507439412643755</v>
      </c>
      <c r="AD16" s="14">
        <v>1846</v>
      </c>
      <c r="AE16" s="17">
        <f t="shared" si="14"/>
        <v>7.492491273642341</v>
      </c>
    </row>
    <row r="17" spans="1:31" ht="15.75" x14ac:dyDescent="0.25">
      <c r="A17" s="10" t="s">
        <v>6</v>
      </c>
      <c r="B17" s="13">
        <v>91</v>
      </c>
      <c r="C17" s="16">
        <f t="shared" si="0"/>
        <v>4.0194346289752652</v>
      </c>
      <c r="D17" s="13">
        <v>502</v>
      </c>
      <c r="E17" s="16">
        <f t="shared" si="1"/>
        <v>13.806380638063807</v>
      </c>
      <c r="F17" s="14">
        <v>593</v>
      </c>
      <c r="G17" s="17">
        <f t="shared" si="2"/>
        <v>10.171526586620926</v>
      </c>
      <c r="H17" s="13">
        <v>134</v>
      </c>
      <c r="I17" s="16">
        <f t="shared" si="3"/>
        <v>2.2126816380449141</v>
      </c>
      <c r="J17" s="13">
        <v>759</v>
      </c>
      <c r="K17" s="16">
        <f t="shared" si="4"/>
        <v>7.1408410951171319</v>
      </c>
      <c r="L17" s="14">
        <v>893</v>
      </c>
      <c r="M17" s="17">
        <f t="shared" si="5"/>
        <v>5.352112676056338</v>
      </c>
      <c r="N17" s="13">
        <v>162</v>
      </c>
      <c r="O17" s="16">
        <f t="shared" si="6"/>
        <v>2.3764119113979758</v>
      </c>
      <c r="P17" s="13">
        <v>959</v>
      </c>
      <c r="Q17" s="16">
        <f t="shared" si="7"/>
        <v>8.0628888515217749</v>
      </c>
      <c r="R17" s="14">
        <v>1121</v>
      </c>
      <c r="S17" s="17">
        <f t="shared" si="8"/>
        <v>5.9911282133504358</v>
      </c>
      <c r="T17" s="13">
        <v>263</v>
      </c>
      <c r="U17" s="16">
        <f t="shared" si="9"/>
        <v>2.973095184264074</v>
      </c>
      <c r="V17" s="13">
        <v>1281</v>
      </c>
      <c r="W17" s="16">
        <f t="shared" si="10"/>
        <v>8.0662426799319942</v>
      </c>
      <c r="X17" s="14">
        <v>1544</v>
      </c>
      <c r="Y17" s="17">
        <f t="shared" si="11"/>
        <v>6.2441865167630528</v>
      </c>
      <c r="Z17" s="13">
        <v>297</v>
      </c>
      <c r="AA17" s="16">
        <f t="shared" si="12"/>
        <v>3.3419601665353889</v>
      </c>
      <c r="AB17" s="13">
        <v>1377</v>
      </c>
      <c r="AC17" s="16">
        <f t="shared" si="13"/>
        <v>8.9467870833604053</v>
      </c>
      <c r="AD17" s="14">
        <v>1674</v>
      </c>
      <c r="AE17" s="17">
        <f t="shared" si="14"/>
        <v>6.7943826609302702</v>
      </c>
    </row>
    <row r="18" spans="1:31" ht="15.75" x14ac:dyDescent="0.25">
      <c r="A18" s="10" t="s">
        <v>9</v>
      </c>
      <c r="B18" s="13">
        <v>36</v>
      </c>
      <c r="C18" s="16">
        <f t="shared" si="0"/>
        <v>1.5901060070671378</v>
      </c>
      <c r="D18" s="13">
        <v>223</v>
      </c>
      <c r="E18" s="16">
        <f t="shared" si="1"/>
        <v>6.1331133113311331</v>
      </c>
      <c r="F18" s="14">
        <v>259</v>
      </c>
      <c r="G18" s="17">
        <f t="shared" si="2"/>
        <v>4.4425385934819897</v>
      </c>
      <c r="H18" s="13">
        <v>133</v>
      </c>
      <c r="I18" s="16">
        <f t="shared" si="3"/>
        <v>2.1961690885072653</v>
      </c>
      <c r="J18" s="13">
        <v>865</v>
      </c>
      <c r="K18" s="16">
        <f t="shared" si="4"/>
        <v>8.1381127105089845</v>
      </c>
      <c r="L18" s="14">
        <v>998</v>
      </c>
      <c r="M18" s="17">
        <f t="shared" si="5"/>
        <v>5.9814204375187296</v>
      </c>
      <c r="N18" s="13">
        <v>156</v>
      </c>
      <c r="O18" s="16">
        <f t="shared" si="6"/>
        <v>2.2883966554202728</v>
      </c>
      <c r="P18" s="13">
        <v>948</v>
      </c>
      <c r="Q18" s="16">
        <f t="shared" si="7"/>
        <v>7.9704052463426942</v>
      </c>
      <c r="R18" s="14">
        <v>1104</v>
      </c>
      <c r="S18" s="17">
        <f t="shared" si="8"/>
        <v>5.9002725669392335</v>
      </c>
      <c r="T18" s="13">
        <v>180</v>
      </c>
      <c r="U18" s="16">
        <f t="shared" si="9"/>
        <v>2.0348179968347275</v>
      </c>
      <c r="V18" s="13">
        <v>1365</v>
      </c>
      <c r="W18" s="16">
        <f t="shared" si="10"/>
        <v>8.595176626157043</v>
      </c>
      <c r="X18" s="14">
        <v>1545</v>
      </c>
      <c r="Y18" s="17">
        <f t="shared" si="11"/>
        <v>6.2482306790148421</v>
      </c>
      <c r="Z18" s="13">
        <v>245</v>
      </c>
      <c r="AA18" s="16">
        <f t="shared" si="12"/>
        <v>2.7568358276133678</v>
      </c>
      <c r="AB18" s="13">
        <v>1292</v>
      </c>
      <c r="AC18" s="16">
        <f t="shared" si="13"/>
        <v>8.3945162757455662</v>
      </c>
      <c r="AD18" s="14">
        <v>1537</v>
      </c>
      <c r="AE18" s="17">
        <f t="shared" si="14"/>
        <v>6.2383310333630977</v>
      </c>
    </row>
    <row r="19" spans="1:31" ht="15.75" x14ac:dyDescent="0.25">
      <c r="A19" s="10" t="s">
        <v>8</v>
      </c>
      <c r="B19" s="13">
        <v>118</v>
      </c>
      <c r="C19" s="16">
        <f t="shared" si="0"/>
        <v>5.2120141342756181</v>
      </c>
      <c r="D19" s="13">
        <v>263</v>
      </c>
      <c r="E19" s="16">
        <f t="shared" si="1"/>
        <v>7.2332233223322335</v>
      </c>
      <c r="F19" s="14">
        <v>311</v>
      </c>
      <c r="G19" s="17">
        <f t="shared" si="2"/>
        <v>5.3344768439108066</v>
      </c>
      <c r="H19" s="13">
        <v>376</v>
      </c>
      <c r="I19" s="16">
        <f t="shared" si="3"/>
        <v>6.2087186261558784</v>
      </c>
      <c r="J19" s="13">
        <v>868</v>
      </c>
      <c r="K19" s="16">
        <f t="shared" si="4"/>
        <v>8.166337378869132</v>
      </c>
      <c r="L19" s="14">
        <v>1244</v>
      </c>
      <c r="M19" s="17">
        <f t="shared" si="5"/>
        <v>7.4557986215163323</v>
      </c>
      <c r="N19" s="13">
        <v>347</v>
      </c>
      <c r="O19" s="16">
        <f t="shared" si="6"/>
        <v>5.0902156373771454</v>
      </c>
      <c r="P19" s="13">
        <v>801</v>
      </c>
      <c r="Q19" s="16">
        <f t="shared" si="7"/>
        <v>6.7344879771313266</v>
      </c>
      <c r="R19" s="14">
        <v>1148</v>
      </c>
      <c r="S19" s="17">
        <f t="shared" si="8"/>
        <v>6.1354283576505795</v>
      </c>
      <c r="T19" s="13">
        <v>521</v>
      </c>
      <c r="U19" s="16">
        <f t="shared" si="9"/>
        <v>5.8896676463938507</v>
      </c>
      <c r="V19" s="13">
        <v>1118</v>
      </c>
      <c r="W19" s="16">
        <f t="shared" si="10"/>
        <v>7.0398589509476732</v>
      </c>
      <c r="X19" s="14">
        <v>1639</v>
      </c>
      <c r="Y19" s="17">
        <f t="shared" si="11"/>
        <v>6.6283819306830587</v>
      </c>
      <c r="Z19" s="13">
        <v>460</v>
      </c>
      <c r="AA19" s="16">
        <f t="shared" si="12"/>
        <v>5.1760999212332619</v>
      </c>
      <c r="AB19" s="13">
        <v>935</v>
      </c>
      <c r="AC19" s="16">
        <f t="shared" si="13"/>
        <v>6.0749788837632384</v>
      </c>
      <c r="AD19" s="14">
        <v>1395</v>
      </c>
      <c r="AE19" s="17">
        <f t="shared" si="14"/>
        <v>5.661985550775225</v>
      </c>
    </row>
    <row r="20" spans="1:31" ht="15.75" x14ac:dyDescent="0.25">
      <c r="A20" s="10" t="s">
        <v>26</v>
      </c>
      <c r="B20" s="13">
        <v>620</v>
      </c>
      <c r="C20" s="16">
        <f t="shared" si="0"/>
        <v>27.385159010600706</v>
      </c>
      <c r="D20" s="13"/>
      <c r="E20" s="16">
        <f t="shared" si="1"/>
        <v>0</v>
      </c>
      <c r="F20" s="14">
        <v>620</v>
      </c>
      <c r="G20" s="17">
        <f t="shared" si="2"/>
        <v>10.634648370497427</v>
      </c>
      <c r="H20" s="13">
        <v>702</v>
      </c>
      <c r="I20" s="16">
        <f t="shared" si="3"/>
        <v>11.591809775429326</v>
      </c>
      <c r="J20" s="13"/>
      <c r="K20" s="16">
        <f t="shared" si="4"/>
        <v>0</v>
      </c>
      <c r="L20" s="14">
        <v>702</v>
      </c>
      <c r="M20" s="17">
        <f t="shared" si="5"/>
        <v>4.2073718909199878</v>
      </c>
      <c r="N20" s="13">
        <v>870</v>
      </c>
      <c r="O20" s="16">
        <f t="shared" si="6"/>
        <v>12.762212116766907</v>
      </c>
      <c r="P20" s="13"/>
      <c r="Q20" s="16">
        <f t="shared" si="7"/>
        <v>0</v>
      </c>
      <c r="R20" s="14">
        <v>870</v>
      </c>
      <c r="S20" s="17">
        <f t="shared" si="8"/>
        <v>4.649671316337983</v>
      </c>
      <c r="T20" s="13">
        <v>1093</v>
      </c>
      <c r="U20" s="16">
        <f t="shared" si="9"/>
        <v>12.355867058557541</v>
      </c>
      <c r="V20" s="13"/>
      <c r="W20" s="16">
        <f t="shared" si="10"/>
        <v>0</v>
      </c>
      <c r="X20" s="14">
        <v>1093</v>
      </c>
      <c r="Y20" s="17">
        <f t="shared" si="11"/>
        <v>4.4202693412059695</v>
      </c>
      <c r="Z20" s="13">
        <v>1147</v>
      </c>
      <c r="AA20" s="16">
        <f t="shared" si="12"/>
        <v>12.906492629683807</v>
      </c>
      <c r="AB20" s="13">
        <v>0</v>
      </c>
      <c r="AC20" s="16">
        <f t="shared" si="13"/>
        <v>0</v>
      </c>
      <c r="AD20" s="14">
        <v>1147</v>
      </c>
      <c r="AE20" s="17">
        <f t="shared" si="14"/>
        <v>4.6554103417485182</v>
      </c>
    </row>
    <row r="21" spans="1:31" ht="15.75" x14ac:dyDescent="0.25">
      <c r="A21" s="10" t="s">
        <v>10</v>
      </c>
      <c r="B21" s="13">
        <f>SUM(B12:B20)</f>
        <v>2264</v>
      </c>
      <c r="C21" s="16">
        <v>100</v>
      </c>
      <c r="D21" s="13">
        <f>SUM(D12:D20)</f>
        <v>3636</v>
      </c>
      <c r="E21" s="16">
        <f t="shared" si="1"/>
        <v>100</v>
      </c>
      <c r="F21" s="14">
        <f>SUM(F12:F20)</f>
        <v>5830</v>
      </c>
      <c r="G21" s="17">
        <f t="shared" si="2"/>
        <v>100</v>
      </c>
      <c r="H21" s="13">
        <f>SUM(H12:H20)</f>
        <v>6056</v>
      </c>
      <c r="I21" s="16">
        <f t="shared" si="3"/>
        <v>100</v>
      </c>
      <c r="J21" s="13">
        <f>SUM(J12:J20)</f>
        <v>10629</v>
      </c>
      <c r="K21" s="16">
        <f t="shared" si="4"/>
        <v>100</v>
      </c>
      <c r="L21" s="13">
        <f>SUM(L12:L20)</f>
        <v>16685</v>
      </c>
      <c r="M21" s="17">
        <f t="shared" si="5"/>
        <v>100</v>
      </c>
      <c r="N21" s="13">
        <f>SUM(N12:N20)</f>
        <v>6817</v>
      </c>
      <c r="O21" s="16">
        <f t="shared" si="6"/>
        <v>100</v>
      </c>
      <c r="P21" s="13">
        <f>SUM(P12:P20)</f>
        <v>11894</v>
      </c>
      <c r="Q21" s="16">
        <f t="shared" si="7"/>
        <v>100</v>
      </c>
      <c r="R21" s="14">
        <f>SUM(R12:R20)</f>
        <v>18711</v>
      </c>
      <c r="S21" s="17">
        <f t="shared" si="8"/>
        <v>100</v>
      </c>
      <c r="T21" s="13">
        <f>SUM(T12:T20)</f>
        <v>8846</v>
      </c>
      <c r="U21" s="16">
        <f t="shared" si="9"/>
        <v>100</v>
      </c>
      <c r="V21" s="13">
        <f>SUM(V12:V20)</f>
        <v>15881</v>
      </c>
      <c r="W21" s="16">
        <f t="shared" si="10"/>
        <v>100</v>
      </c>
      <c r="X21" s="13">
        <f>SUM(X12:X20)</f>
        <v>24727</v>
      </c>
      <c r="Y21" s="17">
        <f t="shared" si="11"/>
        <v>100</v>
      </c>
      <c r="Z21" s="13">
        <f>SUM(Z12:Z20)</f>
        <v>8887</v>
      </c>
      <c r="AA21" s="16">
        <f t="shared" si="12"/>
        <v>100</v>
      </c>
      <c r="AB21" s="13">
        <f>SUM(AB12:AB20)</f>
        <v>15391</v>
      </c>
      <c r="AC21" s="16">
        <f t="shared" si="13"/>
        <v>100</v>
      </c>
      <c r="AD21" s="13">
        <f>SUM(AD12:AD20)</f>
        <v>24638</v>
      </c>
      <c r="AE21" s="17">
        <f t="shared" si="14"/>
        <v>100</v>
      </c>
    </row>
    <row r="22" spans="1:31" ht="37.5" customHeight="1" x14ac:dyDescent="0.25">
      <c r="A22" s="21" t="s">
        <v>28</v>
      </c>
      <c r="H22" s="27" t="s">
        <v>28</v>
      </c>
      <c r="I22" s="28"/>
      <c r="J22" s="28"/>
      <c r="K22" s="28"/>
      <c r="L22" s="28"/>
      <c r="M22" s="28"/>
      <c r="N22" s="28"/>
      <c r="T22" s="27" t="s">
        <v>28</v>
      </c>
      <c r="U22" s="28"/>
      <c r="V22" s="28"/>
      <c r="W22" s="28"/>
      <c r="X22" s="28"/>
      <c r="Y22" s="28"/>
    </row>
  </sheetData>
  <mergeCells count="34">
    <mergeCell ref="B9:G9"/>
    <mergeCell ref="H9:M9"/>
    <mergeCell ref="L10:M10"/>
    <mergeCell ref="N9:S9"/>
    <mergeCell ref="T9:Y9"/>
    <mergeCell ref="B10:C10"/>
    <mergeCell ref="D10:E10"/>
    <mergeCell ref="F10:G10"/>
    <mergeCell ref="H10:I10"/>
    <mergeCell ref="J10:K10"/>
    <mergeCell ref="A4:G4"/>
    <mergeCell ref="H2:S2"/>
    <mergeCell ref="H3:S3"/>
    <mergeCell ref="H4:S4"/>
    <mergeCell ref="H6:S6"/>
    <mergeCell ref="A6:G6"/>
    <mergeCell ref="A2:G2"/>
    <mergeCell ref="A3:G3"/>
    <mergeCell ref="T2:AE2"/>
    <mergeCell ref="T3:AE3"/>
    <mergeCell ref="T4:AE4"/>
    <mergeCell ref="T6:AE6"/>
    <mergeCell ref="H22:N22"/>
    <mergeCell ref="T22:Y22"/>
    <mergeCell ref="Z9:AE9"/>
    <mergeCell ref="X10:Y10"/>
    <mergeCell ref="Z10:AA10"/>
    <mergeCell ref="AB10:AC10"/>
    <mergeCell ref="AD10:AE10"/>
    <mergeCell ref="N10:O10"/>
    <mergeCell ref="P10:Q10"/>
    <mergeCell ref="R10:S10"/>
    <mergeCell ref="T10:U10"/>
    <mergeCell ref="V10:W10"/>
  </mergeCells>
  <pageMargins left="0.7" right="0.7" top="0.75" bottom="0.75" header="0.3" footer="0.3"/>
  <pageSetup paperSize="5" orientation="landscape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Histórico MORBILIDAD</vt:lpstr>
      <vt:lpstr>Histórico CONSULTA PRIMERA VEZ</vt:lpstr>
      <vt:lpstr>Histórico CONSULTA SUBSECUENTE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Lupis Aguilar</dc:creator>
  <cp:lastModifiedBy>Vazquez Real Rossangel</cp:lastModifiedBy>
  <cp:lastPrinted>2015-02-26T16:16:31Z</cp:lastPrinted>
  <dcterms:created xsi:type="dcterms:W3CDTF">2015-02-19T21:13:13Z</dcterms:created>
  <dcterms:modified xsi:type="dcterms:W3CDTF">2015-03-11T15:40:30Z</dcterms:modified>
</cp:coreProperties>
</file>