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1295" windowHeight="8490"/>
  </bookViews>
  <sheets>
    <sheet name="ANEXO A" sheetId="18" r:id="rId1"/>
    <sheet name="ANEXO 1 TABLA 1" sheetId="20" r:id="rId2"/>
    <sheet name="ANEXO 1 TABLA 2" sheetId="6" r:id="rId3"/>
    <sheet name="ANEXO 1 TABLA 3" sheetId="5" r:id="rId4"/>
    <sheet name="ANEXO 1 TABLA 4" sheetId="21" r:id="rId5"/>
    <sheet name="ANEXO 1 TABLA 5" sheetId="22" r:id="rId6"/>
    <sheet name="ANEXO 2" sheetId="23" r:id="rId7"/>
    <sheet name="ANEXO 3" sheetId="24" r:id="rId8"/>
    <sheet name="ANEXO 4" sheetId="10" r:id="rId9"/>
    <sheet name="ANEXO 6" sheetId="12" r:id="rId10"/>
    <sheet name="ANEXO 7 " sheetId="25" r:id="rId11"/>
    <sheet name="ANEXO 8" sheetId="19" r:id="rId12"/>
  </sheets>
  <definedNames>
    <definedName name="_xlnm.Print_Area" localSheetId="2">'ANEXO 1 TABLA 2'!$A$1:$F$12</definedName>
    <definedName name="OLE_LINK1" localSheetId="1">'ANEXO 1 TABLA 1'!$A$5</definedName>
    <definedName name="OLE_LINK1" localSheetId="2">'ANEXO 1 TABLA 2'!#REF!</definedName>
    <definedName name="OLE_LINK1" localSheetId="3">'ANEXO 1 TABLA 3'!#REF!</definedName>
    <definedName name="OLE_LINK1" localSheetId="4">'ANEXO 1 TABLA 4'!#REF!</definedName>
    <definedName name="OLE_LINK1" localSheetId="5">'ANEXO 1 TABLA 5'!#REF!</definedName>
    <definedName name="OLE_LINK1" localSheetId="6">'ANEXO 2'!#REF!</definedName>
    <definedName name="OLE_LINK1" localSheetId="7">'ANEXO 3'!#REF!</definedName>
    <definedName name="OLE_LINK1" localSheetId="8">'ANEXO 4'!#REF!</definedName>
    <definedName name="OLE_LINK1" localSheetId="9">'ANEXO 6'!#REF!</definedName>
    <definedName name="OLE_LINK1" localSheetId="10">'ANEXO 7 '!#REF!</definedName>
    <definedName name="OLE_LINK1" localSheetId="0">'ANEXO A'!#REF!</definedName>
    <definedName name="_xlnm.Print_Titles" localSheetId="10">'ANEXO 7 '!$1:$12</definedName>
  </definedNames>
  <calcPr calcId="145621"/>
</workbook>
</file>

<file path=xl/calcChain.xml><?xml version="1.0" encoding="utf-8"?>
<calcChain xmlns="http://schemas.openxmlformats.org/spreadsheetml/2006/main">
  <c r="C32" i="12" l="1"/>
  <c r="B32" i="12"/>
  <c r="C29" i="12"/>
  <c r="B29" i="12"/>
  <c r="C14" i="12"/>
  <c r="B14" i="12"/>
  <c r="C12" i="12"/>
  <c r="B12" i="12"/>
  <c r="D26" i="23"/>
  <c r="C26" i="23" l="1"/>
  <c r="D22" i="23"/>
  <c r="C17" i="23"/>
  <c r="G31" i="22"/>
  <c r="H31" i="22" s="1"/>
  <c r="F31" i="22"/>
  <c r="E31" i="22"/>
  <c r="H30" i="22"/>
  <c r="H29" i="22"/>
  <c r="H28" i="22"/>
  <c r="H27" i="22"/>
  <c r="H26" i="22"/>
  <c r="H25" i="22"/>
  <c r="H24" i="22"/>
  <c r="H23" i="22"/>
  <c r="H22" i="22"/>
  <c r="H21" i="22"/>
  <c r="H20" i="22"/>
  <c r="H19" i="22"/>
  <c r="H18" i="22"/>
  <c r="H17" i="22"/>
  <c r="H16" i="22"/>
  <c r="H15" i="22"/>
  <c r="H14" i="22"/>
  <c r="H13" i="22"/>
  <c r="H12" i="22"/>
  <c r="H11" i="22"/>
  <c r="H10" i="22"/>
  <c r="F13" i="21"/>
  <c r="E13" i="21"/>
  <c r="D13" i="21"/>
  <c r="C13" i="21"/>
  <c r="B13" i="21"/>
  <c r="F30" i="20"/>
  <c r="G30" i="20"/>
  <c r="H30" i="20"/>
  <c r="F31" i="20"/>
  <c r="G31" i="20"/>
  <c r="H31" i="20"/>
  <c r="D37" i="20"/>
  <c r="E37" i="20"/>
  <c r="F37" i="20"/>
  <c r="G37" i="20"/>
  <c r="H37" i="20"/>
  <c r="D58" i="20"/>
  <c r="E58" i="20"/>
  <c r="F58" i="20"/>
  <c r="G58" i="20"/>
  <c r="H58" i="20"/>
  <c r="F60" i="20"/>
  <c r="G60" i="20"/>
  <c r="H60" i="20"/>
  <c r="D61" i="20"/>
  <c r="E61" i="20"/>
  <c r="E65" i="20" s="1"/>
  <c r="E66" i="20" s="1"/>
  <c r="H61" i="20"/>
  <c r="D62" i="20"/>
  <c r="E62" i="20"/>
  <c r="H62" i="20"/>
  <c r="H63" i="20"/>
  <c r="D65" i="20"/>
  <c r="D66" i="20" s="1"/>
  <c r="F65" i="20"/>
  <c r="G65" i="20"/>
  <c r="H65" i="20"/>
  <c r="H66" i="20" s="1"/>
  <c r="F66" i="20"/>
  <c r="G66" i="20"/>
</calcChain>
</file>

<file path=xl/sharedStrings.xml><?xml version="1.0" encoding="utf-8"?>
<sst xmlns="http://schemas.openxmlformats.org/spreadsheetml/2006/main" count="919" uniqueCount="463">
  <si>
    <t>Capítulos de gasto</t>
  </si>
  <si>
    <t>Concepto</t>
  </si>
  <si>
    <t>Aprobado</t>
  </si>
  <si>
    <t>Modificado</t>
  </si>
  <si>
    <t>1000: Servicios personales</t>
  </si>
  <si>
    <t xml:space="preserve">REMUNERACIONES AL PERSONAL DE CARÁCTER PERMANENTE </t>
  </si>
  <si>
    <t xml:space="preserve">  </t>
  </si>
  <si>
    <t xml:space="preserve">REMUNERACIONES AL PERSONAL DE CARÁCTER TRANSITORIO </t>
  </si>
  <si>
    <t xml:space="preserve">REMUNERACIONES ADICIONALES Y ESPECIALES </t>
  </si>
  <si>
    <t xml:space="preserve">SEGURIDAD SOCIAL </t>
  </si>
  <si>
    <t xml:space="preserve">OTRAS PRESTACIONES SOCIALES Y ECONÓMICAS </t>
  </si>
  <si>
    <t xml:space="preserve">PREVISIONES </t>
  </si>
  <si>
    <t xml:space="preserve">PAGO DE ESTÍMULOS A SERVIDORES PÚBLICOS </t>
  </si>
  <si>
    <t>SUBTOTAL CAPITULO 1000</t>
  </si>
  <si>
    <t xml:space="preserve">ALIMENTOS Y UTENSILIOS </t>
  </si>
  <si>
    <t xml:space="preserve">MATERIAS PRIMAS Y MATERIALES DE PRODUCCIÓN Y COMERCIALIZACIÓN </t>
  </si>
  <si>
    <t xml:space="preserve">MATERIALES Y ARTÍCULOS DE CONSTRUCCIÓN Y DE REPARACIÓN </t>
  </si>
  <si>
    <t xml:space="preserve">PRODUCTOS QUÍMICOS, FARMACÉUTICOS Y DE LABORATORIO </t>
  </si>
  <si>
    <t xml:space="preserve">COMBUSTIBLES, LUBRICANTES Y ADITIVOS </t>
  </si>
  <si>
    <t xml:space="preserve">VESTUARIO, BLANCOS, PRENDAS DE PROTECCIÓN Y ARTÍCULOS DEPORTIVOS </t>
  </si>
  <si>
    <t xml:space="preserve">MATERIALES Y SUMINISTROS PARA SEGURIDAD </t>
  </si>
  <si>
    <t xml:space="preserve">HERRAMIENTAS, REFACCIONES Y ACCESORIOS MENORES </t>
  </si>
  <si>
    <t>SUBTOTAL CAPITULO 2000</t>
  </si>
  <si>
    <t>3000: Servicios generales</t>
  </si>
  <si>
    <t xml:space="preserve">SERVICIOS BÁSICOS </t>
  </si>
  <si>
    <t xml:space="preserve">SERVICIOS DE ARRENDAMIENTO </t>
  </si>
  <si>
    <t xml:space="preserve">SERVICIOS PROFESIONALES, CIENTÍFICOS, TÉCNICOS Y OTROS SERVICIOS </t>
  </si>
  <si>
    <t xml:space="preserve">SERVICIOS DE COMUNICACIÓN SOCIAL Y PUBLICIDAD </t>
  </si>
  <si>
    <t xml:space="preserve">SERVICIOS DE TRASLADO Y VIÁTICOS </t>
  </si>
  <si>
    <t xml:space="preserve">SERVICIOS OFICIALES </t>
  </si>
  <si>
    <t xml:space="preserve">OTROS SERVICIOS GENERALES </t>
  </si>
  <si>
    <t>SUBTOTAL CAPITULO 3000</t>
  </si>
  <si>
    <t>4000: Transferencias, asignaciones, subsidios y otras ayudas</t>
  </si>
  <si>
    <t xml:space="preserve">TRANSFERENCIAS INTERNAS Y ASIGNACIONES AL SECTOR PÚBLICO </t>
  </si>
  <si>
    <t xml:space="preserve">TRANSFERENCIAS AL RESTO DEL SECTOR PÚBLICO </t>
  </si>
  <si>
    <t xml:space="preserve">SUBSIDIOS Y SUBVENCIONES </t>
  </si>
  <si>
    <t xml:space="preserve">AYUDAS SOCIALES </t>
  </si>
  <si>
    <t xml:space="preserve">PENSIONES Y JUBILACIONES </t>
  </si>
  <si>
    <t xml:space="preserve">TRANSFERENCIAS A FIDEICOMISOS, MANDATOS Y OTROS ANÁLOGOS </t>
  </si>
  <si>
    <t xml:space="preserve">TRANSFERENCIAS A LA SEGURIDAD SOCIAL </t>
  </si>
  <si>
    <t xml:space="preserve">DONATIVOS </t>
  </si>
  <si>
    <t xml:space="preserve">TRANSFERENCIAS AL EXTERIOR </t>
  </si>
  <si>
    <t>SUBTOTAL CAPITULO 4000</t>
  </si>
  <si>
    <t>5000: Bienes Muebles e Inmuebles</t>
  </si>
  <si>
    <t xml:space="preserve">MOBILIARIO Y EQUIPO DE ADMINISTRACIÓN </t>
  </si>
  <si>
    <t xml:space="preserve">MOBILIARIO Y EQUIPO EDUCACIONAL Y RECREATIVO </t>
  </si>
  <si>
    <t xml:space="preserve">EQUIPO E INSTRUMENTAL MÉDICO Y DE LABORATORIO </t>
  </si>
  <si>
    <t>VEHÍCULOS Y EQUIPOS DE TRANSPORTE</t>
  </si>
  <si>
    <t xml:space="preserve">EQUIPO DE DEFENSA Y SEGURIDAD </t>
  </si>
  <si>
    <t xml:space="preserve">ACTIVOS BIOLÓGICOS </t>
  </si>
  <si>
    <t>BIENES INMUEBLES</t>
  </si>
  <si>
    <t xml:space="preserve">ACTIVOS INTANGIBLES </t>
  </si>
  <si>
    <t>SUBTOTAL CAPITULO 5000</t>
  </si>
  <si>
    <t>6000: Obras Públicas</t>
  </si>
  <si>
    <t xml:space="preserve">OBRA PÚBLICA EN BIENES DE DOMINIO PÚBLICO </t>
  </si>
  <si>
    <t>PROYECTOS PRODUCTIVOS Y ACCIONES DE FOMENTO</t>
  </si>
  <si>
    <t>SUBTOTAL CAPITULO 6000</t>
  </si>
  <si>
    <t>TOTAL GLOBAL</t>
  </si>
  <si>
    <t>Total</t>
  </si>
  <si>
    <t xml:space="preserve"> </t>
  </si>
  <si>
    <t>Orden de Gobierno</t>
  </si>
  <si>
    <t>Federal</t>
  </si>
  <si>
    <t>Subtotal Federal (a)</t>
  </si>
  <si>
    <t>Estatal</t>
  </si>
  <si>
    <t>Subtotal Estatal (b)</t>
  </si>
  <si>
    <t>Ingresos propios</t>
  </si>
  <si>
    <t>Subtotal Otros recursos (d)</t>
  </si>
  <si>
    <t>Anexo 3. Procesos en la Gestión del Fondo.</t>
  </si>
  <si>
    <t>Tabla de General del Proceso</t>
  </si>
  <si>
    <t>Número de proceso</t>
  </si>
  <si>
    <t>Nombre del proceso</t>
  </si>
  <si>
    <t>Actividades</t>
  </si>
  <si>
    <t>Áreas Responsables</t>
  </si>
  <si>
    <t>Valoración general</t>
  </si>
  <si>
    <t>____________________________________</t>
  </si>
  <si>
    <t>Anexo 4. Resultados de los Indicadores Estratégicos y de Gestión del Fondo.</t>
  </si>
  <si>
    <t>Nivel de Objetivo</t>
  </si>
  <si>
    <t>Nombre del Indicador</t>
  </si>
  <si>
    <t>Frecuencia de medición</t>
  </si>
  <si>
    <t>Unidad de medida</t>
  </si>
  <si>
    <t>Medios de verificación (fuentes de información)</t>
  </si>
  <si>
    <t>Indicadores MIR Federal</t>
  </si>
  <si>
    <t xml:space="preserve">Fin </t>
  </si>
  <si>
    <t xml:space="preserve">Propósito </t>
  </si>
  <si>
    <t xml:space="preserve">Componentes </t>
  </si>
  <si>
    <t xml:space="preserve">Actividades </t>
  </si>
  <si>
    <t>Indicadores Institucionales</t>
  </si>
  <si>
    <t>Pregunta</t>
  </si>
  <si>
    <t>Respuesta</t>
  </si>
  <si>
    <t>Soporte</t>
  </si>
  <si>
    <t>PREGUNTA</t>
  </si>
  <si>
    <t>RESPUESTA</t>
  </si>
  <si>
    <t>Apartado de Contribución y Destino:</t>
  </si>
  <si>
    <t>Apartado de Gestión:</t>
  </si>
  <si>
    <t>Apartado de Generación de Información y Rendición de Cuentas:</t>
  </si>
  <si>
    <t>Apartado de Orientación y Medición de Resultados:</t>
  </si>
  <si>
    <t>ARCHIVO ADJUNTO (pdf, Word, Excel etc) LIGA ELECTRÓNICA</t>
  </si>
  <si>
    <t>Tabla 1. Presupuesto del Fondo 2020 por capítulos del gasto.</t>
  </si>
  <si>
    <t>Devengado</t>
  </si>
  <si>
    <t>Pagado</t>
  </si>
  <si>
    <t>Disponible</t>
  </si>
  <si>
    <t>2. ¿La dependencia, entidad u organismo autónomo cuenta con criterios documentados para distribuir las aportaciones al interior de la dependencia, entidad u organismo autónomo?</t>
  </si>
  <si>
    <t>Anexo 2. Presupuesto del Fondo 2020 con respecto al total de recursos de la Ejecutora.</t>
  </si>
  <si>
    <t>INGRESOS TOTALES 2020</t>
  </si>
  <si>
    <t>Fuente de Financiamiento</t>
  </si>
  <si>
    <t>% que representa el presupuesto del Fondo y cada Fuente de Financiamiento con respecto al total de recursos 2020 de la Ejecutora</t>
  </si>
  <si>
    <t>Otros recursos
(Especificar)</t>
  </si>
  <si>
    <t>Total de ingresos 2020 de la ejecutora (a + b + c + d)</t>
  </si>
  <si>
    <t>CONCURRENCIA DE RECURSOS</t>
  </si>
  <si>
    <t>Orden de Gobierno y Fuente de Financiamiento</t>
  </si>
  <si>
    <t>Fundamento legal por el que concurren los recursos:</t>
  </si>
  <si>
    <t>Comentarios:</t>
  </si>
  <si>
    <t>Meta programada en 2020</t>
  </si>
  <si>
    <t>Logro en 2020</t>
  </si>
  <si>
    <t>% de cumplimiento</t>
  </si>
  <si>
    <t>Meta programada para el ejercicio anterior (2019)</t>
  </si>
  <si>
    <t>Logro en 2019</t>
  </si>
  <si>
    <t xml:space="preserve">Justificación del cumplimiento o no en 2020 </t>
  </si>
  <si>
    <t>Instancias en el Estado y Federación (de aplicar) que le da seguimiento a los indicadores</t>
  </si>
  <si>
    <t>Indicadores Estatales (Programas Presupuestarios) o Actividades Institucionales</t>
  </si>
  <si>
    <t>Descripción o concepto</t>
  </si>
  <si>
    <t>Cantidad</t>
  </si>
  <si>
    <t>Presupuesto gastado</t>
  </si>
  <si>
    <t>Evidencia o liga electrónica que soporte los resultados</t>
  </si>
  <si>
    <t>1.     Fecha exacta en que la Ejecutora tomó medidas ante la emergencia sanitaria por el SARS-CoV-2 (COVID-19) y fecha en que concluyeron esas medidas o ¿aun continúan por la emergencia? comente:</t>
  </si>
  <si>
    <t>2.     ¿Cuáles fueron las medidas implementadas de la Ejecutora por la emergencia sanitaria? Detalle minuciosamente:</t>
  </si>
  <si>
    <t>3.     ¿En algún momento pararon funciones? De ser positiva la respuesta ¿Qué periodo lo hicieron? De no ser positiva ¿Por qué no lo hicieron cuales fueron las justificantes?</t>
  </si>
  <si>
    <t>4.     Detalle minuciosamente cuales Gacetas, comunicados, memorándums o cualquier documento oficial conocía la Ejecutora en torno a medidas por el SARS-CoV-2 (COVID-19), que le apoyó o coadyuvó en las medidas para su operación en 2020.</t>
  </si>
  <si>
    <t>5.     Explique qué parte del objetivo del Fondo no se realizó en 2020 por motivos de la pandemia por el SARS-CoV-2 (COVID-19). Detalle minuciosamente.</t>
  </si>
  <si>
    <t>6.     A su opinión ¿Estaba preparada la Ejecutora para una eventualidad o emergencia de esta magnitud? Si no estaba preparada ¿qué impactos negativos hubo en el manejo, operación, reporte, entre otros del Fondo? De estarlo ¿qué beneficios significativos hubo al disponer de un plan o planeación?</t>
  </si>
  <si>
    <t xml:space="preserve">7.     ¿La ejecutora disponía de un estudio de cuantificar cuanto de su personal disponía de internet y/o equipos tecnológicos o demás insumos para trabajar en home office? </t>
  </si>
  <si>
    <t>8.     ¿La ejecutora conoce cuanto porcentaje exacto del personal realizó home office? Determine las cifras exactas del personal en casa y el que continúo trabajando.</t>
  </si>
  <si>
    <t xml:space="preserve">9.     De implementar el home office ¿La Ejecutora proporcionó algún apoyo económico o material para realizar el trabajo en casa? Detalle minuciosamente que apoyos otorgó. </t>
  </si>
  <si>
    <t>10.   ¿La Ejecutora dispuso de un estudio de clima organizacional o similar de su personal?</t>
  </si>
  <si>
    <t>11.   ¿La Ejecutora dispuso de algún programa interno de capacitación en materia del manejo, operación, reporte, evaluación u otro tema relacionado con el Fondo?</t>
  </si>
  <si>
    <t>12.   ¿La ciudadanía consultó a través de INFOMEX que medidas o acciones estaba tomando la Ejecutora ante la emergencia sanitaria por el SARS-CoV-2 (COVID-19)? Explique cada uno de los folios y todas las solicitudes realizadas.</t>
  </si>
  <si>
    <t>13.   ¿De marzo a diciembre de 2020, asistió, convocó o participó la Ejecutora en reuniones presenciales? ¿Total de reuniones? ¿Qué medidas por cada una tuvieron para salvaguardar la integridad de las personas? Detalle minuciosamente.</t>
  </si>
  <si>
    <t>14.   ¿De marzo a diciembre de 2020, se presentaron casos de personal infectado por COVID 19? De ser positiva la respuesta ¿Cuántos? ¿Cómo los apoyó la dependencia? ¿los funcionarios apoyaban a la operación, manejo, control y reporte del Fondo? Entre enero y febrero de 2021 ¿se han presentado casos de infectos en la Ejecutora? ¿Cuántos? Detalle minuciosamente.</t>
  </si>
  <si>
    <t>15.   Elabore  y presente el FODA de la Ejecutora, resaltando los impactos que pudieran haberse generado por el COVID en el manejo, operación, reporte y evaluación del Fondo.</t>
  </si>
  <si>
    <t>16.   ¿Qué Auditorías le practicaron en 2020 respecto al Fondo? ¿Qué ente fiscalizador la efectuó? ¿Cuáles fueron los resultados? Presente las respectivas cédulas. De existir algún desfase, o si la Auditoría se pauso por  la emergencia sanitaria, detalle minuciosamente la situación de irregularidad 2020.</t>
  </si>
  <si>
    <t>17.   ¿Afecta la emergencia sanitaria del COVID 19 en materia de la Fiscalización 2021 del Fondo del Ejercicio fiscal 2020? Detalle minuciosamente que aspectos serían.</t>
  </si>
  <si>
    <t>18.   Qué Evaluaciones diferentes a las del PAE 2020 Tomo II le practicaron en 2020? ¿Quién efectuó dichas Evaluaciones? ¿Cuáles fueron los resultados? Presente las respectivas Evaluaciones. De existir algún desfase, o si la Evaluación se pauso por  la emergencia sanitaria, detalle minuciosamente la situación de irregularidad 2020.</t>
  </si>
  <si>
    <t>19.   ¿Afecta la emergencia sanitaria del COVID 19 en materia de los resultados de la presente Evaluación del PAE 2021 Tomo II del Fondo del Ejercicio fiscal 2020? Detalle minuciosamente que aspectos serían.</t>
  </si>
  <si>
    <t>20.   ¿Qué actividades programadas en 2020 le afectaron por la emergencia sanitaria del COVID 19, que no pudieron realizarse? Detalle minuciosamente.</t>
  </si>
  <si>
    <t xml:space="preserve">21.   Enliste cada una de las buenas prácticas o acciones de éxito implementadas por la Ejecutora como medida para concluir el Ejercicio Fiscal, que contribuyeron en logros aun con la adversidad. </t>
  </si>
  <si>
    <t>22.   Durante la emergencia sanitaria del COVID 19 ¿El presupuesto fue ejercido en su totalidad? ¿Hubo subejercicio, a cuánto ascendió? ¿Hubo devolución de los recursos, a cuánto ascendió y a quien se le devolvió? Detalle y presente evidencia.</t>
  </si>
  <si>
    <t>23.   ¿Hubo rendimientos del Fondo? De ser positivo ¿En que se utilizaron o se devolvieron y a quién se devolvió? Detalle y presente evidencia.</t>
  </si>
  <si>
    <t>24.   ¿La Unidad de Transparencia de la Ejecutora implementó algunas medidas para emplazar las fechas de reporte de obligaciones de transparencia trimestral/anual o para atender las solicitudes de los ciudadanos? De ser positiva enliste y presente evidencia de las medidas (oficios, comunicados, gacetas entre otros).</t>
  </si>
  <si>
    <t>25.   ¿Los responsables de la participación ciudadana en el manejo del Fondo, implementaron algunas medidas ante la emergencia sanitaria para salvaguardar a los funcionarios y ciudadanos? De ser positiva enliste y presente evidencia de las medidas (oficios, comunicados, gacetas entre otros).</t>
  </si>
  <si>
    <t>26.   ¿Los responsables de coordinar a las Unidades de Género implementaron algunas medidas ante la emergencia sanitaria para salvaguardar la integridad de quienes participan en los programas de trabajo? De ser positiva enliste y presente evidencia de las medidas (oficios, comunicados, gacetas entre otros).</t>
  </si>
  <si>
    <t>27.   ¿La Unidad de Género se vio afectada en su programa de trabajo, indicadores, metas o actividades 2020 por el la emergencia sanitaria del COVID 19? La o el Titular de la Unidad de Género deberá explicar ampliamente la situación y repercusiones de su Unidad ante la adversidad e informar las buenas prácticas o acciones de éxito implementadas o las repercusiones de lo no logrado en 2020 al concluir el Ejercicio Fiscal.</t>
  </si>
  <si>
    <t>28.   ¿La Ejecutora recibió alguna notificación o apoyo de la Federación ante la emergencia sanitaria? De ser positiva detallar los tipos de apoyo y en que benefició o apoyó.</t>
  </si>
  <si>
    <t>29.   ¿Recibió alguna instrucción de reprogramación de metas de los indicadores Federales, Estatales, Institucionales u otros por la emergencia sanitaria del COVID 19? Explique la situación de las metas, logros, % de cumplimiento de los indicadores enfatizando si se cumplieron o no cada una y si la emergencia sanitaria del COVID 19 afectó significativamente o no estos resultados.</t>
  </si>
  <si>
    <t>30.   ¿En su opinión se operó con el suficiente personal para cumplir los compromisos 2020 en el manejo, operación, reporte y demás necesidades del Fondo? ¿Esto impactó o benefició a los resultados?</t>
  </si>
  <si>
    <t>31.   ¿En su opinión la experiencia de pasar por la emergencia sanitaria del COVID 19 ayudará a realizar una Planeación del Fondo 2021 más apegada a la situación, en virtud de que continua crítica la situación en 2021 o la forma de planeación será la tradicional como era antes de la emergencia?</t>
  </si>
  <si>
    <t>32.   En su opinión enliste que aprendizaje deja a la Ejecutora el impacto por la emergencia sanitaria del COVID 19.</t>
  </si>
  <si>
    <t>33.   ¿La estructura organizacional, reglamento interno y manuales de organización y procedimientos incluyen a los responsables de la operación, manejo, control, reporte y Evaluación del Fondo? Anéxelos resaltando los artículos, numerales o párrafos donde este identificado.</t>
  </si>
  <si>
    <t>34.   ¿Dispone de una unidad, área responsable, enlace, grupo de trabajo, comité o similar interno en la Ejecutora para atender la Evaluación del PAE Estatal y cuando aplique PAE Federal (CONEVAL-SHCP)? Presente el acta de constitución o sesiones 2020 o similares como evidencia, de no haberlas justifique.</t>
  </si>
  <si>
    <t>35.   Hubo capacitación 2020 para los servidores públicos de la Ejecutora. De ser positiva la respuesta enumere cada curso, señale el número de participantes y presente las constancias de participación.</t>
  </si>
  <si>
    <t>36.   ¿El Órgano Interno de Control de la Ejecutora y/o la Contraloría General del Estado, le ha solicitado o da seguimiento a los Proyectos de Mejora derivado de las recomendaciones de las Evaluaciones derivadas de PAE anteriores? De ser positiva la respuesta detalle minuciosamente como ha sido este proceso.</t>
  </si>
  <si>
    <t>37.   Para el Enlace Institucional del Fondo. Emita su opinión respecto a cómo la Coordinadora de la Evaluación enfrentó y tomó decisiones para concluir el PAE 2020 Tomo II. Detalle las medidas implementadas y cuales considera de éxito.</t>
  </si>
  <si>
    <t>38.   ¿Qué mejoras propondría para hacer más eficiente el Sistema de Seguimiento de Proyectos de Mejora para el Bienestar (SSPMB)? Detalle ampliamente.</t>
  </si>
  <si>
    <t>39.   ¿Cómo contribuye la Ejecutora del Fondo con los indicadores de la agenda 2030? ¿cuáles son esos indicadores? ¿Qué avances tienen? ¿La emergencia sanitaria afectó estos indicadores en 2020? Detalle ampliamente.</t>
  </si>
  <si>
    <t>40.   ¿Hay alienación entre el Plan Nacional, Plan Veracruzano, Sectorial o Institucional con respecto al objetivo del Fondo? Comente:</t>
  </si>
  <si>
    <t>41.   Explique que puede ver el ciudadano publicado en su Portal de Internet respecto al manejo, operación, control, reporte, Evaluación, seguimiento, Auditoría o demás actividades relacionadas al Fondo. Enliste ampliamente y proporcione la liga o ligas.</t>
  </si>
  <si>
    <t>42.   ¿La SHCP, CONEVAL o similar en la Federación o Estado, tuvieron en 2019 o 2020 comunicación con la Ejecutora para alguna Evaluación del PAE Federal en el Estado? De ser positiva la respuesta indique ¿Quiénes? ¿Se solicitó apoyo financiero para la realización de esas evaluaciones? ¿Participó el Gobierno del Estado de Veracruz? ¿Le informaron los resultados? ¿Dónde se pueden consultar esas evaluaciones de la SHCP y CONEVAL? Detalle ampliamente.</t>
  </si>
  <si>
    <t>43.   Instancias Federales o Estatales le han solicitado alguna información para realizar un estudio relacionado al impacto del SARS-CoV-2 (COVID-19) en el Estado de Veracruz? De ser positiva ¿Qué instancia? ¿Dónde están disponibles los resultados? Detalle ampliamente.</t>
  </si>
  <si>
    <t>44.   ¿Hubo atraso en las ministraciones de los recursos del Fondo en 2020 de acuerdo a lo calendarizado o no hubo afectación alguna para la Ejecutora? Detalle ampliamente y proporcione el calendario de ministración.</t>
  </si>
  <si>
    <t>45.   ¿El personal dispone de seguridad médica? De ser positiva ¿Qué tipo?: (ISSSTE, IMSS, particular, módulo médico dentro de la dependencia, u otro), ¿Número total de Personal con que opera la Ejecutora? Del número total detallar ¿Cuántos tienen seguridad médica y cuantos no? Detallar ampliamente.</t>
  </si>
  <si>
    <t xml:space="preserve">46.   Detalle ampliamente los protocolos implementados para el ingreso a las instalaciones de la Ejecutora como medidas ante la emergencia sanitaria y explique si se ha restringido el ingreso para personal o visitantes. </t>
  </si>
  <si>
    <t>47.   Para el manejo de documentación oficial que ingresa a sus instalaciones ¿La Ejecutora cuenta con filtros o medidas sanitarias para el manejo y entrega de la misma? De ser positiva detalle ampliamente ¿Cuáles son?</t>
  </si>
  <si>
    <t>48.   Detalle ampliamente la dinámica de trabajo de marzo a diciembre de 2020 calendarizando un listado por mes, en el sentido de explicar si se trabajó mediante guardias, home office, jornada laboral normal, media jornada u otra y cuanto personal laboró de esa manera. Comente al final si el desempeño obtenido fue el esperado o si hubo afectación por cambiar las dinámicas tradicionales de trabajo y en qué sentido fueron.</t>
  </si>
  <si>
    <t>50.	¿Qué medidas, apoyos o estrategias, implementó el área de Recursos Humanos para apoyar al personal ante la emergencia sanitaria en el periodo marzo-diciembre 2020? ¿Recursos Humanos tuvo registro, control, seguimiento del personal en las diferentes modalidades que haya operado la Ejecutora (Home office, media jornada, guardias entre otras)? ¿RRHH dispuso de algún programa emergente ante la pandemia? ¿RRHH dispuso de algún estudio o evaluación del personal para coadyuvar a la Ejecutora para implementar los nuevos tipos de operación (Home office, guardias, media jornada entre otros) en el sentido de conocer si disponían de los elementos mínimos propios (computadora, internet, impresora, teléfono entre otros) para una nueva operación ocasionada por la emergencia sanitaria?</t>
  </si>
  <si>
    <t xml:space="preserve">49. ¿Qué consideraciones debería tener el principal marco jurídico del manejo, operación, control, reporte, evaluación y demás del Fondo, ante las obligaciones y posibles sanciones por incumplimiento ante una situación de repercusión mundial como lo es el SARS-CoV-2 (COVID-19) o cualquier otra emergencia? Comente: </t>
  </si>
  <si>
    <t>Anexo 7. Cuestionario Diagnóstico del Desempeño del Fondo en el marco de Implicaciones derivadas de la contingencia por el SARS-CoV-2 (COVID 19).</t>
  </si>
  <si>
    <t>Anexo 8. Guía para la elaboración del Video-presentación de la Ejecutora del Fondo Federal del Ramo General 33</t>
  </si>
  <si>
    <t>Puntos a desarrollar, enfoque Ejercicio Fiscal 2020</t>
  </si>
  <si>
    <t>Especificaciones</t>
  </si>
  <si>
    <r>
      <t>1.</t>
    </r>
    <r>
      <rPr>
        <sz val="9"/>
        <color rgb="FF404040"/>
        <rFont val="Times New Roman"/>
        <family val="1"/>
      </rPr>
      <t xml:space="preserve">     </t>
    </r>
    <r>
      <rPr>
        <b/>
        <sz val="9"/>
        <color rgb="FF404040"/>
        <rFont val="Verdana"/>
        <family val="2"/>
      </rPr>
      <t>Introducción del video</t>
    </r>
    <r>
      <rPr>
        <sz val="9"/>
        <color rgb="FF404040"/>
        <rFont val="Verdana"/>
        <family val="2"/>
      </rPr>
      <t>: (puede contener una narrativa de lo que es la Ejecutora, funcionarios que participaron en la elaboración, temas que trataremos a lo largo del video, implicaciones del COVID en el manejo del Fondo, explicación de cómo funciona la Ejecutora en el Estado, mensaje del Titular o lo que consideren que conforma una presentación adecuada a su video).Se debe mencionar Misión, visión y objetivos o valores de la Ejecutora en el Estado.</t>
    </r>
  </si>
  <si>
    <r>
      <t>2.</t>
    </r>
    <r>
      <rPr>
        <sz val="9"/>
        <color rgb="FF404040"/>
        <rFont val="Times New Roman"/>
        <family val="1"/>
      </rPr>
      <t xml:space="preserve">     </t>
    </r>
    <r>
      <rPr>
        <b/>
        <sz val="9"/>
        <color rgb="FF404040"/>
        <rFont val="Verdana"/>
        <family val="2"/>
      </rPr>
      <t>Presente como está constituida y cómo opera la Ejecutora</t>
    </r>
    <r>
      <rPr>
        <sz val="9"/>
        <color rgb="FF404040"/>
        <rFont val="Verdana"/>
        <family val="2"/>
      </rPr>
      <t xml:space="preserve"> (Puede explicar y presentar organigrama, manuales, reglamento y decreto de creación, además detallar como operan).</t>
    </r>
  </si>
  <si>
    <r>
      <t>3.</t>
    </r>
    <r>
      <rPr>
        <sz val="9"/>
        <color rgb="FF404040"/>
        <rFont val="Times New Roman"/>
        <family val="1"/>
      </rPr>
      <t xml:space="preserve">     </t>
    </r>
    <r>
      <rPr>
        <b/>
        <sz val="9"/>
        <color rgb="FF404040"/>
        <rFont val="Verdana"/>
        <family val="2"/>
      </rPr>
      <t>Explique ampliamente el marco normativo</t>
    </r>
    <r>
      <rPr>
        <sz val="9"/>
        <color rgb="FF404040"/>
        <rFont val="Verdana"/>
        <family val="2"/>
      </rPr>
      <t xml:space="preserve"> Federal, Estatal y especifique si hay convenios federación-Estado, referente al manejo, gestión, reporte, control, transparencia Evaluación, Auditoría u otra actividad del Fondo.</t>
    </r>
  </si>
  <si>
    <r>
      <t>4.</t>
    </r>
    <r>
      <rPr>
        <sz val="9"/>
        <color rgb="FF404040"/>
        <rFont val="Times New Roman"/>
        <family val="1"/>
      </rPr>
      <t xml:space="preserve">     </t>
    </r>
    <r>
      <rPr>
        <b/>
        <sz val="9"/>
        <color rgb="FF404040"/>
        <rFont val="Verdana"/>
        <family val="2"/>
      </rPr>
      <t>Explique el objetivo del Fondo Federal</t>
    </r>
    <r>
      <rPr>
        <sz val="9"/>
        <color rgb="FF404040"/>
        <rFont val="Verdana"/>
        <family val="2"/>
      </rPr>
      <t xml:space="preserve"> según la Ley y detalle ampliamente si la Ejecutora se apega estrictamente a ello. Comente si en Auditorías han observado o comentado algo a la Ejecutora respecto a si los recursos se han o no destinado a ello. Mencione si hay retos para cumplir el objetivo que no señala la Ley, ¿cuáles serían? y si la Ejecutora tiene alguna propuesta al respecto.</t>
    </r>
  </si>
  <si>
    <r>
      <t>5.</t>
    </r>
    <r>
      <rPr>
        <sz val="9"/>
        <color rgb="FF404040"/>
        <rFont val="Times New Roman"/>
        <family val="1"/>
      </rPr>
      <t xml:space="preserve">     </t>
    </r>
    <r>
      <rPr>
        <b/>
        <sz val="9"/>
        <color rgb="FF404040"/>
        <rFont val="Verdana"/>
        <family val="2"/>
      </rPr>
      <t xml:space="preserve">Explique </t>
    </r>
    <r>
      <rPr>
        <sz val="9"/>
        <color rgb="FF404040"/>
        <rFont val="Verdana"/>
        <family val="2"/>
      </rPr>
      <t xml:space="preserve">la problemática, diagnóstico o estadísticas de las </t>
    </r>
    <r>
      <rPr>
        <b/>
        <sz val="9"/>
        <color rgb="FF404040"/>
        <rFont val="Verdana"/>
        <family val="2"/>
      </rPr>
      <t>necesidades que se requieran cubrir con el recurso del Fondo</t>
    </r>
    <r>
      <rPr>
        <sz val="9"/>
        <color rgb="FF404040"/>
        <rFont val="Verdana"/>
        <family val="2"/>
      </rPr>
      <t>, en el marco de las características especiales del Estado de Veracruz.</t>
    </r>
  </si>
  <si>
    <r>
      <t>7.</t>
    </r>
    <r>
      <rPr>
        <sz val="9"/>
        <color rgb="FF404040"/>
        <rFont val="Times New Roman"/>
        <family val="1"/>
      </rPr>
      <t xml:space="preserve">     </t>
    </r>
    <r>
      <rPr>
        <b/>
        <sz val="9"/>
        <color rgb="FF404040"/>
        <rFont val="Verdana"/>
        <family val="2"/>
      </rPr>
      <t xml:space="preserve">Exponga el funcionamiento de la Junta de Gobierno </t>
    </r>
    <r>
      <rPr>
        <sz val="9"/>
        <color rgb="FF404040"/>
        <rFont val="Verdana"/>
        <family val="2"/>
      </rPr>
      <t>(principalmente señale cuantas sesiones se realizaron, si se tocan temas relacionados al Fondo, si las actas están disponibles a la sociedad en su Portal de Internet y los principales acuerdos tomados y su respectivo seguimiento). Abundar si la Junta de Gobierno apoyó en algún sentido en la situación por pandemia o previó acuerdos en beneficio de la operación de la Ejecutora.</t>
    </r>
  </si>
  <si>
    <r>
      <t>8.</t>
    </r>
    <r>
      <rPr>
        <sz val="9"/>
        <color rgb="FF404040"/>
        <rFont val="Times New Roman"/>
        <family val="1"/>
      </rPr>
      <t xml:space="preserve">     </t>
    </r>
    <r>
      <rPr>
        <sz val="9"/>
        <color rgb="FF404040"/>
        <rFont val="Verdana"/>
        <family val="2"/>
      </rPr>
      <t xml:space="preserve">Explique los principales Programas, bienes, servicios, obra, apoyo o equipamiento que se brindó con los recursos del Fondo. Abunde en mostrar los </t>
    </r>
    <r>
      <rPr>
        <b/>
        <sz val="9"/>
        <color rgb="FF404040"/>
        <rFont val="Verdana"/>
        <family val="2"/>
      </rPr>
      <t>resultados que se obtuvieron con los recursos del Fondo</t>
    </r>
    <r>
      <rPr>
        <sz val="9"/>
        <color rgb="FF404040"/>
        <rFont val="Verdana"/>
        <family val="2"/>
      </rPr>
      <t>.</t>
    </r>
  </si>
  <si>
    <r>
      <t>9.</t>
    </r>
    <r>
      <rPr>
        <sz val="9"/>
        <color rgb="FF404040"/>
        <rFont val="Times New Roman"/>
        <family val="1"/>
      </rPr>
      <t xml:space="preserve">     </t>
    </r>
    <r>
      <rPr>
        <sz val="9"/>
        <color rgb="FF404040"/>
        <rFont val="Verdana"/>
        <family val="2"/>
      </rPr>
      <t xml:space="preserve">Explique ampliamente el </t>
    </r>
    <r>
      <rPr>
        <b/>
        <sz val="9"/>
        <color rgb="FF404040"/>
        <rFont val="Verdana"/>
        <family val="2"/>
      </rPr>
      <t>impacto de la emergencia sanitaria</t>
    </r>
    <r>
      <rPr>
        <sz val="9"/>
        <color rgb="FF404040"/>
        <rFont val="Verdana"/>
        <family val="2"/>
      </rPr>
      <t xml:space="preserve"> marzo-diciembre en la operación, manejo control, reporte, Evaluación y Auditoría del Fondo, comentando las principales afectaciones y retos enfrentados para concluir el Ejercicio.</t>
    </r>
  </si>
  <si>
    <r>
      <t>10.</t>
    </r>
    <r>
      <rPr>
        <sz val="9"/>
        <color rgb="FF404040"/>
        <rFont val="Times New Roman"/>
        <family val="1"/>
      </rPr>
      <t xml:space="preserve">   </t>
    </r>
    <r>
      <rPr>
        <sz val="9"/>
        <color rgb="FF404040"/>
        <rFont val="Verdana"/>
        <family val="2"/>
      </rPr>
      <t xml:space="preserve">Exponga por </t>
    </r>
    <r>
      <rPr>
        <b/>
        <sz val="9"/>
        <color rgb="FF404040"/>
        <rFont val="Verdana"/>
        <family val="2"/>
      </rPr>
      <t>momento contable el presupuesto del Fondo</t>
    </r>
    <r>
      <rPr>
        <sz val="9"/>
        <color rgb="FF404040"/>
        <rFont val="Verdana"/>
        <family val="2"/>
      </rPr>
      <t>, señalando si el presupuesto y su manejo están disponible a la sociedad ¿Dónde puede consultarlo?, señalar si hubo afectación por la pandemia y si los recursos le fueron entregados conforme a lo programado.</t>
    </r>
  </si>
  <si>
    <r>
      <t>11.</t>
    </r>
    <r>
      <rPr>
        <sz val="9"/>
        <color rgb="FF404040"/>
        <rFont val="Times New Roman"/>
        <family val="1"/>
      </rPr>
      <t xml:space="preserve">   </t>
    </r>
    <r>
      <rPr>
        <sz val="9"/>
        <color rgb="FF404040"/>
        <rFont val="Verdana"/>
        <family val="2"/>
      </rPr>
      <t xml:space="preserve">Mencione que </t>
    </r>
    <r>
      <rPr>
        <b/>
        <sz val="9"/>
        <color rgb="FF404040"/>
        <rFont val="Verdana"/>
        <family val="2"/>
      </rPr>
      <t>porcentaje le representa a la Ejecutora las aportaciones del Fondo</t>
    </r>
    <r>
      <rPr>
        <sz val="9"/>
        <color rgb="FF404040"/>
        <rFont val="Verdana"/>
        <family val="2"/>
      </rPr>
      <t>, si cada año se ha incrementado su asignación o no</t>
    </r>
    <r>
      <rPr>
        <b/>
        <sz val="9"/>
        <color rgb="FF404040"/>
        <rFont val="Verdana"/>
        <family val="2"/>
      </rPr>
      <t xml:space="preserve"> </t>
    </r>
    <r>
      <rPr>
        <sz val="9"/>
        <color rgb="FF404040"/>
        <rFont val="Verdana"/>
        <family val="2"/>
      </rPr>
      <t>y comente que impactó tendría una disminución o la eliminación del mismo. Explique ampliamente la situación presupuestal de la Ejecutora ante la pandemia.</t>
    </r>
  </si>
  <si>
    <r>
      <t>12.</t>
    </r>
    <r>
      <rPr>
        <sz val="9"/>
        <color rgb="FF404040"/>
        <rFont val="Times New Roman"/>
        <family val="1"/>
      </rPr>
      <t xml:space="preserve">   </t>
    </r>
    <r>
      <rPr>
        <sz val="9"/>
        <color rgb="FF404040"/>
        <rFont val="Verdana"/>
        <family val="2"/>
      </rPr>
      <t xml:space="preserve">Si hubo </t>
    </r>
    <r>
      <rPr>
        <b/>
        <sz val="9"/>
        <color rgb="FF404040"/>
        <rFont val="Verdana"/>
        <family val="2"/>
      </rPr>
      <t>subejercicio</t>
    </r>
    <r>
      <rPr>
        <sz val="9"/>
        <color rgb="FF404040"/>
        <rFont val="Verdana"/>
        <family val="2"/>
      </rPr>
      <t xml:space="preserve"> de recursos exponer la cantidad, motivo, detallar si se devolvió y a quién, comentar que consecuencias marca la Ley o que implicaciones se puede llegar a tener por ello. Explique qué acciones tomará para evitar en un próximo Ejercicio Fiscal subejercicio.</t>
    </r>
  </si>
  <si>
    <r>
      <t>13.</t>
    </r>
    <r>
      <rPr>
        <sz val="9"/>
        <color rgb="FF404040"/>
        <rFont val="Times New Roman"/>
        <family val="1"/>
      </rPr>
      <t xml:space="preserve">   </t>
    </r>
    <r>
      <rPr>
        <sz val="9"/>
        <color rgb="FF404040"/>
        <rFont val="Verdana"/>
        <family val="2"/>
      </rPr>
      <t xml:space="preserve">Si hubo </t>
    </r>
    <r>
      <rPr>
        <b/>
        <sz val="9"/>
        <color rgb="FF404040"/>
        <rFont val="Verdana"/>
        <family val="2"/>
      </rPr>
      <t>rendimientos</t>
    </r>
    <r>
      <rPr>
        <sz val="9"/>
        <color rgb="FF404040"/>
        <rFont val="Verdana"/>
        <family val="2"/>
      </rPr>
      <t xml:space="preserve"> de recursos exponer la cantidad, tratamiento que se les dio. (¿Sí se reintegró o utilizó para los objetivos del Fondo?</t>
    </r>
  </si>
  <si>
    <r>
      <t>14.</t>
    </r>
    <r>
      <rPr>
        <sz val="9"/>
        <color rgb="FF404040"/>
        <rFont val="Times New Roman"/>
        <family val="1"/>
      </rPr>
      <t xml:space="preserve">   </t>
    </r>
    <r>
      <rPr>
        <sz val="9"/>
        <color rgb="FF404040"/>
        <rFont val="Verdana"/>
        <family val="2"/>
      </rPr>
      <t xml:space="preserve">Exponga el </t>
    </r>
    <r>
      <rPr>
        <b/>
        <sz val="9"/>
        <color rgb="FF404040"/>
        <rFont val="Verdana"/>
        <family val="2"/>
      </rPr>
      <t>destino completo que la Ejecutora le dio al recurso del Fondo</t>
    </r>
    <r>
      <rPr>
        <sz val="9"/>
        <color rgb="FF404040"/>
        <rFont val="Verdana"/>
        <family val="2"/>
      </rPr>
      <t>. De ser amplio hacerlo en resumen y entregar en forma anexa en Word el listado a la ITI. Aclare si estos resultados están disponibles a la sociedad y donde se pueden consultar.</t>
    </r>
  </si>
  <si>
    <r>
      <t>15.</t>
    </r>
    <r>
      <rPr>
        <sz val="9"/>
        <color rgb="FF404040"/>
        <rFont val="Times New Roman"/>
        <family val="1"/>
      </rPr>
      <t xml:space="preserve">   </t>
    </r>
    <r>
      <rPr>
        <sz val="9"/>
        <color rgb="FF404040"/>
        <rFont val="Verdana"/>
        <family val="2"/>
      </rPr>
      <t xml:space="preserve">Mencione ampliamente los resultados de los </t>
    </r>
    <r>
      <rPr>
        <b/>
        <sz val="9"/>
        <color rgb="FF404040"/>
        <rFont val="Verdana"/>
        <family val="2"/>
      </rPr>
      <t>indicadores Federales, Estatales e Institucionales</t>
    </r>
    <r>
      <rPr>
        <sz val="9"/>
        <color rgb="FF404040"/>
        <rFont val="Verdana"/>
        <family val="2"/>
      </rPr>
      <t>, señalando las metas y % de cumplimiento y detallar si el impacto por COVID 19 afectó los resultados, comentar si hubo apoyo o reprogramaciones de meta para disminuir los impactos en los resultados. Si publica los resultados de estos indicadores diga donde se pueden consultar. Comente si efectuó alguna solicitud formal de reprogramación de metas.</t>
    </r>
  </si>
  <si>
    <r>
      <t>16.</t>
    </r>
    <r>
      <rPr>
        <sz val="9"/>
        <color rgb="FF404040"/>
        <rFont val="Times New Roman"/>
        <family val="1"/>
      </rPr>
      <t xml:space="preserve">   </t>
    </r>
    <r>
      <rPr>
        <sz val="9"/>
        <color rgb="FF404040"/>
        <rFont val="Verdana"/>
        <family val="2"/>
      </rPr>
      <t xml:space="preserve">El Área de </t>
    </r>
    <r>
      <rPr>
        <b/>
        <sz val="9"/>
        <color rgb="FF404040"/>
        <rFont val="Verdana"/>
        <family val="2"/>
      </rPr>
      <t>Auditorías</t>
    </r>
    <r>
      <rPr>
        <sz val="9"/>
        <color rgb="FF404040"/>
        <rFont val="Verdana"/>
        <family val="2"/>
      </rPr>
      <t xml:space="preserve"> deberá exponer cuáles fueron practicadas al Fondo, como se desarrolló el proceso, si pausaron y se reactivaron o ya no se realizaron. Mencionar los principales resultados y que recomendaciones dio el Auditor. Explique si dispone de procedimientos para la atención y seguimiento de Auditorías y si contempla quienes son los responsables de estos trabajos. Mencione si en el Ejercicio Evaluado o en anteriores ha existido alguna sanción, inhabilitación,  procedimiento, recomendación, cese de funciones u otro contra Funcionarios Públicos respecto al manejo del Fondo.</t>
    </r>
  </si>
  <si>
    <r>
      <t>17.</t>
    </r>
    <r>
      <rPr>
        <sz val="9"/>
        <color rgb="FF404040"/>
        <rFont val="Times New Roman"/>
        <family val="1"/>
      </rPr>
      <t xml:space="preserve">   </t>
    </r>
    <r>
      <rPr>
        <sz val="9"/>
        <color rgb="FF404040"/>
        <rFont val="Verdana"/>
        <family val="2"/>
      </rPr>
      <t xml:space="preserve">Exponer el proceso completo que tuvo la Ejecutora del </t>
    </r>
    <r>
      <rPr>
        <b/>
        <sz val="9"/>
        <color rgb="FF404040"/>
        <rFont val="Verdana"/>
        <family val="2"/>
      </rPr>
      <t>SRFT y SFU</t>
    </r>
    <r>
      <rPr>
        <sz val="9"/>
        <color rgb="FF404040"/>
        <rFont val="Verdana"/>
        <family val="2"/>
      </rPr>
      <t>, señalando como hacen la carga, quien valida, si tienen enlaces en el Estado y Federación, las principales problemáticas si las hay de ambos Sistemas. Mencione si en sus Manuales están especificados los responsables de estos trabajos y detalladas sus funciones. Explique quien le da seguimiento en el Estado y Federación.</t>
    </r>
  </si>
  <si>
    <r>
      <t>18.</t>
    </r>
    <r>
      <rPr>
        <sz val="9"/>
        <color rgb="FF404040"/>
        <rFont val="Times New Roman"/>
        <family val="1"/>
      </rPr>
      <t xml:space="preserve">   </t>
    </r>
    <r>
      <rPr>
        <sz val="9"/>
        <color rgb="FF404040"/>
        <rFont val="Verdana"/>
        <family val="2"/>
      </rPr>
      <t xml:space="preserve">Presente los mecanismos de </t>
    </r>
    <r>
      <rPr>
        <b/>
        <sz val="9"/>
        <color rgb="FF404040"/>
        <rFont val="Verdana"/>
        <family val="2"/>
      </rPr>
      <t>control interno</t>
    </r>
    <r>
      <rPr>
        <sz val="9"/>
        <color rgb="FF404040"/>
        <rFont val="Verdana"/>
        <family val="2"/>
      </rPr>
      <t xml:space="preserve"> que tenga establecidos para el manejo del Fondo en los rubros de: Normativa de control interno, compromisos con los valores éticos, responsabilidad de vigilancia y supervisión del control interno, estructura, autoridades, funciones y responsabilidades, competencia profesional y capacitación de personal, establecimiento de objetivos y tolerancia al riesgo, identificación, análisis y respuesta a riesgos asociados con los objetivos, identificación de riesgos de corrupción y fraude, actividades de control (políticas y procedimientos), actividades de control para las tic (tecnologías de información y comunicaciones), información relevante y de calidad, comunicación interna y actividades de supervisión (evaluaciones y autoevaluaciones) o algún otro y </t>
    </r>
    <r>
      <rPr>
        <b/>
        <sz val="9"/>
        <color rgb="FF404040"/>
        <rFont val="Verdana"/>
        <family val="2"/>
      </rPr>
      <t>obligatoriamente reporte si ya opera el COCODI</t>
    </r>
    <r>
      <rPr>
        <sz val="9"/>
        <color rgb="FF404040"/>
        <rFont val="Verdana"/>
        <family val="2"/>
      </rPr>
      <t xml:space="preserve"> que esta normado en Gaceta Oficial del Estado, cuantas sesiones tuvieron, que resultados obtuvieron, si las actas están publicadas en su portal de Internet, si este Comité ayuda a solventar lo relacionado al control Interno que solicitan los auditores respecto Fondo y mencione la operación 2020 del mismo. Presente los documentos derivados del Comité (Programa Anual de Trabajo, Informe Anual de Resultados, Capacitaciones, Mapa de Riesgos o cualquier producto derivado de estos trabajos).</t>
    </r>
  </si>
  <si>
    <r>
      <t>19.</t>
    </r>
    <r>
      <rPr>
        <sz val="9"/>
        <color rgb="FF404040"/>
        <rFont val="Times New Roman"/>
        <family val="1"/>
      </rPr>
      <t xml:space="preserve">   </t>
    </r>
    <r>
      <rPr>
        <sz val="9"/>
        <color rgb="FF404040"/>
        <rFont val="Verdana"/>
        <family val="2"/>
      </rPr>
      <t xml:space="preserve">Exponga lo que contiene su </t>
    </r>
    <r>
      <rPr>
        <b/>
        <sz val="9"/>
        <color rgb="FF404040"/>
        <rFont val="Verdana"/>
        <family val="2"/>
      </rPr>
      <t>Página de Internet</t>
    </r>
    <r>
      <rPr>
        <sz val="9"/>
        <color rgb="FF404040"/>
        <rFont val="Verdana"/>
        <family val="2"/>
      </rPr>
      <t xml:space="preserve"> y que los ciudadanos pueden consultar relacionado al Fondo explicando detalladamente cada contenido.</t>
    </r>
  </si>
  <si>
    <r>
      <t>20.</t>
    </r>
    <r>
      <rPr>
        <sz val="9"/>
        <color rgb="FF404040"/>
        <rFont val="Times New Roman"/>
        <family val="1"/>
      </rPr>
      <t xml:space="preserve">   </t>
    </r>
    <r>
      <rPr>
        <sz val="9"/>
        <color rgb="FF404040"/>
        <rFont val="Verdana"/>
        <family val="2"/>
      </rPr>
      <t xml:space="preserve">Exponga las </t>
    </r>
    <r>
      <rPr>
        <b/>
        <sz val="9"/>
        <color rgb="FF404040"/>
        <rFont val="Verdana"/>
        <family val="2"/>
      </rPr>
      <t xml:space="preserve">capacitaciones </t>
    </r>
    <r>
      <rPr>
        <sz val="9"/>
        <color rgb="FF404040"/>
        <rFont val="Verdana"/>
        <family val="2"/>
      </rPr>
      <t>recibidas en materia del Fondo y cuales necesita la Ejecutora para mejorar su operación.</t>
    </r>
  </si>
  <si>
    <r>
      <t>21.</t>
    </r>
    <r>
      <rPr>
        <sz val="9"/>
        <color rgb="FF404040"/>
        <rFont val="Times New Roman"/>
        <family val="1"/>
      </rPr>
      <t xml:space="preserve">   </t>
    </r>
    <r>
      <rPr>
        <sz val="9"/>
        <color rgb="FF404040"/>
        <rFont val="Verdana"/>
        <family val="2"/>
      </rPr>
      <t xml:space="preserve">Exponga a la ITI el </t>
    </r>
    <r>
      <rPr>
        <b/>
        <sz val="9"/>
        <color rgb="FF404040"/>
        <rFont val="Verdana"/>
        <family val="2"/>
      </rPr>
      <t>FODA</t>
    </r>
    <r>
      <rPr>
        <sz val="9"/>
        <color rgb="FF404040"/>
        <rFont val="Verdana"/>
        <family val="2"/>
      </rPr>
      <t xml:space="preserve"> que realizó en el Diagnóstico.</t>
    </r>
  </si>
  <si>
    <r>
      <t>22.</t>
    </r>
    <r>
      <rPr>
        <sz val="9"/>
        <color rgb="FF404040"/>
        <rFont val="Times New Roman"/>
        <family val="1"/>
      </rPr>
      <t xml:space="preserve">   </t>
    </r>
    <r>
      <rPr>
        <sz val="9"/>
        <color rgb="FF404040"/>
        <rFont val="Verdana"/>
        <family val="2"/>
      </rPr>
      <t xml:space="preserve">Mencione las </t>
    </r>
    <r>
      <rPr>
        <b/>
        <sz val="9"/>
        <color rgb="FF404040"/>
        <rFont val="Verdana"/>
        <family val="2"/>
      </rPr>
      <t>buenas prácticas y actividades exitosas</t>
    </r>
    <r>
      <rPr>
        <sz val="9"/>
        <color rgb="FF404040"/>
        <rFont val="Verdana"/>
        <family val="2"/>
      </rPr>
      <t xml:space="preserve"> implementadas a raíz de la emergencia sanitaria para concluir el Ejercicio Fiscal y que ayudaron directamente al objetivo del Fondo.</t>
    </r>
  </si>
  <si>
    <r>
      <t>23.</t>
    </r>
    <r>
      <rPr>
        <sz val="9"/>
        <color rgb="FF404040"/>
        <rFont val="Times New Roman"/>
        <family val="1"/>
      </rPr>
      <t xml:space="preserve">   </t>
    </r>
    <r>
      <rPr>
        <sz val="9"/>
        <color rgb="FF404040"/>
        <rFont val="Verdana"/>
        <family val="2"/>
      </rPr>
      <t xml:space="preserve">Mencione las </t>
    </r>
    <r>
      <rPr>
        <b/>
        <sz val="9"/>
        <color rgb="FF404040"/>
        <rFont val="Verdana"/>
        <family val="2"/>
      </rPr>
      <t>consecuencias y adversidades</t>
    </r>
    <r>
      <rPr>
        <sz val="9"/>
        <color rgb="FF404040"/>
        <rFont val="Verdana"/>
        <family val="2"/>
      </rPr>
      <t xml:space="preserve"> a raíz de la emergencia sanitaria con impacto al objetivo del Fondo.</t>
    </r>
  </si>
  <si>
    <r>
      <t>24.</t>
    </r>
    <r>
      <rPr>
        <sz val="9"/>
        <color rgb="FF404040"/>
        <rFont val="Times New Roman"/>
        <family val="1"/>
      </rPr>
      <t xml:space="preserve">   </t>
    </r>
    <r>
      <rPr>
        <sz val="9"/>
        <color rgb="FF404040"/>
        <rFont val="Verdana"/>
        <family val="2"/>
      </rPr>
      <t xml:space="preserve">Señale como a raíz de la emergencia sanitaria, cambiara o no su forma de </t>
    </r>
    <r>
      <rPr>
        <b/>
        <sz val="9"/>
        <color rgb="FF404040"/>
        <rFont val="Verdana"/>
        <family val="2"/>
      </rPr>
      <t>manejar el Fondo</t>
    </r>
    <r>
      <rPr>
        <sz val="9"/>
        <color rgb="FF404040"/>
        <rFont val="Verdana"/>
        <family val="2"/>
      </rPr>
      <t>, a su consideración hay impacto o no.</t>
    </r>
  </si>
  <si>
    <r>
      <t>25.</t>
    </r>
    <r>
      <rPr>
        <sz val="9"/>
        <color rgb="FF404040"/>
        <rFont val="Times New Roman"/>
        <family val="1"/>
      </rPr>
      <t xml:space="preserve">   </t>
    </r>
    <r>
      <rPr>
        <sz val="9"/>
        <color rgb="FF404040"/>
        <rFont val="Verdana"/>
        <family val="2"/>
      </rPr>
      <t xml:space="preserve">Exponga los principales </t>
    </r>
    <r>
      <rPr>
        <b/>
        <sz val="9"/>
        <color rgb="FF404040"/>
        <rFont val="Verdana"/>
        <family val="2"/>
      </rPr>
      <t>retos</t>
    </r>
    <r>
      <rPr>
        <sz val="9"/>
        <color rgb="FF404040"/>
        <rFont val="Verdana"/>
        <family val="2"/>
      </rPr>
      <t xml:space="preserve"> en la operación del Fondo en 2021 a raíz de la emergencia sanitaria.</t>
    </r>
  </si>
  <si>
    <r>
      <t>26.</t>
    </r>
    <r>
      <rPr>
        <sz val="9"/>
        <color rgb="FF404040"/>
        <rFont val="Times New Roman"/>
        <family val="1"/>
      </rPr>
      <t xml:space="preserve">   </t>
    </r>
    <r>
      <rPr>
        <sz val="9"/>
        <color rgb="FF404040"/>
        <rFont val="Verdana"/>
        <family val="2"/>
      </rPr>
      <t xml:space="preserve">La </t>
    </r>
    <r>
      <rPr>
        <b/>
        <sz val="9"/>
        <color rgb="FF404040"/>
        <rFont val="Verdana"/>
        <family val="2"/>
      </rPr>
      <t>Ejecutora podrá emitir los comentarios que deseé agregar</t>
    </r>
    <r>
      <rPr>
        <sz val="9"/>
        <color rgb="FF404040"/>
        <rFont val="Verdana"/>
        <family val="2"/>
      </rPr>
      <t>.</t>
    </r>
  </si>
  <si>
    <t>Comentario (s) Adiconal (es) que quiera realizar la Ejecutora:</t>
  </si>
  <si>
    <t xml:space="preserve">Justificación o comentario de la fuente de financiamiento </t>
  </si>
  <si>
    <t>El “Modelo general de procesos” presentado no es necesariamente coincidente con todos los procesos específicos que pueda tener cada Estado, este es una referencia, es decir, se debe ajustar al Estado, por medio de modificar, agregar o eliminar los elementos necesarios.</t>
  </si>
  <si>
    <r>
      <t xml:space="preserve">Para mayor información consultar la Guía para la Optimización, Estandarización y Mejora Continua de Procesos: </t>
    </r>
    <r>
      <rPr>
        <u/>
        <sz val="8"/>
        <color theme="10"/>
        <rFont val="Verdana"/>
        <family val="2"/>
      </rPr>
      <t>https://www.gob.mx/cms/uploads/attachment/file/56904/Gu_a_para_la_Optimizaci_n__Estandarizaci_n_y_Mejora_Continua_de_Procesos.pdf</t>
    </r>
  </si>
  <si>
    <t xml:space="preserve">La Ejecutora elaborará un Video desarrollado con los principales puntos que se enumeran a continuación, desarrollando su creatividad o estilo libre para informar al Evaluador la operación del Fondo en 2020, el cual será revisado por la ITI de faltar información deberá ampliarlo en la solicitud de información adicional. Este video vendrá acompañado de una carpeta con la evidencia en los casos que aplique de las afirmaciones realizadas y de considerar faltantes la ITI podrá solicitar evidencia adicional.
Este video forma parte de la Evaluación y podrá fortalecer o complementar a los dos pilares anteriores (ítems CONEVAL y Diagnóstico), una vez que considere la ITI que ha quedado la versión final del mismo, se publicará en el apartado especial que tiene SEFIPLAN en su Portal de Internet, para que pueda ser consultado por cualquier ciudadano, por lo que es necesario cuidar la Institucionalidad y la formalidad como Funcionarios Públicos del Gobierno del Estado.
</t>
  </si>
  <si>
    <t>3. ¿La Ejecutora documenta el destino de las Aportaciones y está desagregado por categorías?</t>
  </si>
  <si>
    <t>4. ¿Existe consistencia entre el diagnóstico de las necesidades de Infraestructura Educativa y Asistencia Social con el destino de las Aportaciones del Fondo?</t>
  </si>
  <si>
    <t xml:space="preserve">5. De acuerdo con la LCF, las Aportaciones se destinan para la prestación de los servicios de Asistencia Social e Infraestructura Educativa, ¿cuáles son las fuentes de financiamiento concurrentes en el Estado para que la dependencia, entidad u organismo autónomo dé cumplimiento a sus atribuciones?
</t>
  </si>
  <si>
    <t>6. Describa el o los procesos claves en la gestión del Fondo, así como la o las dependencias responsables involucradas en cada etapa del proceso.</t>
  </si>
  <si>
    <t>7. ¿La dependencia, entidad u organismo autónomo cuenta con procedimientos documentados de planeación de los recursos en Infraestructura Educativa y Asistencia Social en el Estado?</t>
  </si>
  <si>
    <t>8. ¿La dependencia, entidad u organismo autónomo cuenta con mecanismos documentados para verificar que las transferencias de las Aportaciones se hacen de acuerdo con lo programado?</t>
  </si>
  <si>
    <t>9. ¿La dependencia, entidad u organismo autónomo cuenta con mecanismos documentados para dar seguimiento al ejercicio de las Aportaciones?</t>
  </si>
  <si>
    <t>10. ¿Cuáles son los retos en la gestión de los recursos para la prestación de los servicios de Asistencia Social e Infraestructura Educativa en cada una de las dependencias, entidades u organismos autónomos?</t>
  </si>
  <si>
    <t>11. ¿La dependencia, entidad u organismo autónomo recolecta información para la planeación, asignación y seguimiento de los recursos para la prestación de los servicios de educación tecnológica y de adultos?</t>
  </si>
  <si>
    <t>13. ¿La dependencia, entidad u organismo autónomo cuenta con mecanismos documentados de transparencia y rendición de cuentas?</t>
  </si>
  <si>
    <t>12. ¿La dependencia, entidad u organismo autónomo reporta información documentada para monitorear el desempeño de las Aportaciones?</t>
  </si>
  <si>
    <t>15. De acuerdo con los Indicadores Federales, y en su caso con los Indicadores Estatales, ¿Cuáles han sido los resultados del Fondo en el Estado?</t>
  </si>
  <si>
    <t>14. ¿Cómo documenta la Ejecutora los resultados del Fondo a nivel de Fin o Propósito?</t>
  </si>
  <si>
    <t>16. En caso de que la dependencia, entidad u organismo autónomo cuente con Evaluaciones Externas del Fondo que permitan identificar hallazgos relacionados con el Fin y/o Propósito, ¿cuáles son los resultados de las Evaluaciones?</t>
  </si>
  <si>
    <t>17. ¿La dependencia, entidad u organismo autónomo cuenta con instrumentos para evaluar la INCIDENCIA del Fondo en los Indicadores de Pobreza y Rezago Social. Así como, en Infraestructura Educativa en los Niveles Básicos, Media Superior y Universitarios?</t>
  </si>
  <si>
    <t>Tabla 2. Presupuesto del FAM-Asistencia Social en 2020.</t>
  </si>
  <si>
    <t>Programa, acción, proyecto, etc.</t>
  </si>
  <si>
    <t>Tabla 3. Presupuesto ejercido del FAM-Infraestructura Educativa en 2020 por niveles Basica y Media Superio.</t>
  </si>
  <si>
    <r>
      <t xml:space="preserve">Notas: </t>
    </r>
    <r>
      <rPr>
        <sz val="8"/>
        <color rgb="FF000000"/>
        <rFont val="Verdana"/>
        <family val="2"/>
      </rPr>
      <t xml:space="preserve">Requisitar y sumar los rubros por programa, acción, proyecto, etc.
              Al final del anexo la Ejecutora puede agregar cuantas notas aclaratorias sean necesarias.
              No modificar los encabezados de acuerdo a la solicitud de información del presente TdR.
</t>
    </r>
  </si>
  <si>
    <t>Tabla 4. Presupuesto ejercido del FAM-Infraestructura Educativa nivel Universitario en 2020.</t>
  </si>
  <si>
    <r>
      <t xml:space="preserve">Notas: </t>
    </r>
    <r>
      <rPr>
        <sz val="8"/>
        <color rgb="FF404040"/>
        <rFont val="Verdana"/>
        <family val="2"/>
      </rPr>
      <t>Requisitar y sumar los rubros por programa, acción, proyecto, etc.
            Al final del anexo la Ejecutora puede agregar cuantas notas aclaratorias sean necesarias.
            No modificar los encabezados de acuerdo a la solicitud de información del presente TdR.</t>
    </r>
  </si>
  <si>
    <t>Tabla 5. Presupuesto del Fondo por Distribución Geografica en 2020.</t>
  </si>
  <si>
    <t>Programa, acciones, proyecto, etc.</t>
  </si>
  <si>
    <t>Ubicación</t>
  </si>
  <si>
    <t>Presupuesto</t>
  </si>
  <si>
    <t>Ejercido/</t>
  </si>
  <si>
    <t>Municipio</t>
  </si>
  <si>
    <t>Localidad</t>
  </si>
  <si>
    <t>Total de programa, acciones proyecto, etc.</t>
  </si>
  <si>
    <t>Ejercido</t>
  </si>
  <si>
    <r>
      <rPr>
        <b/>
        <sz val="8"/>
        <color theme="1"/>
        <rFont val="Verdana"/>
        <family val="2"/>
      </rPr>
      <t>Nota:</t>
    </r>
    <r>
      <rPr>
        <sz val="8"/>
        <color theme="1"/>
        <rFont val="Verdana"/>
        <family val="2"/>
      </rPr>
      <t xml:space="preserve"> Requisitar y sumar los rubros por programa, acción, proyecto, etc.
          Al final del anexo la Ejecutora puede agregar cuantas notas aclaratorias sean necesarias.
          No modificar los encabezados de acuerdo a la solicitud de información del presente TdR.
</t>
    </r>
  </si>
  <si>
    <t>El Anexo 2 se debe llenar para cada subFondo (Infraestructura Educativa y Asistencia Social):</t>
  </si>
  <si>
    <r>
      <t xml:space="preserve">Nota: </t>
    </r>
    <r>
      <rPr>
        <sz val="8"/>
        <color rgb="FF404040"/>
        <rFont val="Verdana"/>
        <family val="2"/>
      </rPr>
      <t>Reportar los ingresos totales y calcular el porcentaje que representa el recurso con respecto al total de ingresos 2020.
          De aplicar concurrencia de recursos debe reportarse y explicarse que recursos concurren y cuál es el fundamento.
          Al final del anexo la Ejecutora puede agregar cuantas notas aclaratorias sean necesarias.
          No modificar los encabezados de acuerdo a la solicitud de información del presente TdR.</t>
    </r>
    <r>
      <rPr>
        <b/>
        <sz val="8"/>
        <color rgb="FF404040"/>
        <rFont val="Verdana"/>
        <family val="2"/>
      </rPr>
      <t xml:space="preserve">
</t>
    </r>
  </si>
  <si>
    <t>El Anexo 3 se debe llenar para cada subFondo (Infraestructura Educativa y Asistencia Social):</t>
  </si>
  <si>
    <r>
      <rPr>
        <b/>
        <sz val="8"/>
        <color rgb="FF404040"/>
        <rFont val="Verdana"/>
        <family val="2"/>
      </rPr>
      <t>Nota:</t>
    </r>
    <r>
      <rPr>
        <sz val="8"/>
        <color rgb="FF404040"/>
        <rFont val="Verdana"/>
        <family val="2"/>
      </rPr>
      <t xml:space="preserve"> La Ejecutora se podrá ayudar de la Evaluación Estratégica de la Coordinación del Fondo que se le practicó, en la cual se desarrolló la estructura de la Coordinación del Fondo.
          No modificar los encabezados de acuerdo a la solicitud de información del presente TdR.
          Al final del anexo la Ejecutora puede agregar cuantas notas aclaratorias sean necesarias.</t>
    </r>
  </si>
  <si>
    <t>El Anexo 4 se debe llenar para cada subFondo (Infraestructura Educativa y Asistencia Social):</t>
  </si>
  <si>
    <r>
      <t xml:space="preserve">Nota: </t>
    </r>
    <r>
      <rPr>
        <sz val="8"/>
        <color rgb="FF404040"/>
        <rFont val="Verdana"/>
        <family val="2"/>
      </rPr>
      <t>Se pueden presentar todos los indicadores que se manejen a nivel Federal, Estatal e Institucional. Es indispensable presentar las Fichas Técnicas de indicadores y reportes de los cierres de resultados 2020 y 2019 de los sistemas en que se hayan reportado, como evidencia documental. Se debe considerar justificar si se cumplieron o no en 2020 las metas programadas considerando eventos extraordinarios como la pandemia.
        Al final del anexo la Ejecutora puede agregar cuantas notas aclaratorias sean necesarias.
        No modificar los encabezados de acuerdo a la solicitud de información del presente TdR.</t>
    </r>
  </si>
  <si>
    <t>Anexo 6. Resultados en 2020 con Recursos del Fondo.</t>
  </si>
  <si>
    <r>
      <t xml:space="preserve">6. </t>
    </r>
    <r>
      <rPr>
        <b/>
        <sz val="9"/>
        <color rgb="FF404040"/>
        <rFont val="Verdana"/>
        <family val="2"/>
      </rPr>
      <t xml:space="preserve">DIF ESTATAL VERACRUZ: </t>
    </r>
    <r>
      <rPr>
        <sz val="9"/>
        <color rgb="FF404040"/>
        <rFont val="Verdana"/>
        <family val="2"/>
      </rPr>
      <t>Haga comentarios en materia de</t>
    </r>
    <r>
      <rPr>
        <b/>
        <sz val="9"/>
        <color rgb="FF404040"/>
        <rFont val="Verdana"/>
        <family val="2"/>
      </rPr>
      <t xml:space="preserve"> pobreza y rezago social </t>
    </r>
    <r>
      <rPr>
        <sz val="9"/>
        <color rgb="FF404040"/>
        <rFont val="Verdana"/>
        <family val="2"/>
      </rPr>
      <t xml:space="preserve">de al menos los últimos dos censos (Censo e Intercensal) y comente los resultados de la nueva medición si disminuyó o no. Mencione si dispone de estudios sobre el comportamiento de la pobreza y el rezago social, posibles causas o impacto, explique los resultados del Estado del índice de vulnerabilidad Social (IVS). </t>
    </r>
    <r>
      <rPr>
        <b/>
        <sz val="9"/>
        <color rgb="FF404040"/>
        <rFont val="Verdana"/>
        <family val="2"/>
      </rPr>
      <t>UV:</t>
    </r>
    <r>
      <rPr>
        <sz val="9"/>
        <color rgb="FF404040"/>
        <rFont val="Verdana"/>
        <family val="2"/>
      </rPr>
      <t xml:space="preserve"> Haga comentarios sobre la situación que guardan sus planteles, oferta educativa y explique si con los recursos del Fondo se ha logrado un crecimiento significativo en la </t>
    </r>
    <r>
      <rPr>
        <b/>
        <sz val="9"/>
        <color rgb="FF404040"/>
        <rFont val="Verdana"/>
        <family val="2"/>
      </rPr>
      <t>Infraestructura Universitaria,</t>
    </r>
    <r>
      <rPr>
        <sz val="9"/>
        <color rgb="FF404040"/>
        <rFont val="Verdana"/>
        <family val="2"/>
      </rPr>
      <t xml:space="preserve"> así como la capacitación laboral, conforme a los requerimientos y necesidades del sector productivo y la superación profesional del individuo. Explique si tiene estudios de la precepción de los alumnos, beneficios de los egresados o situación actual de su población objetivo. </t>
    </r>
    <r>
      <rPr>
        <b/>
        <sz val="9"/>
        <color rgb="FF404040"/>
        <rFont val="Verdana"/>
        <family val="2"/>
      </rPr>
      <t>IEEV:</t>
    </r>
    <r>
      <rPr>
        <sz val="9"/>
        <color rgb="FF404040"/>
        <rFont val="Verdana"/>
        <family val="2"/>
      </rPr>
      <t xml:space="preserve"> Hacer comentarios sobre la situación que guardan los planteles educativos en los niveles de </t>
    </r>
    <r>
      <rPr>
        <b/>
        <sz val="9"/>
        <color rgb="FF404040"/>
        <rFont val="Verdana"/>
        <family val="2"/>
      </rPr>
      <t>Educación Básica y Media Superior</t>
    </r>
    <r>
      <rPr>
        <sz val="9"/>
        <color rgb="FF404040"/>
        <rFont val="Verdana"/>
        <family val="2"/>
      </rPr>
      <t xml:space="preserve"> y explique si con los recursos del Fondo se ha logrado un crecimiento significativo y mejoras en la Infraestructura Educativa en el Estado de Veracruz.</t>
    </r>
  </si>
  <si>
    <r>
      <rPr>
        <sz val="8"/>
        <color rgb="FF404040"/>
        <rFont val="Wingdings"/>
        <charset val="2"/>
      </rPr>
      <t>l</t>
    </r>
    <r>
      <rPr>
        <sz val="8"/>
        <color rgb="FF404040"/>
        <rFont val="Verdana"/>
        <family val="2"/>
      </rPr>
      <t xml:space="preserve">El video será dirigido por Enlace Institucional y será el encargado de que se entregue en un solo video debidamente consensuado los puntos –por todas las Áreas que intervienen en el manejo del Fondo- a la Subsecretaría de Planeación de SEFIPLAN, para que a su vez esta, lo turne a la ITI.
</t>
    </r>
    <r>
      <rPr>
        <sz val="8"/>
        <color rgb="FF404040"/>
        <rFont val="Wingdings"/>
        <charset val="2"/>
      </rPr>
      <t>l</t>
    </r>
    <r>
      <rPr>
        <sz val="8"/>
        <color rgb="FF404040"/>
        <rFont val="Verdana"/>
        <family val="2"/>
      </rPr>
      <t xml:space="preserve">El Enlace Institucional se asegurará de que la exposición sea, exclusivamente en el marco de los puntos solicitados, y no podrá tener desviaciones hacia otros temas que no tengan que ver con el manejo del Fondo –a menos que utilice el último punto de comentarios-.
</t>
    </r>
    <r>
      <rPr>
        <sz val="8"/>
        <color rgb="FF404040"/>
        <rFont val="Wingdings"/>
        <charset val="2"/>
      </rPr>
      <t xml:space="preserve">
l</t>
    </r>
    <r>
      <rPr>
        <sz val="8"/>
        <color rgb="FF404040"/>
        <rFont val="Verdana"/>
        <family val="2"/>
      </rPr>
      <t xml:space="preserve">El Enlace Institucional podrá solicitar el apoyo del Área tecnológica dentro de su Institución, para garantizar la mejor calidad posible, en virtud de que se difundirá en el Portal de Internet de la SEFIPLAN y de la Ejecutora, de así consdirarlo.
</t>
    </r>
    <r>
      <rPr>
        <sz val="8"/>
        <color rgb="FF404040"/>
        <rFont val="Wingdings"/>
        <charset val="2"/>
      </rPr>
      <t xml:space="preserve">
l</t>
    </r>
    <r>
      <rPr>
        <sz val="8"/>
        <color rgb="FF404040"/>
        <rFont val="Verdana"/>
        <family val="2"/>
      </rPr>
      <t xml:space="preserve">Se recomienda una duración máxima de 60 min. 
</t>
    </r>
    <r>
      <rPr>
        <sz val="8"/>
        <color rgb="FF404040"/>
        <rFont val="Wingdings"/>
        <charset val="2"/>
      </rPr>
      <t xml:space="preserve">
l</t>
    </r>
    <r>
      <rPr>
        <sz val="8"/>
        <color rgb="FF404040"/>
        <rFont val="Verdana"/>
        <family val="2"/>
      </rPr>
      <t xml:space="preserve">El Enlace Institucional deberá cuidar el lenguaje utilizado en la grabación del mismo, la imagen Institucional y sobre todo, la del Gobierno del Estado de Veracruz, por la repercusión y difusión que tendrá el video a nivel Estatal y Federal. 
</t>
    </r>
    <r>
      <rPr>
        <sz val="8"/>
        <color rgb="FF404040"/>
        <rFont val="Wingdings"/>
        <charset val="2"/>
      </rPr>
      <t xml:space="preserve">
l</t>
    </r>
    <r>
      <rPr>
        <sz val="8"/>
        <color rgb="FF404040"/>
        <rFont val="Verdana"/>
        <family val="2"/>
      </rPr>
      <t xml:space="preserve">El Enlace Institucional deberá revisar que la grabación cumpla con los estandares mínimos de audio y video que permita a la ITI analizarlo, para realizar los comentarios necesarios, complementando el análisis con los ítems CONEVAL y el Diagnóstico. 
</t>
    </r>
    <r>
      <rPr>
        <sz val="8"/>
        <color rgb="FF404040"/>
        <rFont val="Wingdings"/>
        <charset val="2"/>
      </rPr>
      <t xml:space="preserve">
l</t>
    </r>
    <r>
      <rPr>
        <sz val="8"/>
        <color rgb="FF404040"/>
        <rFont val="Verdana"/>
        <family val="2"/>
      </rPr>
      <t xml:space="preserve">Cualquier eventualidad o cambio de formato, será resuelto por la SEFIPLAN en su carácter de coordinadora de la evaluación.  </t>
    </r>
  </si>
  <si>
    <r>
      <rPr>
        <b/>
        <sz val="11"/>
        <color rgb="FF404040"/>
        <rFont val="Verdana"/>
        <family val="2"/>
      </rPr>
      <t>Comentarios:</t>
    </r>
    <r>
      <rPr>
        <sz val="11"/>
        <color rgb="FF404040"/>
        <rFont val="Verdana"/>
        <family val="2"/>
      </rPr>
      <t xml:space="preserve"> La respuesta de los temas que a continuación se presentan son </t>
    </r>
    <r>
      <rPr>
        <b/>
        <sz val="11"/>
        <color rgb="FF404040"/>
        <rFont val="Verdana"/>
        <family val="2"/>
      </rPr>
      <t>enunciativos y no limitativos</t>
    </r>
    <r>
      <rPr>
        <sz val="11"/>
        <color rgb="FF404040"/>
        <rFont val="Verdana"/>
        <family val="2"/>
      </rPr>
      <t>, por lo que cada respuesta puede ser tan amplia como se considere pertinente, adicional a la respuesta, según aplique s</t>
    </r>
    <r>
      <rPr>
        <b/>
        <sz val="11"/>
        <color rgb="FF404040"/>
        <rFont val="Verdana"/>
        <family val="2"/>
      </rPr>
      <t xml:space="preserve">e debe proporcionar la liga electrónica, archivo pdf, word, excel etc., de los documentos soporte </t>
    </r>
    <r>
      <rPr>
        <sz val="11"/>
        <color rgb="FF404040"/>
        <rFont val="Verdana"/>
        <family val="2"/>
      </rPr>
      <t xml:space="preserve">que permitan validar las respuestas al Evaluador para un mejor puntaje de la Evaluación (indispensable presnetar evidencia documental de las afirmaciones o respuestas del cuestionario, en su defecto si no las tiene explicar la situación que guarda). </t>
    </r>
    <r>
      <rPr>
        <b/>
        <u/>
        <sz val="11"/>
        <color rgb="FF404040"/>
        <rFont val="Verdana"/>
        <family val="2"/>
      </rPr>
      <t>Para contestar el Anexo A, es indispensable consultar el Término de Referencia del Fondo, disponible en:</t>
    </r>
    <r>
      <rPr>
        <b/>
        <u/>
        <sz val="11"/>
        <color theme="3"/>
        <rFont val="Verdana"/>
        <family val="2"/>
      </rPr>
      <t xml:space="preserve"> http://www.veracruz.gob.mx/finanzas/wp-content/uploads/ sites/2/2021/02/TdR-FAM-2021.pdf</t>
    </r>
  </si>
  <si>
    <r>
      <t xml:space="preserve">Notas: </t>
    </r>
    <r>
      <rPr>
        <sz val="8"/>
        <color rgb="FF404040"/>
        <rFont val="Verdana"/>
        <family val="2"/>
      </rPr>
      <t>Calcular los subtotales por capítulo y sumar el Total Global. Si hay otros capítulos del gasto diferentes agregarlos a la Tabla. 
          No modificar los encabezados de acuerdo a la solicitud de información del presente TdR.
          Al final del anexo la Ejecutora puede agregar cuantas notas aclaratorias sean necesarias.</t>
    </r>
    <r>
      <rPr>
        <b/>
        <sz val="8"/>
        <color rgb="FF404040"/>
        <rFont val="Verdana"/>
        <family val="2"/>
      </rPr>
      <t xml:space="preserve">
</t>
    </r>
  </si>
  <si>
    <r>
      <t xml:space="preserve">Nota: </t>
    </r>
    <r>
      <rPr>
        <sz val="8"/>
        <color rgb="FF404040"/>
        <rFont val="Verdana"/>
        <family val="2"/>
      </rPr>
      <t>Reportar en la descripción o concepto la cantidad de todo lo realizado con recursos del Fondo, especificando cuanto se destinó del gasto. De tener subejercicio y haber devuelto recursos requisitar el apartado.
          No modificar los encabezados de acuerdo a la solicitud de información del presente TdR.
          Al final del anexo la Ejecutora puede agregar cuantas notas aclaratorias sean necesarias.</t>
    </r>
  </si>
  <si>
    <t>Anual</t>
  </si>
  <si>
    <t>Porcentaje</t>
  </si>
  <si>
    <t>https://www.mstwls.hacienda.gob.mx</t>
  </si>
  <si>
    <t>Porcentaje de proyectos aprobados de instituciones de educación superior en la categoría de rehabilitación y/o mantenimiento para ser financiados por el FAM Infraestructura Educativa</t>
  </si>
  <si>
    <t>Porcentaje de proyectos aprobados de instituciones de educación superior en la categoría de construcción para ser financiados por el FAM Infraestructura Educativa</t>
  </si>
  <si>
    <t>Porcentaje de proyectos aprobados de instituciones de educación superior en la categoría de equipamiento para ser financiados por el FAM Infraestructura Educativa</t>
  </si>
  <si>
    <t>Porcentaje de planteles y/o escuelas de educación superior beneficiados con recursos del Fondo de Aportaciones Múltiples (FAM) que incrementan su matrícula, respecto del total de planteles y/o escuelas de educación superior beneficiados por el FAM por Estado</t>
  </si>
  <si>
    <t>Porcentaje de planteles y/o escuelas de educación superior atendidos con proyectos de infraestructura con recursos del FAM respecto del total de planteles y/o escuelas de educación superior en el estado</t>
  </si>
  <si>
    <t>N/A</t>
  </si>
  <si>
    <t>La meta se cumplió. El 40% de la meta y el avance corresponde a 1 plantel que incrementa su matrícula en el ciclo escolar de 5 planteles que fueron beneficiados con recursos del FAM</t>
  </si>
  <si>
    <t>La meta se cumplió. El 4% de la meta y el avance corresponde a que sólo fueron autorizados recursos del FAM para 5 planteles de los 125 con que cuenta la Universidad Veracruzana</t>
  </si>
  <si>
    <r>
      <t xml:space="preserve">Nombre del Titular de la Dependencia, Entidad u Organismo Autónomo: </t>
    </r>
    <r>
      <rPr>
        <sz val="11"/>
        <color rgb="FF404040"/>
        <rFont val="Verdana"/>
        <family val="2"/>
      </rPr>
      <t>Dra. Sara Deifilia Ladrón de Guevara González</t>
    </r>
  </si>
  <si>
    <r>
      <t xml:space="preserve">Nombre del Enlace Institucional: </t>
    </r>
    <r>
      <rPr>
        <sz val="11"/>
        <color rgb="FF404040"/>
        <rFont val="Verdana"/>
        <family val="2"/>
      </rPr>
      <t>M. Arq. Emilia Patricia Rodiles Justo</t>
    </r>
  </si>
  <si>
    <r>
      <t xml:space="preserve">Cargo del Enlace Institucional: </t>
    </r>
    <r>
      <rPr>
        <sz val="11"/>
        <color rgb="FF404040"/>
        <rFont val="Verdana"/>
        <family val="2"/>
      </rPr>
      <t>Directora de Proyectos, Construcciones y Mantenimiento</t>
    </r>
  </si>
  <si>
    <r>
      <t xml:space="preserve">Dependencia, Entidad u Organismo Autónomo: </t>
    </r>
    <r>
      <rPr>
        <sz val="11"/>
        <color rgb="FF404040"/>
        <rFont val="Verdana"/>
        <family val="2"/>
      </rPr>
      <t>Universidad Veracruzana</t>
    </r>
  </si>
  <si>
    <r>
      <t xml:space="preserve">Fecha de requisitado del Anexo A: </t>
    </r>
    <r>
      <rPr>
        <sz val="11"/>
        <color rgb="FF404040"/>
        <rFont val="Verdana"/>
        <family val="2"/>
      </rPr>
      <t>12 /abril/2021</t>
    </r>
  </si>
  <si>
    <t xml:space="preserve">1. ¿La Dependencia, Entidad u Organismo Autónomo cuenta con documentación en la que se identifique un diagnóstico de las necesidades de Infraestructura Educativa y Asistencia Social en el Estado?
</t>
  </si>
  <si>
    <t>Sí. Para el caso del FAM 2020, se elaboró un diagnóstico de necesidades con base en la Guía para la presentación de Proyectos en el marco del Fondo de Aportaciones Múltiples (FAM) 2020-2021 donde se incorporan las prioridades y necesidades institucionales en un documento denominado "Análisis de la capacidad física instalada" que se integra en el Programa de Fortalecimiento a la Excelencia Educativa (PROFEXCE) 2020-2021, a través del cual la Universidad Veracruzana solicita recursos del FAM a la SEP para infraestructura física educativa. La identificación de las prioridades y necesidades institucionales se describen en el Procedimiento: Elaboración del Proyecto Integral de Infraestructura Física del Fondo de Aportaciones Múltiples (Plan Maestro de Construcciones) PCM-FAM-P-01.</t>
  </si>
  <si>
    <t>Sí. En el marco del Programa de Fortalecimiento a la Excelencia Educativa (PROFEXCE) 2020-2021 y con base en la Guía para la presentación de Proyectos en el marco del Fondo de Aportaciones Múltiples (FAM) 2020-2021, se incorporan los proyectos de infraestructura solicitados en formatos destinados para cada categoría (desagregación): Terminación de obra o complementos (obra de continuidad), equipamiento, adecuaciones y mejoras, mantenimiento y proyectos técnicos en materia sustentable. Posterior a la autorización de los recursos a la Universidad Veracruzana y después de la gestión administrativa para la radicación de recursos de la SEFIPLAN a la Universidad, la institución cuenta con un módulo financiero en el Sistema Integral de Información Universitaria (SIIU) en el cual se realiza el registro contable desagregando las partidas en obra y mantenimiento.</t>
  </si>
  <si>
    <r>
      <rPr>
        <b/>
        <sz val="9"/>
        <rFont val="Verdana"/>
        <family val="2"/>
      </rPr>
      <t xml:space="preserve">ANEXO 3 
</t>
    </r>
    <r>
      <rPr>
        <sz val="9"/>
        <rFont val="Verdana"/>
        <family val="2"/>
      </rPr>
      <t xml:space="preserve">
-Guía para la presentación de Proyectos en el marco del FAM 2020-2021
-Formatos de Proyectos de solicitud de recursos del FAM 2020
-Reporte financiero SIIU</t>
    </r>
  </si>
  <si>
    <t>Sí, existe consistencia ya que el objetivo principal del FAM es proporcionar instalaciones y equipamiento a los niveles de educación básica, media y superior en su modalidad universitaria, para una adecuada operación de los programas que tienen asignados conforme a la Ley General de Educación y el diagnóstico elaborado por la Universidad Veracruzana determinó la necesidad del mejoramiento de la infraestructura de sus planteles así como la continuación de crecimiento de su infraestructura física educativa para atender sus funciones sustantivas.</t>
  </si>
  <si>
    <t>La Universidad Veracruzana cuenta con 3 procedimientos sobre la Planeación, Programación y Presupuestación así como el Ejercicio y Ejecución de los Recursos del FAM en los cuales se describen los diferentes procesos de gestión del FAM así como las dependencias involucradas en cada etapa del proceso que participan en su operación.</t>
  </si>
  <si>
    <r>
      <rPr>
        <b/>
        <sz val="9"/>
        <rFont val="Verdana"/>
        <family val="2"/>
      </rPr>
      <t xml:space="preserve">ANEXO 6
</t>
    </r>
    <r>
      <rPr>
        <sz val="9"/>
        <rFont val="Verdana"/>
        <family val="2"/>
      </rPr>
      <t xml:space="preserve">
-Procedimiento: Elaboración del Proyecto Integral de Infraestructura Física del Fondo de Aportaciones Múltiples (Plan Maestro de Construcciones)
https://www.uv.mx/orgmet/files/2019/05/pcm-fam-p-01.pdf
-Procedimiento: Programación y presupuestación de los recursos del Fondo de Aportaciones Múltiples (PCM-FAM-P-02) https://www.uv.mx/orgmet/files/2019/05/pcm-fam-p-02.pdf
-Procedimiento: Ejercicio y ejecución para la aplicación de los recursos del FAM (PCM-FAM-P-03) https://www.uv.mx/orgmet/files/2019/05/pcm-fam-p-03.pdf
</t>
    </r>
  </si>
  <si>
    <r>
      <rPr>
        <b/>
        <sz val="9"/>
        <rFont val="Verdana"/>
        <family val="2"/>
      </rPr>
      <t xml:space="preserve">ANEXO 7
</t>
    </r>
    <r>
      <rPr>
        <sz val="9"/>
        <rFont val="Verdana"/>
        <family val="2"/>
      </rPr>
      <t xml:space="preserve">
-Procedimiento: Elaboración del Proyecto Integral de Infraestructura Física del Fondo de Aportaciones Múltiples (Plan Maestro de Construcciones)
https://www.uv.mx/orgmet/files/2019/05/pcm-fam-p-01.pdf</t>
    </r>
  </si>
  <si>
    <t xml:space="preserve">Sí. La Universidad cuenta con un procedimiento que establece de manera puntual las actividades de planeación de los recursos del FAM y su aplicación en infraestructura educativa así como el personal que interviene en los diferentes procesos.
</t>
  </si>
  <si>
    <t>Sí. La Universidad cuenta con un procedimiento en el cual se documentan las gestiones para el ejercicio y ejecución de los recursos del FAM en la Universidad Veracruzana así como el personal que interviene en los diferentes procesos.</t>
  </si>
  <si>
    <r>
      <rPr>
        <b/>
        <sz val="9"/>
        <rFont val="Verdana"/>
        <family val="2"/>
      </rPr>
      <t xml:space="preserve">ANEXO 9
</t>
    </r>
    <r>
      <rPr>
        <sz val="9"/>
        <rFont val="Verdana"/>
        <family val="2"/>
      </rPr>
      <t xml:space="preserve">-Procedimiento: Ejercicio y ejecución para la aplicación de los recursos del FAM (PCM-FAM-P-03) https://www.uv.mx/orgmet/files/2019/05/pcm-fam-p-03.pdf
</t>
    </r>
  </si>
  <si>
    <t>No. La Universidad Veracruzana no brinda servicios de educación tecnológica ni de adultos. Brinda servicios de educación superior en el Estado de Veracruz en 5 sedes regionales con presencia en 27 municipios.</t>
  </si>
  <si>
    <r>
      <rPr>
        <b/>
        <sz val="9"/>
        <rFont val="Verdana"/>
        <family val="2"/>
      </rPr>
      <t xml:space="preserve">ANEXO 11
</t>
    </r>
    <r>
      <rPr>
        <sz val="9"/>
        <rFont val="Verdana"/>
        <family val="2"/>
      </rPr>
      <t xml:space="preserve">
-Reportes trimestrales de obras del FAM 2020 a la SEP. https://www.uv.mx/planeacioninstitucional/fondos-extraordinarios/fondos-extraordinarios-2020/fondo-de-aportaciones-multiples-2020-fam-2/
-Reportes mensuales de obras del FAM 2020 al INIFED. https://www.uv.mx/dpcm/general/inifed-2020/
-Captura de avances trimestrales de obras del FAM 2020 en el Sistema RFT de la SHCP. https://www.uv.mx/dpcm/general/shcp-2020/
-Validación de reportes trimestrales de obras del FAM 2020 a la SEFIPLAN. https://www.uv.mx/dpcm/general/sep-2020/
</t>
    </r>
  </si>
  <si>
    <r>
      <rPr>
        <b/>
        <sz val="9"/>
        <rFont val="Verdana"/>
        <family val="2"/>
      </rPr>
      <t xml:space="preserve">ANEXO 13
</t>
    </r>
    <r>
      <rPr>
        <sz val="9"/>
        <rFont val="Verdana"/>
        <family val="2"/>
      </rPr>
      <t>-Bitácora de Indicadores
https://www.uv.mx/dpcm/files/2021/04/BITACORA-2020.pdf
-Sitio web de la SHCP:
https://www.finanzaspublicas.hacienda.gob.mx/es/Finanzas_Publicas/Informes_al_Congreso_de_la_Union</t>
    </r>
  </si>
  <si>
    <t xml:space="preserve">La Universidad Veracruzana captura de forma  trimestral en el Módulo de Indicadores  del  Sistema de Recursos Federales Transferidos (SRFT), los avances trimestrales de los indicadores de las obras financiadas con recursos del FAM. Estos indicadores están cargados en el sistema de la SHCP con base en la MIR Federal. Para el ejercicio 2020 sólo se incluye un indicador para el nivel Propósito y no existe para el nivel Fin.
Esta información es consolidada en los reportes trimestrales enviados al Congreso de la Unión para dar seguimiento al ejercicio de los recursos y ser evaluada para la autorización de recursos en el próximo Presupuesto de Egresos de la Federación. </t>
  </si>
  <si>
    <t>Comentario (s) Adicional (es) que quiera realizar la Ejecutora:</t>
  </si>
  <si>
    <t>Meta cumplida con respecto a los recursos autorizados</t>
  </si>
  <si>
    <t>Meta no cumplida debido a que no fueron autorizados recursos en esta categoría</t>
  </si>
  <si>
    <t>SEFIPLAN / Secretaría de Hacienda y Crédito Público</t>
  </si>
  <si>
    <t>La meta se cumplió ya que fueron autorizados recursos del FAM en la categoría de mantenimiento de los proyectos solicitados.</t>
  </si>
  <si>
    <t>El 0% de la meta y el avance corresponde a que no fueron autorizados recursos del FAM en la categoría equipamiento para 1 proyecto solicitado.</t>
  </si>
  <si>
    <r>
      <rPr>
        <b/>
        <sz val="9"/>
        <rFont val="Verdana"/>
        <family val="2"/>
      </rPr>
      <t xml:space="preserve">ANEXO 4
</t>
    </r>
    <r>
      <rPr>
        <sz val="9"/>
        <rFont val="Verdana"/>
        <family val="2"/>
      </rPr>
      <t xml:space="preserve">
-Diagnóstico situación actual capacidad física instalada
-Ley de Coordinación Fiscal art. 39, 40 y 41
-Ley General de Educación</t>
    </r>
  </si>
  <si>
    <t>La Universidad Veracruzana aplica los recursos autorizados del Fondo de Aportaciones Múltiples (FAM) en el ejercicio fiscal vigente para las obras que solicitó en el marco del Programa de Fortalecimiento a la Excelencia Educativa (PROFEXCE) 2020-2021 de acuerdo al presupuesto elaborado en el año que realizó la solicitud de las obras. Sin embargo, en algunos casos, debido a la inflación, al incremento de los costos de los insumos de la construcción así como a la determinación de los resultados de los procesos licitatorios, la institución complementa los recursos del FAM con recursos propios.</t>
  </si>
  <si>
    <r>
      <rPr>
        <b/>
        <sz val="9"/>
        <rFont val="Verdana"/>
        <family val="2"/>
      </rPr>
      <t xml:space="preserve">ANEXO 5
</t>
    </r>
    <r>
      <rPr>
        <sz val="9"/>
        <rFont val="Verdana"/>
        <family val="2"/>
      </rPr>
      <t xml:space="preserve">
-Ley de Coordinación Fiscal art. 39, 40 y 41
-Reporte SIIU</t>
    </r>
  </si>
  <si>
    <r>
      <rPr>
        <b/>
        <sz val="9"/>
        <rFont val="Verdana"/>
        <family val="2"/>
      </rPr>
      <t xml:space="preserve">ANEXO 8
</t>
    </r>
    <r>
      <rPr>
        <sz val="9"/>
        <rFont val="Verdana"/>
        <family val="2"/>
      </rPr>
      <t xml:space="preserve">
-Decreto de Presupuesto de Egresos de la Federación del Ejercicio 2020
-Lineamientos para la Gestión Financiera de la Obra Pública
-Oficios de notificación de radicación de recursos FAM en cuentas de la Universidad Veracruzana</t>
    </r>
  </si>
  <si>
    <r>
      <rPr>
        <b/>
        <sz val="9"/>
        <rFont val="Verdana"/>
        <family val="2"/>
      </rPr>
      <t xml:space="preserve">ANEXO 10
</t>
    </r>
    <r>
      <rPr>
        <sz val="9"/>
        <rFont val="Verdana"/>
        <family val="2"/>
      </rPr>
      <t xml:space="preserve">
-Oficio de asignación de recursos FAM 2020 de la SEP.
-Oficios de asignación de remanentes y rendimientos financieros del FAM 2020
-Ley de Disciplina Financiera art. 17</t>
    </r>
  </si>
  <si>
    <t>De acuerdo a los resultados de los indicadores de la MIR Federal capturados en el Sistema de Recursos Federales Transferidos (SRFT) de las obras del FAM en la Universidad se cumplieron las metas programadas de acuerdo a los recursos autorizados. Sin embargo, a nivel propósito el porcentaje de cumplimiento fue del 40% y a  nivel componente fue del 4% ya que sólo fueron autorizados recursos para obras en 5 planteles universitarios de un total de 125 con los que cuenta la Universidad.</t>
  </si>
  <si>
    <t>Derivado de los diversos retos que enfrenta la Universidad Veracruzana relacionados con la gestión administrativa y financiera para la ejecución de las obras autorizadas con recursos del FAM, se requiere la articulación de la normatividad federal con la estatal para que durante el primer trimestre de cada ejercicio fiscal se realicen todas las gestiones administrativas y la ejecución y comprobación de las obras se realicen durante los tres trimestres restantes.</t>
  </si>
  <si>
    <t>La meta se cumplió. El 50% de la meta y el avance corresponde a que sólo fueron autorizados recursos del FAM en la categoría construcción para 1 proyecto de los 2 solicitados.</t>
  </si>
  <si>
    <r>
      <rPr>
        <b/>
        <sz val="9"/>
        <rFont val="Verdana"/>
        <family val="2"/>
      </rPr>
      <t xml:space="preserve">ANEXO 1 
</t>
    </r>
    <r>
      <rPr>
        <sz val="9"/>
        <rFont val="Verdana"/>
        <family val="2"/>
      </rPr>
      <t xml:space="preserve">
-Guía para la presentación de Proyectos en el marco del FAM 2020-2021
-Guía para la formulación de la planeación estratégica académica y de la gestión institucional 2020-2021 https://www.uv.mx/planeacioninstitucional/files/2019/09/Guia_PROFEXCE_2020_2021.pdf
-Análisis de la capacidad física instalada 
-Procedimiento: Elaboración del Proyecto Integral de Infraestructura Física del Fondo de Aportaciones Múltiples (Plan Maestro de Construcciones)
https://www.uv.mx/orgmet/files/2019/05/pcm-fam-p-01.pdf</t>
    </r>
  </si>
  <si>
    <r>
      <t xml:space="preserve">Antigüedad en el cargo del Enlace Institucional: </t>
    </r>
    <r>
      <rPr>
        <sz val="11"/>
        <color rgb="FF404040"/>
        <rFont val="Verdana"/>
        <family val="2"/>
      </rPr>
      <t>7 años</t>
    </r>
  </si>
  <si>
    <t>Anexo A. Criterios Técnicos para la Evaluación Específica de Desempeño del Fondo de Aportaciones Múltiples (FAM).</t>
  </si>
  <si>
    <t>Todos los objetivos del Fondo se realizaron en 2020; ninguno de los objetivos dejó de realizarse por motivo de la pandemia por el SARS-CoV-2 (COVID-19). Las obras se realizaron de acuerdo a los plazos contractuales establecidos.</t>
  </si>
  <si>
    <r>
      <rPr>
        <b/>
        <sz val="9"/>
        <rFont val="Verdana"/>
        <family val="2"/>
      </rPr>
      <t xml:space="preserve">ANEXO 2
</t>
    </r>
    <r>
      <rPr>
        <sz val="9"/>
        <rFont val="Verdana"/>
        <family val="2"/>
      </rPr>
      <t xml:space="preserve">
-Diagnóstico situación actual capacidad física instalada
-Análisis de la optimización uso infraestructura física actual 
-Problemas y áreas de oportunidad
-Análisis de obras en proceso causas de demora y acciones
-Visión al 2024 respecto a infraestructura física educativa
-Estrategias, políticas y acciones para cumplir con visión 2024
-Justificación proyecto integral de infraestructura 2020-2021
- Guía para la formulación de la planeación estratégica académica y de la gestión institucional 2020-2021 </t>
    </r>
  </si>
  <si>
    <t>Sí. En el marco del Programa de Fortalecimiento a la Excelencia Educativa (PROFEXCE) 2020-2021, a través del cual la Universidad Veracruzana solicita recursos del FAM a la SEP para infraestructura física educativa, la Universidad realiza diversos análisis que le permiten identificar necesidades de infraestructura física universitaria y su prioridad, alineando los objetivos, metas y acciones al Plan Nacional de Desarrollo y la política educativa nacional, al Plan Estatal de Desarrollo y a los propios planes institucionales: Programa de Trabajo Estratégico 2017-2021 y al Plan General de Desarrollo 2030. Con base en los análisis realizados, se determinan las prioridades institucionales solicitando recursos del FAM para ejecutar obras y acciones de mantenimiento universitarias. Asimismo, para la elaboración de la planeación de las obras solicitadas al FAM se considera la Guía para la formulación de la planeación estratégica académica y de la gestión institucional 2020-2021 emitida por la SEP.</t>
  </si>
  <si>
    <r>
      <t xml:space="preserve">Sí. A nivel federal: 
La </t>
    </r>
    <r>
      <rPr>
        <b/>
        <sz val="9"/>
        <rFont val="Verdana"/>
        <family val="2"/>
      </rPr>
      <t>SEP</t>
    </r>
    <r>
      <rPr>
        <sz val="9"/>
        <rFont val="Verdana"/>
        <family val="2"/>
      </rPr>
      <t xml:space="preserve"> a través de la DGESUI es quien da seguimiento puntual al ejercicio de los recursos autorizados con el FAM, para lo cual solicita el envío trimestral de reportes de avances físicos y financieros además de  información complementaria o aclaratoria en caso de requerirla. El proceso se concluye con el envío de las actas finiquito con las cuales se comprueba el cierre administrativo de las obras. 
El </t>
    </r>
    <r>
      <rPr>
        <b/>
        <sz val="9"/>
        <rFont val="Verdana"/>
        <family val="2"/>
      </rPr>
      <t>INIFED</t>
    </r>
    <r>
      <rPr>
        <sz val="9"/>
        <rFont val="Verdana"/>
        <family val="2"/>
      </rPr>
      <t xml:space="preserve"> a nivel federal también da seguimiento al ejercicio de los recursos a través del envío de reportes mensuales de acuerdo a lo estipulado en la normatividad. 
La </t>
    </r>
    <r>
      <rPr>
        <b/>
        <sz val="9"/>
        <rFont val="Verdana"/>
        <family val="2"/>
      </rPr>
      <t xml:space="preserve">SHCP </t>
    </r>
    <r>
      <rPr>
        <sz val="9"/>
        <rFont val="Verdana"/>
        <family val="2"/>
      </rPr>
      <t>con base en</t>
    </r>
    <r>
      <rPr>
        <b/>
        <sz val="9"/>
        <rFont val="Verdana"/>
        <family val="2"/>
      </rPr>
      <t xml:space="preserve"> </t>
    </r>
    <r>
      <rPr>
        <sz val="9"/>
        <rFont val="Verdana"/>
        <family val="2"/>
      </rPr>
      <t xml:space="preserve">la normatividad federal, solicita la captura trimestral de avances físicos y financieros así como de indicadores, de las obras del FAM en su  Sistema de Recursos Federales Transferidos (SRFT). Esta información es consultada por la ASF en las auditorías anuales que realiza al fondo. 
A nivel estatal:
La </t>
    </r>
    <r>
      <rPr>
        <b/>
        <sz val="9"/>
        <rFont val="Verdana"/>
        <family val="2"/>
      </rPr>
      <t>SEFIPLAN</t>
    </r>
    <r>
      <rPr>
        <sz val="9"/>
        <rFont val="Verdana"/>
        <family val="2"/>
      </rPr>
      <t xml:space="preserve"> envía reportes trimestrales para validar las cifras registradas en su sistema SIAFEV. Asimismo, de manera anual realiza el Programa Anual de Evaluación (PAE) al FAM culminando en la elaboración de un proyecto de mejora con base en las recomendaciones de la ITI. Además, la SEFIPLAN funge como entidad validadora de la información capturada en el  Sistema de Recursos Federales Transferidos (SRFT) de la SHCP, cuyos informes consolidados son enviados al Congreso de la Unión. 
Al interior de la </t>
    </r>
    <r>
      <rPr>
        <b/>
        <sz val="9"/>
        <rFont val="Verdana"/>
        <family val="2"/>
      </rPr>
      <t>Universidad Veracruzana</t>
    </r>
    <r>
      <rPr>
        <sz val="9"/>
        <rFont val="Verdana"/>
        <family val="2"/>
      </rPr>
      <t>:
La Contraloría General realiza el Programa de Auditoría a la Obra Pública en el cual se incluyen obras del FAM seleccionadas de acuerdo a la muestra y se concluye con el envío de un Informe de Resultados.
Asimismo, los Órganos de Fiscalizacion Federal (ASF) y Estatal (ORFIS) revisan en cada ejercicio fiscal los montos que le son asignados del FAM a la Universidad Veracruzana.</t>
    </r>
  </si>
  <si>
    <r>
      <rPr>
        <b/>
        <sz val="9"/>
        <rFont val="Verdana"/>
        <family val="2"/>
      </rPr>
      <t xml:space="preserve">ANEXO 12
</t>
    </r>
    <r>
      <rPr>
        <sz val="9"/>
        <rFont val="Verdana"/>
        <family val="2"/>
      </rPr>
      <t>-Procedimiento: Ejercicio y ejecución para la aplicación de los recursos del FAM (PCM-FAM-P-03) https://www.uv.mx/orgmet/files/2019/05/pcm-fam-p-03.pdf
-Sitio web de la Dirección de Proyectos, Construcciones y Mantenimiento de la UV: https://www.uv.mx/DPCM/
-3er. Informe de Actividades 2019-2020, pág. 104
https://www.uv.mx/documentos/files/2020/09/3er-Informe-de-Actividades-2019-2020.pdf</t>
    </r>
  </si>
  <si>
    <r>
      <rPr>
        <b/>
        <sz val="9"/>
        <rFont val="Verdana"/>
        <family val="2"/>
      </rPr>
      <t xml:space="preserve">ANEXO 14
</t>
    </r>
    <r>
      <rPr>
        <sz val="9"/>
        <rFont val="Verdana"/>
        <family val="2"/>
      </rPr>
      <t>-Tabla de Resultados de los Indicadores Estratégicos y de Gestión del Fondo FAM</t>
    </r>
  </si>
  <si>
    <r>
      <rPr>
        <b/>
        <sz val="8"/>
        <color rgb="FF404040"/>
        <rFont val="Neo Sans Pro"/>
      </rPr>
      <t xml:space="preserve">ANEXO Pregunta 3
</t>
    </r>
    <r>
      <rPr>
        <sz val="8"/>
        <color rgb="FF404040"/>
        <rFont val="Neo Sans Pro"/>
      </rPr>
      <t xml:space="preserve">
-Documento fotográfico de diversas acciones implementadas por la Dirección de Proyectos, Construcciones y  Mantenimiento durante  la emergencia sanitaria por el SARS-CoV-2 (COVID-19).</t>
    </r>
  </si>
  <si>
    <r>
      <rPr>
        <b/>
        <sz val="8"/>
        <color rgb="FF404040"/>
        <rFont val="Neo Sans Pro"/>
      </rPr>
      <t xml:space="preserve">ANEXO Pregunta 5
</t>
    </r>
    <r>
      <rPr>
        <sz val="8"/>
        <color rgb="FF404040"/>
        <rFont val="Neo Sans Pro"/>
      </rPr>
      <t xml:space="preserve">
-Reporte a la SEP de avances de las obras del FAM 2020 con fecha de corte al 31 de diciembre de 2020
https://www.uv.mx/planeacioninstitucional/fondos-extraordinarios/fondos-extraordinarios-2020/fondo-de-aportaciones-multiples-2020-fam-2/
-Contratos de obras del FAM 2020
https://www.uv.mx/dpcm/general/contratos-de-obras-fam-2020/
</t>
    </r>
  </si>
  <si>
    <r>
      <rPr>
        <b/>
        <sz val="8"/>
        <color rgb="FF404040"/>
        <rFont val="Neo Sans Pro"/>
      </rPr>
      <t xml:space="preserve">ANEXO Pregunta 11
</t>
    </r>
    <r>
      <rPr>
        <sz val="8"/>
        <color rgb="FF404040"/>
        <rFont val="Neo Sans Pro"/>
      </rPr>
      <t xml:space="preserve">
-Tabla resumen capacitaciones
</t>
    </r>
  </si>
  <si>
    <r>
      <rPr>
        <b/>
        <sz val="8"/>
        <color rgb="FF404040"/>
        <rFont val="Neo Sans Pro"/>
      </rPr>
      <t xml:space="preserve">ANEXO Pregunta 13
</t>
    </r>
    <r>
      <rPr>
        <sz val="8"/>
        <color rgb="FF404040"/>
        <rFont val="Neo Sans Pro"/>
      </rPr>
      <t xml:space="preserve">
-Documento fotográfico de diversos procesos de licitaciones públicas.
</t>
    </r>
  </si>
  <si>
    <r>
      <rPr>
        <b/>
        <sz val="8"/>
        <color rgb="FF404040"/>
        <rFont val="Verdana"/>
        <family val="2"/>
      </rPr>
      <t>ANEXO Pregunta 19</t>
    </r>
    <r>
      <rPr>
        <sz val="8"/>
        <color rgb="FF404040"/>
        <rFont val="Verdana"/>
        <family val="2"/>
      </rPr>
      <t xml:space="preserve">
-Lineamientos Generales para el retorno seguro a las actividades universitarias presenciales: https://www.uv.mx/plandecontingencia/files/2020/07/Lineamientos-generales-para-el-retorno-seguro-17-de-agosto-de-2020.pdf.
-Comunicados oficiales y la evolución de la pandemia de COVID-19: www.uv.mx/plandecontingencia</t>
    </r>
  </si>
  <si>
    <r>
      <rPr>
        <b/>
        <sz val="8"/>
        <color rgb="FF404040"/>
        <rFont val="Verdana"/>
        <family val="2"/>
      </rPr>
      <t xml:space="preserve">ANEXO Pregunta 21
</t>
    </r>
    <r>
      <rPr>
        <sz val="8"/>
        <color rgb="FF404040"/>
        <rFont val="Verdana"/>
        <family val="2"/>
      </rPr>
      <t xml:space="preserve">
- Acuerdo Rectoral de fecha 28/abr/20
https://www.uv.mx/legislacion/files/2020/08/Acuerdo-Rectoral-sesiones-de-Organos-Colegiados.pdf
-Lineamientos Generales para el retorno seguro a las actividades universitarias presenciales: https://www.uv.mx/plandecontingencia/files/2020/07/Lineamientos-generales-para-el-retorno-seguro-17-de-agosto-de-2020.pdf.
-Comunicados oficiales y la evolución de la pandemia de COVID-19: www.uv.mx/plandecontingencia</t>
    </r>
  </si>
  <si>
    <r>
      <rPr>
        <b/>
        <sz val="8"/>
        <color rgb="FF404040"/>
        <rFont val="Verdana"/>
        <family val="2"/>
      </rPr>
      <t xml:space="preserve">ANEXO Pregunta 22
</t>
    </r>
    <r>
      <rPr>
        <sz val="8"/>
        <color rgb="FF404040"/>
        <rFont val="Verdana"/>
        <family val="2"/>
      </rPr>
      <t xml:space="preserve">
- Reporte de avances a la SEP 4to. Trimestre 2020.
https://www.uv.mx/planeacioninstitucional/fondos-extraordinarios/fondos-extraordinarios-2020/fondo-de-aportaciones-multiples-2020-fam-2/</t>
    </r>
  </si>
  <si>
    <r>
      <rPr>
        <b/>
        <sz val="8"/>
        <color rgb="FF404040"/>
        <rFont val="Verdana"/>
        <family val="2"/>
      </rPr>
      <t xml:space="preserve">ANEXO Pregunta 34
</t>
    </r>
    <r>
      <rPr>
        <sz val="8"/>
        <color rgb="FF404040"/>
        <rFont val="Verdana"/>
        <family val="2"/>
      </rPr>
      <t xml:space="preserve">
- Minuta de creación del Grupo de Trabajo
-Oficios de comisión de integrantes del Grupo de Trabajo</t>
    </r>
  </si>
  <si>
    <r>
      <rPr>
        <b/>
        <sz val="8"/>
        <color rgb="FF404040"/>
        <rFont val="Verdana"/>
        <family val="2"/>
      </rPr>
      <t xml:space="preserve">ANEXO Pregunta 44
</t>
    </r>
    <r>
      <rPr>
        <sz val="8"/>
        <color rgb="FF404040"/>
        <rFont val="Verdana"/>
        <family val="2"/>
      </rPr>
      <t xml:space="preserve">
-Oficios de notificación de radicación de recursos FAM en cuentas de la Universidad Veracruzana</t>
    </r>
  </si>
  <si>
    <r>
      <rPr>
        <b/>
        <sz val="8"/>
        <color rgb="FF404040"/>
        <rFont val="Verdana"/>
        <family val="2"/>
      </rPr>
      <t>Objetivo III.2.2 del PAE 2021:</t>
    </r>
    <r>
      <rPr>
        <sz val="8"/>
        <color rgb="FF404040"/>
        <rFont val="Verdana"/>
        <family val="2"/>
      </rPr>
      <t xml:space="preserve"> Efectuar Evaluaciones Específicas de Desempeño de las Ejecutoras de los Fondos Federales del Ramo General 33 de la Entidad Veracruzana, que permita evaluar el desempeño de las aportaciones en el ejercicio fiscal concluido 2020 con el objetivo de mejorar la gestión, los resultados y la rendición de cuentas, considerando levantar un diagnóstico de las repercusiones por la contingencia del SARS-CoV-2 (COVID-19) en la operación de los Fondos Evaluados. Instrucciones: Conteste ampliamente y justifique o sustente los cuestionamientos diseñados para levantar el Diagnóstico. En todo momento cada pregunta que aplique debe contener soporte documental en CD (Debidamente identificado, organizado y subrayado a lo que refiera la respuesta) o proporcionar ligas electrónicas para corroborar la información. </t>
    </r>
    <r>
      <rPr>
        <b/>
        <u/>
        <sz val="8"/>
        <color rgb="FF404040"/>
        <rFont val="Verdana"/>
        <family val="2"/>
      </rPr>
      <t>Es indispensable que adicional a que participen para contestarlo las Áreas de Planeación, Administración, Evaluación, Auditoría, Presupuesto, Transparencia, Unidad de Género o toda aquella relacionada al manejo del Fondo, se convoque a Recursos Humanos por el tipo de algunos cuestionamientos del TdR.</t>
    </r>
  </si>
  <si>
    <t>Sí, la Universidad Veracruzana gestionó diversas capacitaciones para su personal relacionados con el manejo, operación, reporte y evaluación del Fondo. El personal participó en un total de 14 cursos y diversas capacitaciones durante 2020 de los cuales 6 fueron gestionados y coordinados por diversas dependencias de la Universidad.</t>
  </si>
  <si>
    <t xml:space="preserve">La Auditoría Superior de la Federación (ASF) practicó 3 auditorías a la Universidad Veracruzana durante el ejercicio 2020:
-FAM 2019
-Participaciones Federales 2019
-Escuelas al Cien 2019
La ASF cumplió con los plazos establecidos para el ejercicio 2020 y entregó las Cédulas de Resultados Finales de las 3 auditorías practicadas.
El Órgano de Fiscalización Superior del Estado de Veracruz (ORFIS) practicó 1 auditoría:
-Cuenta Pública 2019
El ORFIS desfasó su programa de auditoría existiendo un desfase de 3 meses en el inicio de la auditoría y a la fecha aún no son remitidas  las Cédulas de Resultados Finales.
</t>
  </si>
  <si>
    <r>
      <rPr>
        <b/>
        <sz val="8"/>
        <color rgb="FF404040"/>
        <rFont val="Neo Sans Pro"/>
      </rPr>
      <t xml:space="preserve">ANEXO Pregunta 16
</t>
    </r>
    <r>
      <rPr>
        <sz val="8"/>
        <color rgb="FF404040"/>
        <rFont val="Neo Sans Pro"/>
      </rPr>
      <t xml:space="preserve">
-Cédulas de Resultados Finales de las auditorías practicadas por la Auditoría Superior de la Federación (ASF)
Acta de inicio de auditoría técnica del ORFIS 
</t>
    </r>
  </si>
  <si>
    <t>En el caso de la Auditoría Superior de la Federación (ASF) no ha desfasado el inicio de la planeación de 2 auditorías a la Universidad Veracruzana durante el ejercicio 2021:
-FAM 2020
-Escuelas al Cien 2020
Al cierre del mes de marzo de 2021, la Universidad entregó la documentación solicitada por la ASF.
El Órgano de Fiscalización Superior del Estado de Veracruz (ORFIS) al cierre del mes de marzo de 2021, no ha iniciado la planeación de la Cuenta Pública 2020 por lo que podría haber un desfase en los plazos de solicitud y entrega de la documentación así como la entrega de las Cédulas de Resultados Finales, como ocurrió con la auditoría de la Cuenta Pública 2019.</t>
  </si>
  <si>
    <r>
      <rPr>
        <b/>
        <sz val="8"/>
        <color rgb="FF404040"/>
        <rFont val="Neo Sans Pro"/>
      </rPr>
      <t xml:space="preserve">ANEXO Pregunta 17
</t>
    </r>
    <r>
      <rPr>
        <sz val="8"/>
        <color rgb="FF404040"/>
        <rFont val="Neo Sans Pro"/>
      </rPr>
      <t xml:space="preserve">
-Oficio de inicio de las auditorías practicadas por la Auditoría Superior de la Federación (ASF) 
</t>
    </r>
  </si>
  <si>
    <t>Durante el ejercicio 2020 los recursos del FAM se ejercieron con base al pago de las estimaciones de los contratos de obra presentados por las empresas contratistas de acuerdo a sus programas de ejecución de obra. De un monto total autorizado de $33,584,997.00 se ejercieron al 31/dic/20 $19,266,568.63, que representa un 43% y el avance físico global fue del 48%. De acuerdo al art. 17 de la Ley de Disciplina Financiera los recursos fueron finiquitados durante el primer trimestre de 2021, existiendo un saldo de $2,492.56 de los cuales fueron reintegrados a la TESOFE en el mes de enero 2021 $57.23 y $2,435.33 se encuentran en proceso de reintegrar a la TESOFE.</t>
  </si>
  <si>
    <r>
      <rPr>
        <b/>
        <sz val="8"/>
        <color rgb="FF404040"/>
        <rFont val="Verdana"/>
        <family val="2"/>
      </rPr>
      <t xml:space="preserve">ANEXO Pregunta 23
</t>
    </r>
    <r>
      <rPr>
        <sz val="8"/>
        <color rgb="FF404040"/>
        <rFont val="Verdana"/>
        <family val="2"/>
      </rPr>
      <t xml:space="preserve">
- Oficio SEFIPLAN de asignación de rendimientos financieros del FAM 2020  
- Reporte de avances a la SEP 4to. Trimestre 2020
</t>
    </r>
  </si>
  <si>
    <t>Sí. La SEFIPLAN notificó a la Universidad Veracruzana mediante oficio No. SFP/1604/2020 de fecha 6/nov/20 la asignación de rendimientos financieros por $180,517.74 que se aplicaron para complementar recursos y concluir un edificio que fue construido con una aportación del Gobierno del Estado y del FAM 2013 remanentes, 2018 rendimientos financieros y 2019 remanentes, en la obra "Trabajos complementarios para poner en operación el edificio del Centro de Investigaciones Biomédicas, región Xalapa (complemento de recursos)". Los recursos se ejercieron en su totalidad no existiendo devolución.</t>
  </si>
  <si>
    <r>
      <rPr>
        <b/>
        <sz val="8"/>
        <color rgb="FF404040"/>
        <rFont val="Verdana"/>
        <family val="2"/>
      </rPr>
      <t xml:space="preserve">ANEXO Pregunta 29
</t>
    </r>
    <r>
      <rPr>
        <sz val="8"/>
        <color rgb="FF404040"/>
        <rFont val="Verdana"/>
        <family val="2"/>
      </rPr>
      <t xml:space="preserve">
- Tabla de indicadores de la MIR Federal</t>
    </r>
  </si>
  <si>
    <r>
      <rPr>
        <b/>
        <sz val="8"/>
        <color rgb="FF404040"/>
        <rFont val="Verdana"/>
        <family val="2"/>
      </rPr>
      <t xml:space="preserve">ANEXO Pregunta 31
</t>
    </r>
    <r>
      <rPr>
        <sz val="8"/>
        <color rgb="FF404040"/>
        <rFont val="Verdana"/>
        <family val="2"/>
      </rPr>
      <t xml:space="preserve">
- Acta de recepción del Proyecto FAM 2021 por la SEP en octubre 2019</t>
    </r>
  </si>
  <si>
    <t>No hubo atraso. Los diversos trámites y gestiones administrativas fueron realizados por la UV de acuerdo a los lineamientos y normatividad vigentes. La SEFIPLAN realizó la radicación de los recursos de acuerdo al calendario mensual de ministraciones.</t>
  </si>
  <si>
    <r>
      <rPr>
        <b/>
        <sz val="8"/>
        <color rgb="FF404040"/>
        <rFont val="Verdana"/>
        <family val="2"/>
      </rPr>
      <t>ANEXO Pregunta 50
-</t>
    </r>
    <r>
      <rPr>
        <sz val="8"/>
        <color rgb="FF404040"/>
        <rFont val="Verdana"/>
        <family val="2"/>
      </rPr>
      <t xml:space="preserve">Plan de Contingencia
https://www.uv.mx/plandecontingencia/
-Lineamientos Generales para el retorno seguro a las actividades universitarias presenciales: https://www.uv.mx/plandecontingencia/files/2020/07/Lineamientos-generales-para-el-retorno-seguro-17-de-agosto-de-2020.pdf.
-Plantilla de personal para el retorno a labores
</t>
    </r>
  </si>
  <si>
    <r>
      <rPr>
        <b/>
        <sz val="8"/>
        <color rgb="FF404040"/>
        <rFont val="Neo Sans Pro"/>
      </rPr>
      <t xml:space="preserve">ANEXO Pregunta 15
</t>
    </r>
    <r>
      <rPr>
        <sz val="8"/>
        <color rgb="FF404040"/>
        <rFont val="Neo Sans Pro"/>
      </rPr>
      <t xml:space="preserve">
-Análisis FODA
</t>
    </r>
  </si>
  <si>
    <r>
      <rPr>
        <b/>
        <sz val="8"/>
        <color rgb="FF404040"/>
        <rFont val="Verdana"/>
        <family val="2"/>
      </rPr>
      <t xml:space="preserve">ANEXO Pregunta 33
</t>
    </r>
    <r>
      <rPr>
        <sz val="8"/>
        <color rgb="FF404040"/>
        <rFont val="Verdana"/>
        <family val="2"/>
      </rPr>
      <t>- Minuta de creación del Grupo de Trabajo</t>
    </r>
    <r>
      <rPr>
        <b/>
        <sz val="8"/>
        <color rgb="FF404040"/>
        <rFont val="Verdana"/>
        <family val="2"/>
      </rPr>
      <t xml:space="preserve">
</t>
    </r>
    <r>
      <rPr>
        <sz val="8"/>
        <color rgb="FF404040"/>
        <rFont val="Verdana"/>
        <family val="2"/>
      </rPr>
      <t xml:space="preserve">- Procedimientos FAM:
- Procedimiento: Elaboración del Proyecto Integral de Infraestructura Física del Fondo de Aportaciones Múltiples (Plan Maestro de Construcciones)
https://www.uv.mx/orgmet/files/2019/05/pcm-fam-p-01.pdf
- Procedimiento: Programación y presupuestación de los recursos del Fondo de Aportaciones Múltiples (PCM-FAM-P-02) https://www.uv.mx/orgmet/files/2019/05/pcm-fam-p-02.pdf
- Procedimiento: Ejercicio y ejecución para la aplicación de los recursos del FAM (PCM-FAM-P-03) https://www.uv.mx/orgmet/files/2019/05/pcm-fam-p-03.pdf
</t>
    </r>
  </si>
  <si>
    <r>
      <rPr>
        <b/>
        <sz val="8"/>
        <color rgb="FF404040"/>
        <rFont val="Neo Sans Pro"/>
      </rPr>
      <t xml:space="preserve">ANEXO Pregunta 35
</t>
    </r>
    <r>
      <rPr>
        <sz val="8"/>
        <color rgb="FF404040"/>
        <rFont val="Neo Sans Pro"/>
      </rPr>
      <t xml:space="preserve">
-Tabla resumen de capacitaciones
-Constancias de capacitación</t>
    </r>
  </si>
  <si>
    <r>
      <rPr>
        <b/>
        <sz val="8"/>
        <color rgb="FF404040"/>
        <rFont val="Verdana"/>
        <family val="2"/>
      </rPr>
      <t xml:space="preserve">ANEXO Pregunta 39
</t>
    </r>
    <r>
      <rPr>
        <sz val="8"/>
        <color rgb="FF404040"/>
        <rFont val="Verdana"/>
        <family val="2"/>
      </rPr>
      <t xml:space="preserve">
- Documento ODS 2030-UV
-Guia PROFEXCE 2020-2021
-Plan General de Desarrollo 2030
-UV-en-numeros
 </t>
    </r>
  </si>
  <si>
    <r>
      <rPr>
        <b/>
        <sz val="8"/>
        <color rgb="FF404040"/>
        <rFont val="Neo Sans Pro"/>
      </rPr>
      <t xml:space="preserve">ANEXO Pregunta 14
</t>
    </r>
    <r>
      <rPr>
        <sz val="8"/>
        <color rgb="FF404040"/>
        <rFont val="Neo Sans Pro"/>
      </rPr>
      <t xml:space="preserve">
-Estadísticas y apoyos de personal universitario durante la contingencia sanitaria.
</t>
    </r>
  </si>
  <si>
    <t>Para el FAM Ejercicio 2019, la Universidad Veracruzana participó en el Programa Anual de Evaluación 2020 coordinado por la SEFIPLAN en cuyo Informe Final se emitieron diversas recomendaciones que fueron atendidas a través del Proyecto de Mejora, sin embargo éstas no estan relacionadas con el Fin y/o propósito del Fondo.</t>
  </si>
  <si>
    <r>
      <rPr>
        <b/>
        <sz val="9"/>
        <rFont val="Verdana"/>
        <family val="2"/>
      </rPr>
      <t xml:space="preserve">ANEXO 16
</t>
    </r>
    <r>
      <rPr>
        <sz val="9"/>
        <rFont val="Verdana"/>
        <family val="2"/>
      </rPr>
      <t xml:space="preserve">-MIR Federal del Programa Presupuestario I008 Fondo de Aportaciones Múltiples (FAM)
https://www.planeacion.sep.gob.mx/Doc/planeacion/matriz_indicadores/33_2020/I008.pdf
Formato de Objetivos, Indicadores y Metas para Resultados del Programa Presupuestario I008
http://colaboracion.uv.mx/informacionpublica/presupuestos/Otros/2020/PROYECTO%202020.pdf
(páginas 176-189)
</t>
    </r>
  </si>
  <si>
    <r>
      <t xml:space="preserve">OBRA PÚBLICA EN BIENES PROPIOS: </t>
    </r>
    <r>
      <rPr>
        <b/>
        <sz val="6"/>
        <color rgb="FF404040"/>
        <rFont val="Verdana"/>
        <family val="2"/>
      </rPr>
      <t>FAM Remanente Rendimientos</t>
    </r>
  </si>
  <si>
    <r>
      <t xml:space="preserve">OBRA PÚBLICA EN BIENES PROPIOS: </t>
    </r>
    <r>
      <rPr>
        <b/>
        <sz val="6"/>
        <color rgb="FF404040"/>
        <rFont val="Verdana"/>
        <family val="2"/>
      </rPr>
      <t>FAM Rendimientos</t>
    </r>
  </si>
  <si>
    <r>
      <t xml:space="preserve">OBRA PÚBLICA EN BIENES PROPIOS: </t>
    </r>
    <r>
      <rPr>
        <b/>
        <sz val="6"/>
        <color rgb="FF404040"/>
        <rFont val="Verdana"/>
        <family val="2"/>
      </rPr>
      <t>FAM Remanente</t>
    </r>
  </si>
  <si>
    <r>
      <t>OBRA PÚBLICA EN BIENES PROPIOS:</t>
    </r>
    <r>
      <rPr>
        <b/>
        <sz val="6"/>
        <color rgb="FF404040"/>
        <rFont val="Verdana"/>
        <family val="2"/>
      </rPr>
      <t xml:space="preserve"> FAM Regular</t>
    </r>
  </si>
  <si>
    <t>MÁQUINAS, OTROS EQUIPOS Y HERRAMIENTAS</t>
  </si>
  <si>
    <r>
      <t xml:space="preserve">SERVICIOS DE INSTALACIÓN, REPARACIÓN, MANTENIMIENTO Y CONSERVACIÓN: </t>
    </r>
    <r>
      <rPr>
        <b/>
        <sz val="6"/>
        <color rgb="FF404040"/>
        <rFont val="Verdana"/>
        <family val="2"/>
      </rPr>
      <t>FAM Rendimientos</t>
    </r>
  </si>
  <si>
    <r>
      <t xml:space="preserve">SERVICIOS DE INSTALACIÓN, REPARACIÓN, MANTENIMIENTO Y CONSERVACIÓN: </t>
    </r>
    <r>
      <rPr>
        <b/>
        <sz val="6"/>
        <color rgb="FF404040"/>
        <rFont val="Verdana"/>
        <family val="2"/>
      </rPr>
      <t>FAM Remanente</t>
    </r>
  </si>
  <si>
    <r>
      <t>SERVICIOS DE INSTALACIÓN, REPARACIÓN, MANTENIMIENTO Y CONSERVACIÓN:</t>
    </r>
    <r>
      <rPr>
        <b/>
        <sz val="6"/>
        <color rgb="FF404040"/>
        <rFont val="Verdana"/>
        <family val="2"/>
      </rPr>
      <t xml:space="preserve"> FAM Regular</t>
    </r>
  </si>
  <si>
    <t>SERVICIOS FINANCIEROS, BANCARIOS Y COMERCIALES</t>
  </si>
  <si>
    <t xml:space="preserve">MATERIALES DE ADMINISTRACIÓN, EMISIÓN DE DOCUMENTOS Y ARTÍCULOS OFICIALES: </t>
  </si>
  <si>
    <t>FAM Regular</t>
  </si>
  <si>
    <t xml:space="preserve">FAM Remanente  </t>
  </si>
  <si>
    <t>FAM Rendimientos</t>
  </si>
  <si>
    <t>FAM Remanente Rendimientos</t>
  </si>
  <si>
    <t>Xalapa</t>
  </si>
  <si>
    <t>FAM Remanente</t>
  </si>
  <si>
    <t>Coatzacoalcos</t>
  </si>
  <si>
    <t>Boca del Río</t>
  </si>
  <si>
    <t>Orizaba</t>
  </si>
  <si>
    <t>Poza Rica</t>
  </si>
  <si>
    <t>Córdoba</t>
  </si>
  <si>
    <t>TOTAL</t>
  </si>
  <si>
    <r>
      <t>FAM 2020 [Infraestructura Educativa nivel Universitario</t>
    </r>
    <r>
      <rPr>
        <u/>
        <sz val="9"/>
        <color rgb="FF404040"/>
        <rFont val="Verdana"/>
        <family val="2"/>
      </rPr>
      <t>]</t>
    </r>
  </si>
  <si>
    <t>FAM 2020 Rendimientos (Infraestructura Educativa nivel Universitario)</t>
  </si>
  <si>
    <t>FAM 2020 REMANENTES (Infraestructura Educativa nivel Universitario)</t>
  </si>
  <si>
    <t>FAM 2020 REMANENTES  Rendimientos (Infraestructura Educativa nivel Universitario)</t>
  </si>
  <si>
    <t>Ingresos Propios Universidad Veracruzana</t>
  </si>
  <si>
    <t>Complemento a los recursos federales autorizados por ser insuficientes.</t>
  </si>
  <si>
    <t>Subtotal Ingresos Propios (c)</t>
  </si>
  <si>
    <t>FAM 2020 Regular</t>
  </si>
  <si>
    <t>Conclusión del edificio para la Facultad de Matemáticas, de Física y el Centro de Investigación en Inteligencia Artificial, región Xalapa</t>
  </si>
  <si>
    <t>Programa de Mantenimiento Institucional</t>
  </si>
  <si>
    <t>Conclusión de espacio para aula de la LENA, campus Coatzacoalcos</t>
  </si>
  <si>
    <t>Laboratorio de innovación tecnológica Convenio Microsoft- UV-Gob. Federal en la USBI, región Xalapa</t>
  </si>
  <si>
    <t>Continuación del mantenimiento del Foro Abierto "Miguel Vélez" del Centro Cultural Casa del Lago, región Xalapa</t>
  </si>
  <si>
    <t>Cubierta del patio central de la Dirección General de Difusión Cultural, región Xalapa</t>
  </si>
  <si>
    <t>Reforzamiento de estructura metálica por sismo del edificio "B" en las Facultades de Matemáticas, Física y el Centro de Investigaciones en Inteligencia Artificial, campus Sur, región Xalapa</t>
  </si>
  <si>
    <t>Adaptación de espacios en la USBI Mocambo para aulas de capacitación China- Veracruz, región Veracruz</t>
  </si>
  <si>
    <t>Adopasto en estacionamiento y cubierta de acceso en las Facultades de Matemáticas, Física y el Centro de Investigaciones en Inteligencia Artificial, campus Sur, región Xalapa</t>
  </si>
  <si>
    <t>Adaptación de espacio para el SAISUV en Orizaba</t>
  </si>
  <si>
    <t>Adaptación de espacio para el SAISUV en Poza Rica</t>
  </si>
  <si>
    <t>Adaptación de espacio para el SAISUV en Coatzacoalcos</t>
  </si>
  <si>
    <t>Adaptación de espacio de Artes en el CUACC, región Orizaba-Córdoba</t>
  </si>
  <si>
    <t>Sustitución del edificio "A" 2a etapa (obra complementaria) en la Facultad de Ingeniería Mecánica y Ciencias Navales</t>
  </si>
  <si>
    <t>Sustitución del edificio "B" 2a etapa (obra complementaria) en la Facultad de Ingeniería Mecánica para la Unidad de Servicios Bibliotecarios y de Información, región Veracruz</t>
  </si>
  <si>
    <t>Trabajos complementarios en el edificio para las Facultades de Matemáticas, Física y el Centro de Investigaciones en Inteligencia Artificial, Campus Sur, región Xalapa</t>
  </si>
  <si>
    <t>FAM 2020 Remanente</t>
  </si>
  <si>
    <t>Trabajos complementarios para poner en operación el edificio del Centro de Investigaciones Biomédicas, región Xalapa (complemento de recursos)</t>
  </si>
  <si>
    <t>FAM 2020 Rendimientos Financieros</t>
  </si>
  <si>
    <t>Adaptación de espacio de Artes en el CUACC, región Orizaba-Córdoba (complemento de recursos)</t>
  </si>
  <si>
    <t>Trabajos complementarios en el edificio para las Facultades de Matemáticas, Física y el Centro de Investigaciones en Inteligencia Artificial, campus Sur, región Xalapa (complemento de recursos)</t>
  </si>
  <si>
    <t>FAM 2020 Remanente Rendimientos Financieros</t>
  </si>
  <si>
    <t>Se anexa reporte a la SEP 1er trim 2021</t>
  </si>
  <si>
    <r>
      <t xml:space="preserve">Cantidad de Subejercicio del Fondo en 2020:
</t>
    </r>
    <r>
      <rPr>
        <sz val="10"/>
        <color rgb="FF404040"/>
        <rFont val="Verdana"/>
        <family val="2"/>
      </rPr>
      <t>$2,492.56</t>
    </r>
    <r>
      <rPr>
        <b/>
        <sz val="10"/>
        <color rgb="FF404040"/>
        <rFont val="Verdana"/>
        <family val="2"/>
      </rPr>
      <t xml:space="preserve">
Origen, motivo o explicación del Subejercicio 2020: 
</t>
    </r>
    <r>
      <rPr>
        <sz val="10"/>
        <color rgb="FF404040"/>
        <rFont val="Verdana"/>
        <family val="2"/>
      </rPr>
      <t>La cantidad remanente resultó de los finiquitos correspondientes a las obras ejecutadas del FAM 2020 Regular</t>
    </r>
  </si>
  <si>
    <r>
      <t xml:space="preserve">Cantidad de Rendimientos del Fondo en 2020:
</t>
    </r>
    <r>
      <rPr>
        <sz val="10"/>
        <color rgb="FF404040"/>
        <rFont val="Verdana"/>
        <family val="2"/>
      </rPr>
      <t>$180,517.74</t>
    </r>
    <r>
      <rPr>
        <b/>
        <sz val="10"/>
        <color rgb="FF404040"/>
        <rFont val="Verdana"/>
        <family val="2"/>
      </rPr>
      <t xml:space="preserve">
Explicación del uso o devolución de los rendimientos:
</t>
    </r>
    <r>
      <rPr>
        <sz val="10"/>
        <color rgb="FF404040"/>
        <rFont val="Verdana"/>
        <family val="2"/>
      </rPr>
      <t>Los rendimientos del FAM Normal se ejercieron al 100% y no hubo devolución</t>
    </r>
  </si>
  <si>
    <r>
      <t xml:space="preserve">Total de devolución de recursos del Fondo 2020: 
</t>
    </r>
    <r>
      <rPr>
        <sz val="10"/>
        <color rgb="FF404040"/>
        <rFont val="Verdana"/>
        <family val="2"/>
      </rPr>
      <t>$2,492.56</t>
    </r>
    <r>
      <rPr>
        <b/>
        <sz val="10"/>
        <color rgb="FF404040"/>
        <rFont val="Verdana"/>
        <family val="2"/>
      </rPr>
      <t xml:space="preserve">
Explicación de a quién y cuándo se devolvieron:  
</t>
    </r>
    <r>
      <rPr>
        <sz val="10"/>
        <color rgb="FF404040"/>
        <rFont val="Verdana"/>
        <family val="2"/>
      </rPr>
      <t>En el mes de enero 2021 se reintegraron a la TESOFE $57.23 y en el mes de abril se encuentran en proceso de devolución a laTESOFE $2,435.33</t>
    </r>
    <r>
      <rPr>
        <b/>
        <sz val="10"/>
        <color rgb="FF404040"/>
        <rFont val="Verdana"/>
        <family val="2"/>
      </rPr>
      <t xml:space="preserve">                                               </t>
    </r>
  </si>
  <si>
    <t>NOTA UV ACLARATORIA: La columna "Presupuesto gastado" las cifras corresponden al 31/mar/21 en la cual se comprobó el ejercicio de la totalidad de los recursos del FAM 2020 y sus rendimientos, de acuerdo al artículo 17 de la Ley de Disciplina Financiera. En relación al FAM 2020 Remanente y sus rendimientos, éstos se encuentran en ejercicio y no tienen principio de anualidad.</t>
  </si>
  <si>
    <t xml:space="preserve">No, debido a que el Decreto de Presupuesto de Egresos de la Federación determina que los recursos de las Aportaciones Federales serán radicados de la Tesorería de la Federación a las Tesorerías de las Entidades Federativas; por lo tanto, la Universidad Veracruzana se apega a los lineamientos estatales para realizar las gestiones administrativas de radicación de los recursos de la SEFIPLAN a la Universidad. </t>
  </si>
  <si>
    <t>Los procesos normativos y administrativos para el ejercicio de los recursos del FAM no se realizan a partir del primer mes del ejercicio fiscal lo que disminuye el tiempo para realizar los diferentes procesos y gestiones durante el ejercicio fiscal. Asimismo, los procesos de gestión ante la SEFIPLAN requieren diversos procesos de revisión de varias áreas que demoran la radicación de los recursos a la Universidad y que impacta en el retraso para iniciar los procesos de licitación. Por ejemplo, la notificación de la SEP de la asignación de recursos se realiza en el mes de febrero o marzo; debido al proceso de cierre administrativo y de refrendo, la SEFIPLAN apertura su sistema financiero posterior al mes de enero. Todo lo anterior reduce el tiempo para la ejecución de las obras.
La Ley de Disciplina Financiera art. 17 obliga a realizar la aplicación de los recursos en plazos que no necesariamente responden a la programación de la ejecución de los proyectos. 
A partir del ejercicio 2016, cuando se aplicó la potenciación, las asignaciones del FAM se disminuyeron 60%, lo que repercute en una menor aplicación de recursos en obras necesarias que fueron solicitadas y justificadas en el proyecto PROFEXCE.
El monto autorizado a través de la potenciación por el INIFED (Escuelas al CIEN) resulta una gestión lenta e ineficiente que no permite obtener beneficios en los tiempos programados. 
La asignación de los recursos remanentes y rendimientos financieros son notificados por la SEFPLAN de forma parcial, no permitiendo una adecuada planeación para su ejercicio y algunas ministraciones son notificadas al final del cierre del ejercicio, lo que impide su ejercicio.</t>
  </si>
  <si>
    <t>Sí. La Universidad cuenta con un procedimiento en el cual se documentan los reportes de avances de obras con recursos del FAM (inciso G).
Asimismo, todos los procesos de adjudicación y licitación de obras se realizan de acuerdo a la normatividad vigente, como el Reglamento de Obras de la Universidad Veracruzana. Estos procesos se encuentran disponibles en el sitio web de la Dirección de Proyectos, Construcciones y Mantenimiento de la UV.
Anualmente el Rector presenta su Informe de Actividades. En el 3er. Informe de Actividades 2019-2020 del Programa Estratégico de la Universidad Veracruzana, en cuyo Eje III. Gestión y Gobierno, apartado 11. Infraestructura física y tecnológica se informan todas las acciones de infraestructura incluyendo las financiadas con recursos del FAM.</t>
  </si>
  <si>
    <r>
      <rPr>
        <b/>
        <sz val="9"/>
        <rFont val="Verdana"/>
        <family val="2"/>
      </rPr>
      <t xml:space="preserve">ANEXO 15
</t>
    </r>
    <r>
      <rPr>
        <sz val="9"/>
        <rFont val="Verdana"/>
        <family val="2"/>
      </rPr>
      <t>-Informe Final Evaluación PAE 2020.
https://www.uv.mx/planeacioninstitucional/files/2020/11/Informe-Final-FAM_2020_w.pdf</t>
    </r>
  </si>
  <si>
    <t>P-01</t>
  </si>
  <si>
    <t xml:space="preserve">Proceso de planeación para la asignación de recursos del programa FAM </t>
  </si>
  <si>
    <t xml:space="preserve">Realización del Plan Maestro de Construcciones </t>
  </si>
  <si>
    <t>Dirección de Proyectos Construcciones y Mantenimiento, Dirección de Planeación Institucional</t>
  </si>
  <si>
    <t>P-02</t>
  </si>
  <si>
    <t xml:space="preserve">Proceso de programación y presupuestación del programa FAM </t>
  </si>
  <si>
    <t>Formular las ordenes programáticas (OED-Prog) de acada obra a realizar y gestionar recursos ante la SEFIPLAN para la asignación de las obras universitarias.</t>
  </si>
  <si>
    <t xml:space="preserve">Dirección de Proyectos Construcciones y Mantenimiento, </t>
  </si>
  <si>
    <t>P-03</t>
  </si>
  <si>
    <t xml:space="preserve">Proceso de ejercicio de recursos del programa FAM 
</t>
  </si>
  <si>
    <t>Asignación de obras universitarias a contratistas mediante las modalidades de ley, Realizar las obras universitarias apoyadas con recursos del FAM, gestionar el pago a contratistas, finiquitar el ejercicio de las obras y rendición de cuentas.</t>
  </si>
  <si>
    <t>La Universidad Veracruzana, desde el 13 de marzo hasta la fecha, ha emitido de manera periódica comunicados institucionales informando sobre las medidas de prevención; así como, disposiciones generales escolares, académicas y administrativas, mismos que se han difundido ampliamente a través de los portales web y redes sociales institucionales. Además, se realizan en forma constante reuniones entre autoridades universitarias, consejeros maestros, consejeros alumnos, representantes sindicales y de la asociación de empleados para mantenerlos informados, analizar las problemáticas que se presentan, tomar decisiones responsables y reafirmar metas comunes ante la contingencia.  
El 18 de marzo de 2020 se lanzó el portal web Plan de Contingencia  con el objetivo de mantener un canal de información único sobre las estrategias implementadas para la atención de actividades académicas, escolares y administrativas; tener disponible un repositorio de recursos digitales; servicios en línea de soporte técnico; publicaciones, videos y material de difusión sobre la COVID-19 que está generando la comunidad de la Universidad Veracruzana; servicios de salud y la programación de actividades culturales; así como, las medidas de protección emitidas por la Organización Mundial de la Salud (OMS) y los gobiernos federal y estatal, además de difundir los lineamientos para el retorno seguro.
Comunicación Universitaria mantiene una intensa actividad publicando la participación de la universidad en la campaña de vacunación; en las contribuciones, desarrollo y entrega de equipo de protección que la universidad ha realizado para diversos sectores; las aportaciones de los académicos sobre la COVID-19, el sentir de los académicos y alumnos en esta etapa de confinamiento y las acciones de continuidad académica.
Todas las medidas implementadas han sido autorizadas por el Consejo Universitario General.</t>
  </si>
  <si>
    <r>
      <rPr>
        <b/>
        <sz val="8"/>
        <color rgb="FF404040"/>
        <rFont val="Neo Sans Pro"/>
      </rPr>
      <t xml:space="preserve">ANEXO Pregunta 1
</t>
    </r>
    <r>
      <rPr>
        <sz val="8"/>
        <color rgb="FF404040"/>
        <rFont val="Neo Sans Pro"/>
      </rPr>
      <t>Documento que contiene todos los comunicados emitidos en el portal institucional UV.
https://www.uv.mx/plandecontingencia/informacion/comunicados-uv/ 
https://www.uv.mx/plandecontingencia/aportaciones/ 
https://www.uv.mx/secretariaacademica/files/2020/09/Sintesis-Acuerdos-210820.pdf</t>
    </r>
  </si>
  <si>
    <t xml:space="preserve">•	Lineamientos generales para el retorno seguro a las actividades presenciales (https://www.uv.mx/plandecontingencia/files/2020/07/Lineamientos-generales-para-el-retorno-seguro-17-de-agosto-de-2020.pdf )
•	Lineamientos generales para el retorno seguro a las actividades bibliotecarias (https://www.uv.mx/plandecontingencia/files/2020/09/lineamientos-generales-retorno-seguro-actividades-bibliotecarias.pdf )
•	Lineamientos generales para el retorno seguro a las actividades de la Dirección General de Difusión Cultural de la Universidad Veracruzana (https://www.uv.mx/difusioncultural/files/2020/08/Lineamientos-DGDCUV.pdf )
•	Semáforo UV para el retorno responsable y seguro del personal a las actividades institucionales (https://www.uv.mx/plandecontingencia/retorno/lineamientos-generales/ )
•	Video sobre el “Lavado correcto de manos” (https://youtu.be/NzBE0HF26CU )
•	Video sobre el “Procedimiento para la instalación de filtros sanitarios” (https://youtu.be/-upzrPkVfzc )
•	Video sobre la “Operación de filtros sanitarios” (https://youtu.be/vlnzN3YMrwQ )
•	Protocolos de ingreso a instalaciones universitarias (https://www.uv.mx/plandecontingencia/retorno/difusion/ )
•	Portal web “Plan de contingencia” (https://www.uv.mx/plandecontingencia/ )
https://www.uv.mx/plandecontingencia/ 
https://www.uv.mx/plandecontingencia/actividades-academicas/acuerdo-rectoral/
https://www.uv.mx/plataformasacademicas/.  https://www.uv.mx/plandecontingencia/contenidos/ 
https://www.uv.mx/bvirtual/ 
https://www.uv.mx/plandecontingencia/extension/salud/ 
https://www.uv.mx/plandecontingencia/extension/cultura-en-la-uv/ 
https://www.uv.mx/plandecontingencia/aportaciones/universo/ 
https://www.uv.mx/plandecontingencia/retorno/lineamientos-generales/
https://www.uv.mx/plandecontingencia/actividades-escolares/tramites-escolares/ 
</t>
  </si>
  <si>
    <t xml:space="preserve">La Universidad Veracruzana no estaba preparada para afrontar la magnitud de la emergencia y por ello tuvo que suspenderse labores presenciales y realizarlas de manera remota, aprovechando la fortaleza tecnológica y experiencia en sus diversas modalidades de educación, lo que permitió cumplir con las actividades que se realizan ante otras instituciones, como son la Secretaría de Educación Pública, enviando reportes de avance a través de correos electrónicos. Por lo anterior, no hubo impacto negativo significativo durante el proceso del ejercicio 2020.
</t>
  </si>
  <si>
    <t xml:space="preserve">Plan de Contingencia ante el COVID-19:
https://www.uv.mx/plandecontingencia/  </t>
  </si>
  <si>
    <t xml:space="preserve">La Universidad Veracruzana no contaba con un estudio cuantitativo sobre el servicio de internet, equipos tecnológicos e insumos en las viviendas de su personal. Sin embargo, al presentarse la situación de la contingencia sanitaria, cada dependencia y entidad universitaria se organizó de manera independiente siguiendo los diversos lineamientos institucionales emitidos para el trabajo remoto.
En relación a la operación de los Servicios de Ti durante la contingencia sanitaria derivada del COVID-19, los servicios de telefonía que son de carácter transversal se han mantenido operando para todos los usuarios universitarios, en algunos casos se direccionaron las extensiones de oficina a teléfonos personales y el acceso a MIUV para el uso de la plataforma de gestión de aprendizaje (LMS) institucional EMINUS dando servicio a 5,792 Académicos y 69,396 Estudiantes.
</t>
  </si>
  <si>
    <t xml:space="preserve">https://www.uv.mx/plandecontingencia/   </t>
  </si>
  <si>
    <t>Sí, la Universidad cuenta con una cuantificación de personal administrativo que realiza home office que necesita acceder a los servicios en la intranet universitaria.
Cuentas VPN (red privada virtual) para los siguientes usuarios por región:
8 - Coatzacoalcos -Minatitlán	
25 - Orizaba - Córdoba	
3 - Poza Rica - Tuxpan	
49 - Veracruz	
730 - Xalapa	
815 - Total General	
Uso de la Plataforma de Gestión de Aprendizaje (LMS) institucional EMINUS para 5,792 académicos (educación formal y no formal), todos los usuarios registrados en la plataforma han podido hacer uso de esta sin algún permiso adicional.</t>
  </si>
  <si>
    <t>Académicos y administrativos han contado con facilidades para el préstamo de equipos de cómputo de escritorio y portátiles, así como el acceso a la red privada virtual (VPN).</t>
  </si>
  <si>
    <t>Como parte de las acciones de implementación de la NOM-035-STPS-2018, a partir del mes de noviembre del año 2020, la Secretaría de Administración y Finanzas a través de la Dirección General de Recursos Humanos está aplicando un cuestionario  a todos los tipos de personal que tiene como objetivo identificar los factores de riesgo psicosocial y evaluar el entorno organizacional para que a partir de los resultados, se establezcan las estrategias que promuevan un entorno favorable.
Para la determinación de la muestra del personal la realizó el Centro de Estudios de Opinión de la Universidad Veracruzana, ya que la normatividad establece el uso de un método probabilístico; a la fecha, se tiene el 70% de respuestas.</t>
  </si>
  <si>
    <t>Sí, la Universidad Veracruzana atendió solicitudes de información relacionadas con las medidas, acciones y comunicados referentes a la emergencia sanitaria por el SAR-CoV-2, en el ejercicio 2020, fueron 11, las cuales se muestran a continuación con sus respectivos folios Internos y los asignados por la Plataforma INFOMEX.
UV-156/2020(Infomex00718520)
“Con fundamento en el artículo 6o Constitucional, requiero saber1. Que medidas han implementado en su institución por la alerta de pandemia del Coronavirus o COVID19 para los trabajadores.2. Suspenderán labores por la pandemia del Coronavirus o COVID193. Qué tiempo durarán las medidas por la pandemia del Coronavirus o COVID19”
UV-233/2020 (Infomex 01104120)
“Protocolo de seguridad contra contagio por COVID-19 qué se esta siguiendo en las instalaciones de la UV.”
238/2020 (Infomex 01169520) 
“Estudio sobre COVID-19. Cuadro básico de medicamentos del servicio médico. Número de trabajadores (académicos) diagnosticados con enfermedad mental. Número de trabajadores (confianza) diagnosticados con enfermedad mental. Número académicos con discapacidad psicosocial. Número de trabajadores confianza con discapacidad psicosocial”.
251/2020 (Infomex 001212720) 
“Comunicados, avisos, informes, calendarios, guías o cualquier otro tipo de documento que haya emitido la Rectora, los Secretarios o Directores Generales con relación a la pandemia de Covid 19, durante el presente año 2020”.
262/2020 (Infomex 01382720)
“A quién corresponda, actualmente me encuentro dirigiendo una investigación con otros colaboradores de la Universidad Veracruzana, sobre los efectos del aislamiento social producidos por la pandemia de COVID-19 sobre la salud mental en la comunidad de Twitter México, por lo cual nos resultan fundamentales los datos actualizados sobre suicidios en México, específicamente los del año en curso (2020), solo requerimos la edad, la fecha y el lugar en que ocurrió, el sexo y de ser posible la forma utilizada para cometer el acto. Esta información será completamente resguardada y no requerimos datos personales de nadie. La utilización de los datos será puramente académica, con la finalidad de comprender la relación entre el estrés por aislamiento social y sus repercusiones sobre la salud mental. Agradezco de ante mano su valioso apoyo., justificación de no pago: Al ser una investigación académica, no contamos con ningún tipo de financiamiento, ni estatal ni federal”
263/2020 (Infomex 01398520) 
“De acuerdo con la suspensión presencial de actividades por el COVID, ¿cuál es el horario de labores oficial del personal de confianza y funcionarios, que aplica para la Dirección de Fortalecimiento, de la Dirección General de Desarrollo Académico e Innovación Educativa? En la modalidad trabajo remoto”
268/2020 (Infomex 01399020) 
“Señalar ordenamiento y artículo de la legislación universitaria para normar y sancionar el acoso laboral cibernético en actividades remotas por el COVID, hecho a los trabajadores por la Titular y la Directora de Fortalecimiento de DGDAIE, enviando correos solicitando actividades fuera de la jornada laboral, además de amenazantes y con connotaciones denigrantes”
343/2021(Infomex 01718820) 
“Cantidad monetaria retirada por la pandemia COVID-19” 
381/2020 (Infomex 01919520) 
“¿Qué investigadores de la UV de nacionalidad extranjera, adscritos a la DGI, a un instituto o a un centro de investigación de la UV, se han ausentado del país desde que iniciara la pandemia de COVID-19 en marzo de 2020, siguiendo percibiendo su salario íntegro? ¿Qué reglamento ampara dichas ausencias, teniendo en cuenta que la UV actualmente no está otorgando permisos para viajes ni viáticos?” 
397/2020 (Infomex 02006520) 
“De acuerdo a las medidas implementadas por el gobierno federal para contener los contagios del Covid-19 y con la finalidad de anteder el distanciamiento físico y las aglomeracioes, solicito por este medio me informen lo siguiente:
 1. Nombre de las personas quiénes fueron propuestos para ser Miembros de la Junta de Gobierno y cuáles fueron las entidades académicas que los propusieron.
 2. Nombre de quiénes son los integrantes de la terna que la Junta de Gobierno propondrá a la Rectora y/o Consejo Universitario General.
3. Cuáles fueron los criterios que se emplearon para decidir quiénes integran o integrarán la terna. 4. Existe algún procedimiento o mecanismo para dar a conocer a la comunidad universitaria el proceso de designación de la terna a que se refieren los puntos anteriores, y de ser afirmativa la respuesta, cuándo se dio o se dará a conocer tal información”.
405/2020 (Infomex 02036320) 
“En seguimiento de sus respuestas a nuestra primera solicitud de información (folio 381/2020), respondida por el Director General de Investigaciones en oficio DGI/424/2020 y por el Abogado General en oficio AG/543/2020, preguntamos: Si hay identificados por la DGI por lo menos dos investigadores de la UV de nacionalidad extranjera que se han ausentado del país desde que iniciara la pandemia de COVID-19 en marzo de 2020, siguiendo percibiendo su salario íntegro, y si el Abogado General constata que “en la legislación universitaria no se encuentra establecida disposición alguna aplicable a esta situación en específico”, ¿cómo y en que instancia se autorizaron estas estancias con goce de sueldo en un momento en el que la UV ha cancelado toda movilidad nacional e internacional? ¿Y cómo se justificaron estas estancias con goce de sueldo aparentemente irregulares ante la política de austeridad seguida por la Rectoría de la UV y por el Gobierno Federal? ¡ La austeridad no es exigible a académicos extranjeros cuyos sueldos son financiados por las y los mexicanos?”</t>
  </si>
  <si>
    <t>La Universidad Veracruzana a través de la Dirección de Proyectos, Construcciones y Mantenimiento publicó diversas convocatorias de licitaciones públicas. Los procedimientos de licitaciones de obras universitarias se realizaron de manera presencial tomando en consideración las medidas sanitarias como: reuniones en espacios con buena ventilación, cuidando el distanciamiento social entre los presentes, se exigió el uso del cubrebocas a los asistentes, se contó con gel antibacterial, spray sanitizante de manera diaria y guantes para la revisión de documentación, además de la sanitización de espacios de manera integral periódica. En el periodo de marzo a diciembre de 2020 se realizaron 49 Procesos de licitación pública y 5 invitaciones a cuando menos 3 personas que contemplaron juntas de aclaraciones, aperturas técnicas, económicas y emisión de fallos. De estos procesos realizados, para obras del FAM corresponden 4 licitaciones públicas.
El Comité de Transparencia sesionó de manera presencial en las instalaciones de la CUTAI en 51 ocasiones, en donde se desarrollaron 1 sesión ordinaria y 50 extraordinarias. En todo momento se observaron las medidas preventivas recomendadas por la Institución, como el uso obligatorio de cubrebocas, gel antibacterial y sana distancia: https://www.uv.mx/transparencia/clasificada/act-cla/
Para el área académica hubo necesidad de realizar reuniones mixtas: presenciales y virtuales (vía plataforma Zoom) por ejemplo: Comisiones de Áreas Académicas, Sesiones Ordinarias y Solemnes del Consejo Universitario General, Entregas de Reconocimientos: Premio al Decano, Premio “Arte, Ciencia, Luz” al mejor trabajo recepcional, Medalla al “Mérito Estudiantil”, Firmas de convenios, sesiones de trabajo con representantes sindicales, entre otras. En todos los casos fue mínimo el aforo de personas de manera presencial y las más se conectaron vía remota en las diferentes regiones universitarias. 
Es importante resaltar la aplicación del examen de ingreso 2020 a la Universidad Veracruzana a 44,315 aspirantes, de los cuales el 13 por ciento optó por responderlo en línea y el resto de manera presencial en las cinco regiones universitarias durante una semana (31 de agosto al 4 de septiembre) con estricto apego a las normas sanitarias ante la pandemia y con excelentes resultados.
En todos los casos, en las instalaciones UV se siguieron los protocolos establecidos en los Lineamientos generales para el retorno seguro a las actividades universitarias presenciales:
https://www.uv.mx/plandecontingencia/retorno/lineamientos-generales/</t>
  </si>
  <si>
    <t xml:space="preserve">Sí, se presentaron casos de personal infectado por COVID 19. De marzo 2020 a marzo 2021 se presentaron 367 casos positivos en las 5 regiones universitarias.  Entre enero y febrero de 2021 . Entre los funcionarios que apoyan la operación, manejo, control y reporte del Fondo no hubo infectados. En el Módulo del SAISUV se instaló un consultorio específico para atender pacientes con síntomas de enfermedades infecciosas respiratorias y se implementó el uso obligatorio de cubre-bocas, toma de temperatura, uso de gel anti-bacterial, para mantener la sana distancia se reorganizó la sala de espera de módulos médicos. 
</t>
  </si>
  <si>
    <r>
      <t xml:space="preserve">Se adjunta Análisis FODA.
</t>
    </r>
    <r>
      <rPr>
        <b/>
        <sz val="8"/>
        <color rgb="FF404040"/>
        <rFont val="Verdana"/>
        <family val="2"/>
      </rPr>
      <t/>
    </r>
  </si>
  <si>
    <t xml:space="preserve">En el ejercicio 2020, la Universidad  Veracruzana sólo participó en la Evaluación del PAE 2020 Tomo II. No fueron realizadas evaluaciones externas adicionales.
</t>
  </si>
  <si>
    <t>No, debido a que la Universidad Veracruzana ha implementado diversos Lineamientos y estrategias laborales durante la emergencia sanitaria del COVID 19, como actividades laborales en jornadas flexibles y multimodales y el uso de plataformas digitales como videoconferencia entre otras, con la finalidad de cumplir con los diversos objetivos y compromisos institucionales. En el caso de la Evaluación del PAE 2021 Tomo II del FAM Ejercicio fiscal 2020, se realizarán los esfuerzos necesarios por el personal que integra el Grupo de Trabajo que atiende el PAE para entregar en tiempo y forma la documentación y evidencia solicitados.
La Universidad ha realizado evaluaciones a este fondo desde el año 2014, logrando año con año mejorar los procesos y resultados. El grupo de trabajo encargado de esta actividad conoce sus funciones.</t>
  </si>
  <si>
    <t>En todos los casos las actividades se adaptaron a la nueva normalidad, a nivel institucional se restringió al máximo la realización presencial de eventos académicos, deportivos, administrativos, reprogramándose en modalidad virtual; se canceló la movilidad presencial estudiantil y académica nacional o internacional, dando paso al intercambio y  movilidad virtual, la que abarcó también a estudiantes extranjeros que temporalmente estudian en la Universidad Veracruzana</t>
  </si>
  <si>
    <t>La Universidad Veracruzana implementó diversas estrategias laborales durante la emergencia sanitaria del COVID 19 para concluir el ejercicio fiscal 2020 y cumplir con las metas y objetivos planteados. En el caso de autoridades, funcionarios, personal de Confianza, Eventual, así como Administrativo, Técnico y Manual, se mencionan las siguientes:
-Emisión de Lineamientos Particulares de Operación Administrativa ante el COVID-19
-Utilización del portal institucional como un medio de comunicación eficiente
-actividades laborales en jornadas flexibles y multimodales
- guardias laborales administrativas en oficinas a nivel operativo durante todo el periodo de la contingencia, estableciendo horarios de personal de manera escalonada 
- el uso de plataformas digitales e institucionales como videoconferencia entre otras
-El envío de documentación relacionada con trámites y servicios del personal, se ha realizado manera electrónica a través del Sistema Institucional de Correspondencia Hermes o por el correo institucional
 - los grupos de riesgo (personas de 60 años o más, trabajadoras embarazadas y quienes presenten un padecimiento crónico-degenerativo y demás determinadas por autoridades sanitarias) se resguardaron por completo
-la instalación y operación de filtros sanitarios
- difusión de recomendaciones generales para el cuidado
de la limpieza en los recintos universitarios
- observar diversas prácticas de higiene y de comportamiento seguras contenidos en los lineamientos institucionales emitidos
-actualización de calendarios del personal.</t>
  </si>
  <si>
    <t xml:space="preserve">Derivado de la contingencia sanitaria, el Instituto Veracruzano de Acceso a la Información y Protección de Datos Personales, notificó diversos acuerdos para el diferimiento de plazos. Respecto a la publicación de obligaciones de transparencia, correspondiente al primer trimestre 2020, cuyo plazo de carga era el mes de abril del mismo año, aprobando una ampliación hasta el 30 de junio de 2020. De igual manera, el Órgano Garante acordó diferir los plazos para la atención de las Solicitudes de Acceso a la Información, Dichos Acuerdos fueron publicitados mediante comunicados en el portal de la CUTAI.
</t>
  </si>
  <si>
    <t>No se formularon medidas ante la emergencia a través de participación ciudadana. Esto se debe a que los ciudadanos atendieron las recomendaciones de los gobiernos federal y estatal de mantenerse en casa por la emergencia sanitaria de COVID-19, por esta situación la Universidad no realizó encuestas a la ciudadanía.</t>
  </si>
  <si>
    <t>Sí. Se tomaron medidas basadas en los comunicados oficiales que la Universidad Veracruzana emitía conforme a los cambios del semáforo de alerta epidemiológica.
Desde el mes de marzo que inició la contingencia hasta el mes de octubre 2020 en el que se autorizó el regreso de manera escalonada al trabajo de oficina, la Unidad de Género trabajó vía remota. Con reuniones semanales y un programa de trabajo mensual que se actualizaba conforme se modificaban las actividades y las necesidades de la comunidad universitaria que en las cinco regiones así lo demandaba. 
En octubre se regresó de manera ordenada e intercalada al trabajo presencial de los colaboradores, a fin de no estar todos en los mismos horarios, ya que el espacio no nos permitía mantener la sana distancia requerida para salvaguardar nuestra integridad. 
Se atendió a la indicación del filtro sanitario en colaboración con las dependencias que comparten el espacio físico con la Unidad de Género. 
Se comunicó a la DGRH a través de la plataforma Sparh RH-21 la plantilla de personal adscrito a la Coordinación de la Unidad de Género y la distribución de días en las que de manera escalonada se irían reincorporando a las labores presenciales, además de identificar al personal vulnerable.</t>
  </si>
  <si>
    <t>Sí. La Unidad de Género se vio afectada en su programa de trabajo, requiriendo adecuar la mayor parte de sus acciones, más no así en el cumplimiento de sus metas. 
Las actividades que tenían que llevarse a cabo bajo un esquema presencial que incluía la visita a todas las regiones y reuniones periódicas con el Comité de Equidad de Género tuvieron que modificarse y la mayoría de las actividades requirieron trasladarse a la modalidad virtual, misma que implicó un mayor esfuerzo y tiempo para el rediseño de sus contenidos, tales como los cursos de capacitación en materia de género, los cuales estaban diseñados en la modalidad de Curso-Taller con actividades de ejecución grupal y tiempos establecidos para la retroalimentación y catarsis psicológica y social. 
Otras de las actividades que tuvieron que cambiar  y adaptarse a la nueva realidad fueron los foros que se tenía previstos realizar, los cuales se modificaron a la modalidad de Mesas de trabajo a fin de poder tener menor cantidad de participantes por sesión y no prolongar el tiempo de los mismos, lo cual en ocasiones y para algunas personas vuelve el trabajo más cansado bajo este esquema, además de que nos permitía tener un mayor control y orden en las intervenciones. 
Hubo otros aspectos en los que la contingencia fue positiva y ayudó a contar con más tiempo, como fue el caso del Protocolo para atender la violencia de género en la Universidad Veracruzana. Debió haberse presentado ante el H. Consejo Universitario General en su sesión ordinaria de mayo, sin embargo dicha sesión  se postergó hasta agosto derivado de la modificación en el calendario escolar y universitario, lo cual nos dio la posibilidad de contar con un mayor número de reuniones virtuales con las cinco regiones universitarias, lo que enriqueció y permitió incorporar un mayor número de aportaciones de la comunidad universitaria. El valioso trabajo desarrollado por las cinco Coordinaciones Regionales que conforman el Comité de Equidad de Género, permitió informar con mayor detalle y precisión y dar a conocer los resultados de la consulta realizada a través de dicho Comité en las cinco regiones de la universidad. Este informe fue presentado en la sesión del H. CUG del 20 de agosto de 2020 y la versión final del Protocolo el 14 de diciembre del mismo año. Posteriormente se llevó a cabo la difusión a través de las diversas redes sociales de la Coordinación de Género y la página oficial de la universidad, que originalmente estaba planteado para mayo, pero el retraso en este caso fue favorable. 
Nuestras reuniones tanto con el Consejo Consultivo, con el Comité de Equidad de Género así como con el mismo equipo de trabajo adscrito a la UGE no se vieron afectadas; por el contrario, se volvieron más nutridas y eficaces dado que el desplazamiento a los diversos puntos de reunión en las distintas regiones hacía que fueran en menor cantidad por la implicación que conllevan los gastos de viáticos de numerosas personas, que si bien es importante la interacción presencial, no afectó al cumplimiento de los objetivos, ya que se promovió la constante aportación y retroalimentación de las acciones que se llevarían a cabo, así como de la toma de decisiones. 
El alcance a la población universitaria en relación a las acciones de capacitación y difusión del Protocolo también se han visto favorecidas, ya que las diversas plataformas de reunión virtual nos permiten llegar a un número ilimitado de participantes, no obstante han tenido que ser concretas y resumidas a fin de no prolongar tiempos de conexión con el propósito de poder captar la total atención de los asistentes enlazados, que no es tan fácil cuando no hay una interacción cara a cara o una interrelación grupal.
De igual manera se impulsó la capacitación interna para los miembros del Comité de Género regionales así como para los diversos enlaces de las distintas entidades académicas y dependencias administrativas, echando mano de la ventaja que conlleva el trabajo virtual ante los espacios físicos que son limitados al igual que el presupuesto.  
La atención de quejas de hostigamiento y acoso sexual, discriminación y violencia de género tampoco se vio afectada;  en compensación, el promover la asesoría jurídica, así como la presentación de quejas por otras vías como la atención telefónica, por correo electrónico o por entrevista virtual, generaron una mayor apertura por parte de la comunidad universitaria.
La contingencia permitió descubrir las ventajas del trabajo en línea, al realizar sesiones remotas y poder reuniros con colegas de otras universidades nacionales e internacionales que impactó de una manera positiva y generó sinergias sin la necesidad de traslados y  viáticos que generaban costos a nuestras instituciones. Esto ha impactado de manera positiva a los presupuestos institucionales. El alcance que pudo tenerse por ejemplo con el Taller RUGEDS-UDUAL, permitió que colegas de universidades de centro y Sudamérica asistieran a éste y otros talleres que se impartieron.
Por su parte, la RENIES avanzó de manera muy importante en los acuerdos que hubieran tenido que esperar hasta la reunión presencial, sin embargo nos permitió sesionar de manera periódica y cumplir con las metas establecidas para el trabajo con esta red nacional.
En general la Universidad Veracruzana cumplió con creces, a pesar de la pandemia, su vinculación con otras redes internacionales, nacionales y estatales, y en consecuencia, cumplió con sus metas institucionales.</t>
  </si>
  <si>
    <t>No, la Universidad Veracruzana no recibió ningún apoyo de la Federación ante la emergencia sanitaria.</t>
  </si>
  <si>
    <t xml:space="preserve">La Universidad Veracruzana no recibió ninguna instrucción de reprogramación de metas de los indicadores Federales, Estatales, Institucionales u otros por la emergencia sanitaria del COVID 19 durante el ejercicio 2020.
De acuerdo a los resultados de los indicadores de la MIR Federal capturados en el Sistema de Recursos Federales Transferidos (SRFT) de las obras del FAM, en la Universidad se cumplieron las metas programadas de acuerdo a los recursos autorizados. Sin embargo, a nivel propósito el porcentaje de cumplimiento fue del 40% y a  nivel componente fue del 4% ya que sólo fueron autorizados recursos para obras en 5 planteles universitarios de un total de 125 con los que cuenta. La emergencia sanitaria del COVID 19 no afectó los resultados debido a que los diversos procesos de gestión administrativa y ejecución de las obras se desarrollaron en los plazos establecidos por la normatividad vigente.
</t>
  </si>
  <si>
    <t xml:space="preserve">En el ejercicio 2020, la Universidad  Veracruzana funcionó con el mismo personal con el que dispone para la operación del Fondo. Se requiere contar con más personal; sin embargo, durante la emergencia sanitaria del COVID 19 se cumplieron los compromisos relacionados al manejo, operación y reporte del Fondo redoblando esfuerzos para lograrlo.
</t>
  </si>
  <si>
    <t>La planeación de las obras del FAM 2021 fue presentada en 2019 a la SEP en el marco del Programa de Fortalecimiento a la Excelencia Educativa (PROFEXCE) 2020-2021, debido a que este Programa se presenta de forma bianual. Con base en lo anterior, la planeación se realizó de la manera tradicional ya que fue elaborada antes de la contingencia sanitaria. Al corte del mes de marzo 2021, para el presente ejercicio fiscal se encuentra en proceso la gestión administrativa ante la SEFIPLAN para la radicación de los recursos a la UV y se implementarán las mismas medidas y estrategias sanitarias institucionales para realizar los diversos procesos de adjudicación y licitación de obras así como las medidas implementadas en las obras para evitar contagios y cumplir en tiempo y forma con la entrega de las mismas.
La experiencia de pasar por la emergencia sanitaria será un elemento más a considerar en la planeación del fondo para el 2022-2023 que enriquecerá la visión de elementos a superar en el cumplimiento de las metas.
La planeación del fondo es cada vez más eficiente, la Secretaria de Educación Pública ha mejorado los instrumentos de planeación y ante la emergencia sanitaria y la experiencia del 2020 así como de años anteriores, el cumplimiento de metas será una prioridad para la Universidad.</t>
  </si>
  <si>
    <t xml:space="preserve">•	Establecer redes de seguimiento y apoyo por entidad académica entre alumnos, docentes, tutores y autoridades para sentirse acompañados por su comunidad en el periodo de contingencia.
•	Intensificar la efectividad de los canales institucionales de comunicación de las entidades académicas para resolver los trámites escolares de los alumnos.
•	Lograr el apoyo de la comunidad académica para la atención vía remota (virtual) por diversos medios, de los alumnos en los diferentes programas educativos de nivel técnico, técnico superior universitario, licenciatura y posgrado, otorgando las facilidades necesarias para lograr que continúen con sus estudios y coadyuvar a no elevar los niveles de deserción escolar.
•	Confirmar la solidaridad, cohesión y empatía de la comunidad universitaria.
</t>
  </si>
  <si>
    <r>
      <t xml:space="preserve">Sí, el Grupo de Trabajo creado para atender la Evaluación del PAE Estatal está integrado por personal de las áreas que intervienen en el manejo y operación del Fondo: Dirección General de Recursos Financieros, Dirección de Planeación Institucional y la Dirección de Proyectos, Construcciones y Mantenimiento. Sus funciones están identificadas en los tres procedimientos del FAM.
</t>
    </r>
    <r>
      <rPr>
        <b/>
        <sz val="8"/>
        <color rgb="FF404040"/>
        <rFont val="Verdana"/>
        <family val="2"/>
      </rPr>
      <t/>
    </r>
  </si>
  <si>
    <t>Sí, para atender la Evaluación del PAE Estatal, la Universidad Veracruzana creó un Grupo de Trabajo integrado por personal de las áreas que intervienen en el manejo y operación del Fondo: Dirección General de Recursos Financieros, Dirección de Planeación Institucional y la Dirección de Proyectos, Construcciones y Mantenimiento, pero no son exclusivas para este fin, sino que atienden sus propias responsabilidades además de la evaluación.</t>
  </si>
  <si>
    <t xml:space="preserve">Sí, hubo capacitación en el ejercicio 2020 para los servidores públicos de la Universidad Veracruzana. A través de la gestión y coordinación de la SEFIPLAN, personal de la Universidad Veracruzana asistió a 2 cursos presenciales y 2 virtuales relacionados con el manejo, operación, reporte y evaluación del Fondo. La UV gestionó 6 cursos a través de sus dependencias; a través de diversas dependencias estatales y federales como ASF, SEV y ORFIS fue capacitado personal a través de videoconferencia. Y bajo la modalidad a distancia a través de la Plataforma México X, personal UV cursó un diplomado Pbr de la SHCP. 
</t>
  </si>
  <si>
    <r>
      <t>No.</t>
    </r>
    <r>
      <rPr>
        <b/>
        <sz val="8"/>
        <color rgb="FF404040"/>
        <rFont val="Verdana"/>
        <family val="2"/>
      </rPr>
      <t xml:space="preserve"> </t>
    </r>
    <r>
      <rPr>
        <sz val="8"/>
        <color rgb="FF404040"/>
        <rFont val="Verdana"/>
        <family val="2"/>
      </rPr>
      <t xml:space="preserve">El Órgano de Control Interno de la Universidad Veracruzana no da seguimiento a los Proyectos de Mejora del PAE. Sin embargo, da seguimiento a las mejoras implementadas a los procesos administrativos, técnicos y legales de manera integral a la Dirección de Proyectos, Construcciones y Mantenimiento.
La Contraloría General del Estado no ha solicitado el seguimiento a los proyectos de mejora. </t>
    </r>
  </si>
  <si>
    <t xml:space="preserve">La Coordinadora de la Evaluación (SEFIPLAN) tomó las decisiones pertinentes para concluir el PAE 2020 Tomo II en el ejercicio 2020. Las medidas implementadas de forma exitosa fueron:
- Desfase de fechas de entrega de documentación
- Sesiones de Comité vía remota durante la contingencia sanitaria
-Suspensión de entrevista presencial sustituida por una presentación por medios digitales, para explicar y pormenorizar la ejecución del fondo
</t>
  </si>
  <si>
    <t xml:space="preserve">Automatizar los procesos de validación para evitar imprimir los formatos para la firma del enlace y su digitalización o bien, utilizar la firma electrónica.
</t>
  </si>
  <si>
    <t>Sí. En el marco del Programa de Fortalecimiento a la Excelencia Educativa (PROFEXCE) 2020-2021, a través del cual la Universidad Veracruzana solicita recursos del FAM a la SEP para infraestructura física educativa, la Universidad realiza diversos análisis que le permiten identificar necesidades de infraestructura física universitaria y su prioridad, alineando los objetivos, metas y acciones al Plan Nacional de Desarrollo y la política educativa nacional, al Plan Estatal de Desarrollo y a los propios planes institucionales: Programa de Trabajo Estratégico 2017-2021 y al Plan General de Desarrollo 2030. 
El Fondo se alinea con el Eje 2. Política Social del Plan Nacional de Desarrollo 2019-2024, con los Factores Transversales del Plan Veracruzano de Desarrollo 2019-2024, así como con el Eje estratégico III. Gestión y gobierno, Programa estratégico 11. Infraestructura Física del Programa de Trabajo Estratégico 2017-2021 de la Universidad Veracruzana.</t>
  </si>
  <si>
    <r>
      <rPr>
        <b/>
        <sz val="8"/>
        <color rgb="FF404040"/>
        <rFont val="Verdana"/>
        <family val="2"/>
      </rPr>
      <t xml:space="preserve">ANEXO Pregunta 40
</t>
    </r>
    <r>
      <rPr>
        <sz val="8"/>
        <color rgb="FF404040"/>
        <rFont val="Verdana"/>
        <family val="2"/>
      </rPr>
      <t xml:space="preserve">
- Alineación del proyecto FAM a los planes de desarrollo
- Plan Nacional de Desarrollo 2019-2024
-Prorama Sectorial de Educación 2020-2024
 -Plan Estatal de Desarrollo  2019-2024
-Programa de Trabajo Estratégico 2017-2021 
- Plan General de Desarrollo 2030</t>
    </r>
  </si>
  <si>
    <r>
      <t xml:space="preserve">En la página principal del portal institucional de la Universidad Veracruzana se encuentra el botón del Fondo de Aportaciones Múltiples donde a un solo click, se accede a la información relativa al Fondo:
-Normatividad
-Presupuesto
-Indicadores
-Resultados
-Evaluaciones
-Trabajos de género
-Transparencia
-Participación ciudadana
</t>
    </r>
    <r>
      <rPr>
        <sz val="8"/>
        <rFont val="Verdana"/>
        <family val="2"/>
      </rPr>
      <t xml:space="preserve">
La Universidad pública en su portal del PAE el programa de evaluación, su elaboración, resultados y su seguimiento. https://www.uv.mx/planeacioninstitucional/programa-anual-de-evaluacion/pae-2020/fondo-de-aportaciones-multiples-fam-2020/</t>
    </r>
  </si>
  <si>
    <r>
      <rPr>
        <b/>
        <sz val="8"/>
        <color rgb="FF404040"/>
        <rFont val="Verdana"/>
        <family val="2"/>
      </rPr>
      <t xml:space="preserve">ANEXO Pregunta 41
</t>
    </r>
    <r>
      <rPr>
        <sz val="8"/>
        <color rgb="FF404040"/>
        <rFont val="Verdana"/>
        <family val="2"/>
      </rPr>
      <t xml:space="preserve">
-Captura de pantalla de la página web del FAM
-Liga: https://www.uv.mx/dpcm/general/fondo-de-aportaciones-multiples-fam/
-Liga PAE:
https://www.uv.mx/planeacioninstitucional/programa-anual-de-evaluacion/pae-2020/fondo-de-aportaciones-multiples-fam-2020/</t>
    </r>
  </si>
  <si>
    <r>
      <t xml:space="preserve">No, ninguna dependencia federal como la SHCP o  CONEVAL ni estatal, tuvieron en 2019 o 2020 comunicación con la Universidad Veracruzana para realizar alguna Evaluación del PAE Federal en el Estado.
</t>
    </r>
    <r>
      <rPr>
        <b/>
        <sz val="8"/>
        <color rgb="FF404040"/>
        <rFont val="Verdana"/>
        <family val="2"/>
      </rPr>
      <t/>
    </r>
  </si>
  <si>
    <t>No, ninguna instancia Federal o Estatal ha solicitado a la Universidad Veracruzana información para realizar un estudio relacionado al impacto del SARS-CoV-2 (COVID-19) en el Estado de Veracruz.
Sin embargo, las aportaciones de la comunidad académica se encuentran documentadas a través del trabajo de comunicación universitaria: contribuciones académicas, publicaciones, eventos, estudios y material de difusión generado con relación a la enfermedad de COVID-19
Asimismo, destaca el proyecto para evaluar la inmunidad al SARS CoV-2 en el que participan investigadores del Instituto de Invstigaciones de Salud Pública aprobado por el Conacyt.
https://www.uv.mx/prensa/banner/conacyt-aprobo-proyecto-de-la-uv-para-evaluar-inmunidad-al-sars-cov-2/</t>
  </si>
  <si>
    <t>https://www.uv.mx/plandecontingencia/aportaciones/ 
https://www.uv.mx/prensa/banner/conacyt-aprobo-proyecto-de-la-uv-para-evaluar-inmunidad-al-sars-cov-2/</t>
  </si>
  <si>
    <t xml:space="preserve">La Universidad Veracruzana instaló filtros sanitarios al ingreso de los inmuebles universitarios, para ello fueron producidos videos informativos sobre el procedimiento para la instalación de dichos filtros, así como uno específico sobre su operación (Anexo 3). 
•	Video sobre el “Lavado correcto de manos” (https://youtu.be/NzBE0HF26CU )
•	Video sobre el “Procedimiento para la instalación de filtros sanitarios” (https://youtu.be/-upzrPkVfzc )
•	Video sobre la “Operación de filtros sanitarios” (https://youtu.be/vlnzN3YMrwQ )
Además fueron diseñados carteles y pendones que se colocaron en cada filtro sanitario con la finalidad de informar el protocolo de ingreso a las instalaciones, así como de reiterar las medidas sanitarias de prevención ante el covid-19 (Anexo 3). 
</t>
  </si>
  <si>
    <t xml:space="preserve">Ligas de acceso: 
• https://www.uv.mx/plandecontingencia/files/2020/09/02-Lineamientos-generales_opcion-1_pendon-90X200cm_CMYK_27-07-2020.pdf 
• https://www.uv.mx/plandecontingencia/files/2020/09/02-lineamientos-generales_opcion-1_tamano-oficio_CMYK_27-07-2020.pdf
• https://www.uv.mx/plandecontingencia/files/2020/09/02-lineamientos-generales_opcion-2_tamano-oficio_CMYK_27-07-2020.pdf 
• https://www.uv.mx/plandecontingencia/files/2020/09/03-Filtro-sanitario_tamano-oficio_CMYK_19-08-2020.pdf 
</t>
  </si>
  <si>
    <r>
      <t xml:space="preserve">Sí, para el manejo de documentación oficial que ingresa a las instalaciones de la Universidad Veracruzana se privilegia el uso de los sistemas de comunicación electrónicos, y una vez que éstos llegan de manera física a las instalaciones universitarias la documentación se maneja con medidas de seguridad, utilizando gel antibacterial, spray sanitizante y en su caso, guantes.
</t>
    </r>
    <r>
      <rPr>
        <b/>
        <sz val="8"/>
        <color rgb="FF404040"/>
        <rFont val="Verdana"/>
        <family val="2"/>
      </rPr>
      <t/>
    </r>
  </si>
  <si>
    <t>-Lineamientos Generales para el retorno seguro a las actividades universitarias presenciales: https://www.uv.mx/plandecontingencia/files/2020/07/Lineamientos-generales-para-el-retorno-seguro-17-de-agosto-de-2020.pdf.</t>
  </si>
  <si>
    <t xml:space="preserve">En lo general, la parte sustantiva de la Universidad es el trabajo de las dependencias académico- escolares y de apoyo se ha realizado a través de guardias en horarios flexibles y de forma escalonada como lo marcan los comunicados institucionales que se encuentran publicados en https://www.uv.mx/plandecontingencia/atencion-a-dudas/academicas-y-escolares/
alternándose con actividades realizadas a través de home office y la presencia regular en las instalaciones de colaboradores considerados esenciales por el trabajo que desarrollan.
En el caso de las actividades académicas continúan a distancia o vía remota como lo marcan los comunicados institucionales https://www.uv.mx/plandecontingencia/informacion/comunicados-uv/.
En relación a la ejecución del gasto, la Universidad Veracruzana a través de la Dirección de Proyectos, Construcciones y Mantenimiento implementó jornadas de trabajo presenical de manera escalonada y en home office para la ejecución del programa. Sobre este particular se anexa plantilla.
</t>
  </si>
  <si>
    <t>En caso de emergencia justificada como el caso del SARS-CoV-2 (COVID-19) se elimine el principio de anualidad de los recursos con el fin de disminuir en la medida de lo posible cualquier tipo de riesgo, en este caso, de salud pública.</t>
  </si>
  <si>
    <t>Las dependencias universitarias se ajustaron al Plan de Contingencia COVID 19 implementado por la Universidad Veracruzana, mismo que se encuentra en el sitio web de la institución. Por este medio se ha emitido información del COVID 19, Disposiciones Generales, Lineamientos particulares de operación y sus respectivas actualizaciones. A través del Sistema Institucional de Información y Servicios Universitarios Subsistema de Recursos Humanos se realiza el Reporte en línea de plantilla de personal para el retorno a labores, mediante el cual se establece el esquema de trabajo por cada trabajador (escalonado, presencial o vía remota), horarios, funciones, así como situaciones específicas como embarazo, lactancia, enfermedad o situación de vulnerabilidad o síntomas de COVID 19. En el marco del Plan de Contingencia COVID 19 institucional la Secretaría de Administración y Finanzas de la UV ha autorizado mediante los Lineamientos Particulares de Operación Administrativa ante el COVID 19 el traslado de bienes muebles necesarios para continuar con las actividades vía remota, todo el personal en este esquema de trabajo cuenta con Internet particular por lo que no fue requerido proporcionarles el servicio.
Los académicos asumieron pasar de atender a los alumnos en modalidad presencial a hacerlo vía remota, lo que fueron logrando con apoyos pedagógicos y tecnológicos; imprimiendo compromiso, creatividad, flexibilidad, empatía y solidaridad con los alumnos.
Se les otorgaron apoyos para el diseño y la continuidad de experiencias educativas (EE): estrategias de diseño de EE en línea, pautas para la planeación flexible de EE, guía rápida para la virtualización de EE. catálogo de actividades asincrónicas para profesores universitarios, lineamientos para la evaluación en entornos virtuales, manual para atención de alumnos a través de EMINUS, entre otros. 
Al prolongarse el periodo de contingencia hubo necesidad de realizar modificaciones a los calendarios escolares 2020.
De igual manera, realizar adecuaciones en el trabajo de los académicos para: 
•	Revisar y ajustar, apoyados en las Academias, los contenidos de las experiencias educativas, conservando su propósito fundamental. 
•	Diversificar las estrategias de enseñanza y aprendizaje para el trabajo remoto.
•	Establecer tipos de evaluación diferenciada de acuerdo con la naturaleza de las experiencias educativas y los avances alcanzados. 
•	Emplear EMINUS, sin restringir el uso de otras plataformas educativas y mecanismos de comunicación.
•	Concluir los cursos y la evaluación de los alumnos vía remota.
Se intensificaron las acciones de formación de académicos, mediante ofertas emergentes de cursos en línea con cobertura para las cinco regiones universitarias, los cuales promovieron saberes enfocados a la identificación de las implicaciones de la práctica docente en un ambiente de aprendizaje virtual, en el desarrollo de habilidades para la facilitación de cursos en línea, el registro de contenido y actividades relacionadas con el desarrollo de sus experiencias educativas en la plataforma institucional EMINUS.
Asimismo, la actividad académica se complementa con el licenciamiento de Office 365, con el que cuenta la Universidad, la plataforma Zoom, la biblioteca virtual entre otros recursos disponibles.
Académicos y administrativos han contado con facilidades para el préstamo de equipos de cómputo de escritorio y portátiles, así como el acceso a la red privada virtual (VPN).</t>
  </si>
  <si>
    <r>
      <rPr>
        <b/>
        <sz val="8"/>
        <color rgb="FF404040"/>
        <rFont val="Verdana"/>
        <family val="2"/>
      </rPr>
      <t>ANEXO Pregunta 4</t>
    </r>
    <r>
      <rPr>
        <sz val="8"/>
        <color rgb="FF404040"/>
        <rFont val="Verdana"/>
        <family val="2"/>
      </rPr>
      <t xml:space="preserve">
</t>
    </r>
    <r>
      <rPr>
        <sz val="6"/>
        <color rgb="FF404040"/>
        <rFont val="Verdana"/>
        <family val="2"/>
      </rPr>
      <t xml:space="preserve">https://coronavirus.gob.mx/wp-content/uploads/2020/04/Lineamiento_de_vigilancia_epidemiologica_de_enfermedad_respiratoria-_viral.pdf
https://www.uv.mx/noticias/2020/03/13/informacion-covid-19/
http://www.calidad.salud.gob.mx/site/calidad/docs/20_HM_Parte1.pdf(https://dof.gob.mx/nota_detalle.php?codigo=5593313&amp;fecha=14/05/2020 )
•	Hacia la construcción colectiva de la nueva normalidad en la Educación Superior (ANUIES). (http://www.anuies.mx/media/docs/avisos/pdf/200804120023Hacia+la+construccio-CC-81n+colectiva+de+la+nva+normalidad+en+la+ES.pdf )
•	Lineamientos Técnicos Específicos para la Reapertura de las Actividades Económicas, publicados en el DOF el pasado 29 de mayo de 2020. (http://nuevanormalidad.gob.mx/files/Acuerdo_Salud_290520_VES-1.pdf )
•	Limpieza y desinfección de espacios comunitarios durante la pandemia por SARS-CoV-2, emitido el 11 de junio por el Gobierno Federal. (https://coronavirus.gob.mx/wp-content/uploads/2020/06/Limpieza_desinfeccion_espacios_comunitarios_durante_pandemia_SARS-CoV-2.pdf )
•	Lineamiento general para la mitigación y prevención de COVID-19 en espacios públicos abiertos, emitido por el Gobierno Federal. (https://coronavirus.gob.mx/wp-content/uploads/2020/04/Lineamiento_Espacios_Abiertos_07042020.pdf )
•	Lineamiento general para la mitigación y prevención de COVID-19 en espacios públicos cerrados, emitido por el Gobierno Federal. (https://coronavirus.gob.mx/wp-content/uploads/2020/03/Lineamiento_Espacio_Cerrado_27032020.pdf )
•	Información del portal de la Secretaría de Salud del Gobierno del Estado de Veracruz “Protección contra Riesgos Sanitarios” (https://www.ssaver.gob.mx/riesgos-sanitarios/lineamientos/ )
•	Infografía “Medidas de prevención en el entorno laboral”. (https://www.uv.mx/sugir/files/2020/03/Medidas-Prevencion.pdf )
•	Infografía “Nuevo coronavirus (COVID-19)”. (https://www.uv.mx/sugir/files/2020/03/InfografiaCOVID-19.pdf )
•	Infografía “Mitos del nuevo coronavirus COVID-19”. (https://www.uv.mx/sugir/files/2020/03/Mitos.pdf )
</t>
    </r>
    <r>
      <rPr>
        <sz val="8"/>
        <color rgb="FF404040"/>
        <rFont val="Verdana"/>
        <family val="2"/>
      </rPr>
      <t xml:space="preserve">
</t>
    </r>
    <r>
      <rPr>
        <sz val="8"/>
        <color rgb="FF00B050"/>
        <rFont val="Verdana"/>
        <family val="2"/>
      </rPr>
      <t xml:space="preserve">
</t>
    </r>
  </si>
  <si>
    <r>
      <rPr>
        <b/>
        <sz val="8"/>
        <color rgb="FF404040"/>
        <rFont val="Verdana"/>
        <family val="2"/>
      </rPr>
      <t>ANEXO Pregunta 24</t>
    </r>
    <r>
      <rPr>
        <sz val="8"/>
        <color rgb="FF404040"/>
        <rFont val="Verdana"/>
        <family val="2"/>
      </rPr>
      <t xml:space="preserve">
</t>
    </r>
    <r>
      <rPr>
        <sz val="6"/>
        <color rgb="FF404040"/>
        <rFont val="Verdana"/>
        <family val="2"/>
      </rPr>
      <t>Comunicado 002/2020
https://www.uv.mx/transparencia/comunicados-circulares/002-2020/
Comunicado 003/2020
https://www.uv.mx/transparencia/comunicados-circulares/003-2020/ 
Comunicado 004/2020
https://www.uv.mx/transparencia/comunicados-circulares/004-2020/ 
Comunicado 005/2020
https://www.uv.mx/transparencia/comunicados-circulares/005-2020/ 
Comunicado 006/2020
https://www.uv.mx/transparencia/comunicados-circulares/006-2020/
Comunicado 007/2020
https://www.uv.mx/transparencia/comunicados-circulares/007-2020/ 
Comunicado 008/2020
https://www.uv.mx/transparencia/comunicados-circulares/008-2020/ 
Comunicado 009/2020
https://www.uv.mx/transparencia/comunicados-circulares/009-2020/ 
Comunicado 010/2020
https://www.uv.mx/transparencia/comunicados-circulares/010-2020/ 
Comunicado 011/2020
https://www.uv.mx/transparencia/comunicados-circulares/011-2020/ 
Comunicado 012/2020
https://www.uv.mx/transparencia/comunicados-circulares/012-2020/ 
Comunicado 013/2020
https://www.uv.mx/transparencia/comunicados-circulares/013-2020/ 
Comunicado 014/2020
https://www.uv.mx/transparencia/comunicados-circulares/014-2020/ 
Comunicado 015/2020
https://www.uv.mx/transparencia/comunicados-circulares/015-2020/</t>
    </r>
  </si>
  <si>
    <r>
      <rPr>
        <b/>
        <sz val="8"/>
        <color rgb="FF404040"/>
        <rFont val="Neo Sans Pro"/>
      </rPr>
      <t xml:space="preserve">ANEXO Pregunta 48
</t>
    </r>
    <r>
      <rPr>
        <sz val="8"/>
        <color rgb="FF404040"/>
        <rFont val="Neo Sans Pro"/>
      </rPr>
      <t xml:space="preserve">
-Plan de Contingencia
https://www.uv.mx/plandecontingencia/
-Lineamientos Generales para el retorno seguro a las actividades universitarias presenciales: https://www.uv.mx/plandecontingencia/files/2020/07/Lineamientos-generales-para-el-retorno-seguro-17-de-agosto-de-2020.pdf.
-Plantilla de personal para el retorno a labores</t>
    </r>
  </si>
  <si>
    <t>Sí. La Universidad Veracruzana captura los avances de los indicadores de la MIR Federal del Sistema de Recursos Federales Transferidos (SRFT) de la SHCP de las obras del FAM. Estos indicadores permiten evaluar la incidencia del Fondo de Aportaciones Múltiples en la Infraestructura Educativa Superior.
Asimismo, la Universidad Veracruzana también cuenta con indicadores que dan seguimiento al ejercicio de los recursos del FAM.</t>
  </si>
  <si>
    <t>En respuesta a la emergencia sanitaria, la Universidad Veracruzana emitió y publicó en su portal institucional diversos documentos y material electrónico con la finalidad de informar a detalle a su comunidad sobre las medidas implementadas por la emergencia sanitaria.
•	A nivel institucional se desarrolló un Plan de Contingencia y se han establecido disposiciones generales para  el trabajo académico y administrativo. A partir de lo anterior, cada Región universitaria y Área Académica definió su plan de acción ante la contingencia para dar continuidad a sus actividades disponibles. 
•	Se emitió un Acuerdo de la Rectora que permite a los Consejos Técnicos y las Juntas Académicas de las entidades sesionar empleando las tecnologías de la información y la comunicación.
•	Desde 2003, la UV cuenta con la plataforma Eminus, actualmente se mantienen en operación las versiones 3 y 4; se trata de un Sistema de Gestión de Aprendizajes (LMS, por sus siglas en inglés), que permite que los alumnos y profesores (o tutores) interactúen de manera remota, en línea y plenamente dinámica fuera del aula. Sin duda esto ha permitido, por una parte, reforzar los conocimientos que se pretenden concretar con los alumnos y, por otro lado, permitir la atención de un mayor número de alumnos que los que se atienden en un espacio físico, además es posible la integración de recursos educativos construidos en Lienzos y almacenados en Lumen, estas dos últimas plataformas también desarrolladas en la propia institución.  Asimismo, la actividad académica se complementa con el licenciamiento de Office 365, con el que cuenta la Universidad, la plataforma Zoom, la biblioteca virtual y otros recursos disponibles.
•	Con el apoyo de académicos se desarrollaron y entregaron materiales de protección (caretas, gel antibacterial, cubrebocas, entre otros) a diversos sectores de la comunidad 
•	Se emitió el documento Lineamientos generales para el retorno seguro a las actividades universitarias presenciales, en el cual se describen los lineamientos de seguridad sanitaria para el retorno responsable y seguro a las actividades presenciales en las aulas, oficinas y demás espacios académicos y administrativos de la institución.
•	Académicos y administrativos han contado con facilidades para el préstamo de equipos, así como el acceso a la red privada virtual (VPN).
•	Los académicos desde el portal web MiUV tienen acceso al registro de calificaciones en línea, la descarga de talones de cheque, biblioteca virtual, al seguimiento de las tutorías, entre otros servicios. 
•	Los alumnos desde el portal web MiUV tienen acceso para consultar su trayectoria escolar, preinscripción e inscripción en línea, Ven a la Cultura para el Área de Formación de Elección Libre (AFEL), Mi Pago, Eminus, Evaluación Docente, entre otros servicios. Además se han adaptado los trámites escolares para mantener la atención durante este periodo de contingencia.
•	En cuanto a las actividades periódicas propias de las funciones inherentes a la oficina de la Secretaría Académica y las dependencias que tiene adscritas, las medidas llevadas a cabo para su cumplimiento son:
-Trabajo vía remota del grupo de riesgo atendiendo las actividades inherentes al cargo y apoyando las acciones generales en el horario laboral asignado.
-Trabajo presencial de grupos de trabajo en las instalaciones en la modalidad de guardias de trabajo en horario diurno y en el vespertino trabajando vía remota (reuniones por Zoom) para lo cual se facilitó en calidad de préstamo el equipo de cómputo necesario para el desarrollo de sus actividades.
-Trabajo presencial de personal indispensable en jornadas flexibles y adoptando las medidas de protección necesarias e instalaciones limpias y libres de contaminantes, para lo cual se adquieren insumos tales como: gel antibacterial, sanitizante, tapetes, guantes estériles, caretas, cloro, etc.</t>
  </si>
  <si>
    <r>
      <t xml:space="preserve">No. La Secretaría Académica durante el periodo de contingencia ha continuado realizando las funciones que normativamente le corresponden, cumpliendo con las metas planteadas; lo que ha variado es la dinámica de trabajo y su organización, asumiendo de manera cautelosa, responsable y solidaria la cultura de autocuidado y de protección a los demás, conservando el compromiso institucional de ofrecer un sistema educativo con calidad en los niveles y modalidades que atiende la Universidad Veracruzana.
En el caso de la Dirección de Proyectos, Construcciones y  Mantenimiento que es la responsable de la ejecución de las obras universitarias, no ha  suspendido sus actividades durante  la emergencia sanitaria por el SARS-CoV-2 (COVID-19) con el fin de dar cumplimiento a todas sus actividades y compromisos institucionales. Ha continuado con el desarrollo de sus diferentes procesos aplicando estrictas medidas de higiene y filtros sanitarios así como  jornadas flexibles y multimodales y el uso de plataformas digitales como videoconferencia. La ejecución de las obras se han desarrollado en los plazos contractuales establecidos destacando la implementación de filtros sanitarios y medidas de prevención en  todas las áreas donde se ejecutan obras universitarias.
</t>
    </r>
    <r>
      <rPr>
        <b/>
        <sz val="8"/>
        <color rgb="FF404040"/>
        <rFont val="Verdana"/>
        <family val="2"/>
      </rPr>
      <t/>
    </r>
  </si>
  <si>
    <t xml:space="preserve">Se detallan las Gacetas, comunicados, memorándums y documentos oficiales que conocía la Universidad Veracruzana en torno a las medidas por el SARS-CoV-2 (COVID-19), que le apoyó o coadyuvó en las medidas para su operación en 2020. </t>
  </si>
  <si>
    <r>
      <t xml:space="preserve">La Asamblea General de la ONU adoptó en 2015 la Agenda 2030 para el Desarrollo Sostenible que plantea 17 Objetivos siendo la educación de calidad es uno de ellos. Como parte integral del compromiso adquirido por el Estado mexicano, el cumplimiento del Objetivo de Desarrollo Sostenible 4 (ODS 4): “Garantizar una educación inclusiva, equitativa y de calidad y promover oportunidades de aprendizaje durante toda la vida para todos”, orienta la acción que plantea el Programa Sectorial de Educación 2020-2024. El Proyecto de Infraestructura Física del FAM 2020 presentado en el marco del Programa de Fortalecimiento a la Excelencia Educativa (PROFEXCE) 2020-2021 se elaboró con base en la Guía para la formulación de la planeación estratégica académica y de la gestión institucional 2020-2021, orientada hacia los ODS. Asimismo, el Plan General de Desarrollo 2030 de la Universidad Veracruzana, está alineado a los objetivos de la Agenda 2030 y entre sus objetivos está el fortalecimiento de la calidad de los programas educativos, estableciendo entre sus metas al 2030 el contar con el 100% de la matrícula de licenciatura inscrita en programas educativos evaluables con calidad reconocida. El avance de su indicador alineado con el ODS 4 “Educación de calidad” al cierre del mes de marzo de 2021, cuenta con el 93.60% de sus programas de TSU y licenciatura de calidad reconocida. En el caso de la Universidad Veracruzana el contar con diversas fortalezas tecnológicas como telefonía, plataformas, sistemas, servidores, repositorios y herramientas que permitan la comunicación y colaboración permitió continuar con las clases de manera remota; su sistema Eminus cuenta internamente con un aula virtual además de contar con otros softwares con licencia que permiten la colaboración y difusión del conocimiento.
</t>
    </r>
    <r>
      <rPr>
        <sz val="8"/>
        <color rgb="FF404040"/>
        <rFont val="Verdana"/>
        <family val="2"/>
      </rPr>
      <t>Los indicadores del FAM que tienen relación con este objetivo son:
Los indicadores se mantuvieron aun con la contingencia del COVID-19.</t>
    </r>
  </si>
  <si>
    <t xml:space="preserve">Sí, el personal Académico, Mandos Medios y Superiores y de Confianza recibe la atención médica mediante el Sistema de Atención Integral a la Salud de la UV (SAISUV), en donde se cuenta con dos módulos de atención médica en las ciudades de Xalapa y Veracruz, para el personal de las demás regiones se reintegran los gastos médicos que realicen.
El personal Administrativo, Técnico, Manual y Eventual reciben el beneficio de la atención de enfermedades y maternidad por parte del IMSS de acuerdo al Convenio de Incorporación Voluntaria al Régimen Obligatorio.
El número total de personal con que opera la Universidad Veracruzana es de 12,472.
</t>
  </si>
  <si>
    <r>
      <rPr>
        <b/>
        <sz val="8"/>
        <color rgb="FF404040"/>
        <rFont val="Verdana"/>
        <family val="2"/>
      </rPr>
      <t xml:space="preserve">ANEXO Pregunta 45
</t>
    </r>
    <r>
      <rPr>
        <sz val="8"/>
        <color rgb="FF404040"/>
        <rFont val="Verdana"/>
        <family val="2"/>
      </rPr>
      <t xml:space="preserve">
-Resumen de empleados por tipo de personal de la Universidad Veracruzana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</si>
</sst>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_-[$$-80A]* #,##0.00_-;\-[$$-80A]* #,##0.00_-;_-[$$-80A]* &quot;-&quot;??_-;_-@_-"/>
    <numFmt numFmtId="165" formatCode="0.000000000"/>
    <numFmt numFmtId="166" formatCode="&quot;$&quot;#,##0.00"/>
  </numFmts>
  <fonts count="59">
    <font>
      <sz val="11"/>
      <color theme="1"/>
      <name val="Calibri"/>
      <family val="2"/>
      <scheme val="minor"/>
    </font>
    <font>
      <b/>
      <sz val="6"/>
      <color rgb="FF404040"/>
      <name val="Verdana"/>
      <family val="2"/>
    </font>
    <font>
      <sz val="6"/>
      <color rgb="FF404040"/>
      <name val="Verdana"/>
      <family val="2"/>
    </font>
    <font>
      <b/>
      <sz val="11"/>
      <color rgb="FF404040"/>
      <name val="Verdana"/>
      <family val="2"/>
    </font>
    <font>
      <b/>
      <sz val="8"/>
      <color rgb="FF404040"/>
      <name val="Verdana"/>
      <family val="2"/>
    </font>
    <font>
      <b/>
      <sz val="10"/>
      <color rgb="FF404040"/>
      <name val="Verdana"/>
      <family val="2"/>
    </font>
    <font>
      <sz val="10"/>
      <color rgb="FF404040"/>
      <name val="Verdana"/>
      <family val="2"/>
    </font>
    <font>
      <b/>
      <sz val="12"/>
      <color rgb="FF404040"/>
      <name val="Verdana"/>
      <family val="2"/>
    </font>
    <font>
      <sz val="8"/>
      <color rgb="FF404040"/>
      <name val="Verdana"/>
      <family val="2"/>
    </font>
    <font>
      <b/>
      <sz val="9"/>
      <color rgb="FF404040"/>
      <name val="Verdana"/>
      <family val="2"/>
    </font>
    <font>
      <sz val="9"/>
      <color rgb="FF404040"/>
      <name val="Verdana"/>
      <family val="2"/>
    </font>
    <font>
      <sz val="11"/>
      <color rgb="FF404040"/>
      <name val="Verdana"/>
      <family val="2"/>
    </font>
    <font>
      <sz val="12"/>
      <color rgb="FF404040"/>
      <name val="Verdana"/>
      <family val="2"/>
    </font>
    <font>
      <b/>
      <vertAlign val="superscript"/>
      <sz val="8"/>
      <color rgb="FF404040"/>
      <name val="Verdana"/>
      <family val="2"/>
    </font>
    <font>
      <u/>
      <sz val="11"/>
      <color theme="10"/>
      <name val="Calibri"/>
      <family val="2"/>
      <scheme val="minor"/>
    </font>
    <font>
      <b/>
      <sz val="5"/>
      <color rgb="FF404040"/>
      <name val="Verdana"/>
      <family val="2"/>
    </font>
    <font>
      <sz val="5"/>
      <color rgb="FF404040"/>
      <name val="Verdana"/>
      <family val="2"/>
    </font>
    <font>
      <sz val="11"/>
      <color theme="1"/>
      <name val="Neo Sans Pro"/>
      <family val="2"/>
    </font>
    <font>
      <b/>
      <sz val="11"/>
      <color theme="1"/>
      <name val="Verdana"/>
      <family val="2"/>
    </font>
    <font>
      <b/>
      <sz val="12"/>
      <name val="Verdana"/>
      <family val="2"/>
    </font>
    <font>
      <u/>
      <sz val="9"/>
      <color rgb="FF404040"/>
      <name val="Verdana"/>
      <family val="2"/>
    </font>
    <font>
      <u/>
      <sz val="8"/>
      <color theme="10"/>
      <name val="Verdana"/>
      <family val="2"/>
    </font>
    <font>
      <sz val="8"/>
      <name val="Calibri"/>
      <family val="2"/>
      <scheme val="minor"/>
    </font>
    <font>
      <sz val="9"/>
      <color rgb="FF404040"/>
      <name val="Times New Roman"/>
      <family val="1"/>
    </font>
    <font>
      <sz val="11"/>
      <color theme="1"/>
      <name val="Verdana"/>
      <family val="2"/>
    </font>
    <font>
      <b/>
      <u/>
      <sz val="11"/>
      <color rgb="FF404040"/>
      <name val="Verdana"/>
      <family val="2"/>
    </font>
    <font>
      <sz val="11"/>
      <color rgb="FF404040"/>
      <name val="Calibri"/>
      <family val="2"/>
    </font>
    <font>
      <b/>
      <sz val="11"/>
      <color theme="1"/>
      <name val="Calibri"/>
      <family val="2"/>
      <scheme val="minor"/>
    </font>
    <font>
      <b/>
      <u/>
      <sz val="11"/>
      <color theme="3"/>
      <name val="Verdana"/>
      <family val="2"/>
    </font>
    <font>
      <b/>
      <sz val="8"/>
      <color rgb="FF000000"/>
      <name val="Verdana"/>
      <family val="2"/>
    </font>
    <font>
      <sz val="8"/>
      <color rgb="FF000000"/>
      <name val="Verdana"/>
      <family val="2"/>
    </font>
    <font>
      <b/>
      <sz val="10"/>
      <color rgb="FF000000"/>
      <name val="Verdana"/>
      <family val="2"/>
    </font>
    <font>
      <b/>
      <sz val="9"/>
      <color rgb="FF000000"/>
      <name val="Verdana"/>
      <family val="2"/>
    </font>
    <font>
      <b/>
      <sz val="7"/>
      <color rgb="FF000000"/>
      <name val="Verdana"/>
      <family val="2"/>
    </font>
    <font>
      <sz val="8"/>
      <color theme="1"/>
      <name val="Verdana"/>
      <family val="2"/>
    </font>
    <font>
      <b/>
      <sz val="8"/>
      <color theme="1"/>
      <name val="Verdana"/>
      <family val="2"/>
    </font>
    <font>
      <sz val="8"/>
      <color rgb="FF404040"/>
      <name val="Verdana"/>
      <family val="2"/>
      <charset val="2"/>
    </font>
    <font>
      <sz val="8"/>
      <color rgb="FF404040"/>
      <name val="Wingdings"/>
      <charset val="2"/>
    </font>
    <font>
      <sz val="5"/>
      <color theme="1"/>
      <name val="Calibri"/>
      <family val="2"/>
      <scheme val="minor"/>
    </font>
    <font>
      <sz val="5"/>
      <name val="Verdana"/>
      <family val="2"/>
    </font>
    <font>
      <u/>
      <sz val="5"/>
      <color theme="10"/>
      <name val="Calibri"/>
      <family val="2"/>
      <scheme val="minor"/>
    </font>
    <font>
      <sz val="9"/>
      <name val="Verdana"/>
      <family val="2"/>
    </font>
    <font>
      <b/>
      <sz val="9"/>
      <name val="Verdana"/>
      <family val="2"/>
    </font>
    <font>
      <b/>
      <sz val="8"/>
      <color rgb="FF404040"/>
      <name val="Neo Sans Pro"/>
      <family val="2"/>
    </font>
    <font>
      <sz val="8"/>
      <color rgb="FF404040"/>
      <name val="Neo Sans Pro"/>
    </font>
    <font>
      <b/>
      <sz val="8"/>
      <color rgb="FF404040"/>
      <name val="Neo Sans Pro"/>
    </font>
    <font>
      <sz val="8"/>
      <color theme="1"/>
      <name val="Calibri"/>
      <family val="2"/>
      <scheme val="minor"/>
    </font>
    <font>
      <b/>
      <u/>
      <sz val="8"/>
      <color rgb="FF404040"/>
      <name val="Verdana"/>
      <family val="2"/>
    </font>
    <font>
      <sz val="11"/>
      <color theme="1"/>
      <name val="Calibri"/>
      <family val="2"/>
      <scheme val="minor"/>
    </font>
    <font>
      <sz val="10"/>
      <color rgb="FF000000"/>
      <name val="Verdana"/>
      <family val="2"/>
    </font>
    <font>
      <sz val="10"/>
      <color theme="1"/>
      <name val="Verdana"/>
      <family val="2"/>
    </font>
    <font>
      <b/>
      <sz val="10"/>
      <color theme="1"/>
      <name val="Verdana"/>
      <family val="2"/>
    </font>
    <font>
      <sz val="7"/>
      <color rgb="FF404040"/>
      <name val="Verdana"/>
      <family val="2"/>
    </font>
    <font>
      <b/>
      <sz val="7"/>
      <name val="Arial"/>
      <family val="2"/>
    </font>
    <font>
      <sz val="10"/>
      <name val="Arial"/>
      <family val="2"/>
    </font>
    <font>
      <sz val="7"/>
      <name val="Arial"/>
      <family val="2"/>
    </font>
    <font>
      <sz val="8"/>
      <color rgb="FF00B050"/>
      <name val="Verdana"/>
      <family val="2"/>
    </font>
    <font>
      <sz val="11"/>
      <color theme="9" tint="-0.499984740745262"/>
      <name val="Calibri"/>
      <family val="2"/>
      <scheme val="minor"/>
    </font>
    <font>
      <sz val="8"/>
      <name val="Verdana"/>
      <family val="2"/>
    </font>
  </fonts>
  <fills count="7">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FFD20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0" fontId="54" fillId="0" borderId="0"/>
  </cellStyleXfs>
  <cellXfs count="224">
    <xf numFmtId="0" fontId="0" fillId="0" borderId="0" xfId="0"/>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center" vertical="center"/>
    </xf>
    <xf numFmtId="0" fontId="7"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horizontal="justify" vertical="center"/>
    </xf>
    <xf numFmtId="0" fontId="5" fillId="0" borderId="0" xfId="0" applyFont="1" applyAlignment="1">
      <alignment vertical="center" wrapText="1"/>
    </xf>
    <xf numFmtId="0" fontId="2"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17" fillId="0" borderId="0" xfId="0" applyFont="1" applyAlignment="1">
      <alignment horizontal="left" wrapText="1"/>
    </xf>
    <xf numFmtId="0" fontId="2" fillId="0" borderId="2" xfId="0" applyFont="1" applyBorder="1" applyAlignment="1">
      <alignment horizontal="justify" vertical="center" wrapText="1"/>
    </xf>
    <xf numFmtId="0" fontId="0" fillId="0" borderId="0" xfId="0" applyAlignment="1">
      <alignment horizontal="center" vertical="center"/>
    </xf>
    <xf numFmtId="0" fontId="5"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6" xfId="0" applyFont="1" applyBorder="1" applyAlignment="1">
      <alignment horizontal="justify" vertical="center" wrapText="1"/>
    </xf>
    <xf numFmtId="0" fontId="4" fillId="2" borderId="6" xfId="0" applyFont="1" applyFill="1" applyBorder="1" applyAlignment="1">
      <alignment horizontal="center" vertical="center" wrapText="1"/>
    </xf>
    <xf numFmtId="0" fontId="10" fillId="0" borderId="2" xfId="0" applyFont="1" applyBorder="1" applyAlignment="1">
      <alignment horizontal="justify" vertical="center" wrapText="1"/>
    </xf>
    <xf numFmtId="0" fontId="0" fillId="0" borderId="2" xfId="0" applyBorder="1"/>
    <xf numFmtId="0" fontId="13" fillId="0" borderId="0" xfId="0" applyFont="1" applyAlignment="1">
      <alignment vertical="center" wrapText="1"/>
    </xf>
    <xf numFmtId="0" fontId="14" fillId="0" borderId="0" xfId="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Border="1" applyAlignment="1">
      <alignment horizontal="left" vertical="center" wrapText="1"/>
    </xf>
    <xf numFmtId="0" fontId="9" fillId="2" borderId="2" xfId="0" applyFont="1" applyFill="1" applyBorder="1" applyAlignment="1">
      <alignment horizontal="center" vertical="center" wrapText="1"/>
    </xf>
    <xf numFmtId="0" fontId="3" fillId="0" borderId="0" xfId="0" applyFont="1" applyAlignment="1">
      <alignment horizontal="left" vertical="center" wrapText="1"/>
    </xf>
    <xf numFmtId="0" fontId="24" fillId="0" borderId="0" xfId="0" applyFont="1" applyAlignment="1">
      <alignment wrapText="1"/>
    </xf>
    <xf numFmtId="0" fontId="24" fillId="0" borderId="0" xfId="0" applyFont="1"/>
    <xf numFmtId="0" fontId="11" fillId="0" borderId="0" xfId="0" applyFont="1" applyAlignment="1">
      <alignment wrapText="1"/>
    </xf>
    <xf numFmtId="0" fontId="10" fillId="5"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3" fillId="0" borderId="0" xfId="0" applyFont="1" applyAlignment="1">
      <alignment horizontal="left" wrapText="1"/>
    </xf>
    <xf numFmtId="0" fontId="11" fillId="0" borderId="0" xfId="0" applyFont="1"/>
    <xf numFmtId="0" fontId="5" fillId="0" borderId="0" xfId="0" applyFont="1" applyBorder="1" applyAlignment="1">
      <alignment horizontal="center" vertical="center" wrapText="1"/>
    </xf>
    <xf numFmtId="0" fontId="7" fillId="0" borderId="0" xfId="0" applyFont="1" applyAlignment="1">
      <alignment vertical="center"/>
    </xf>
    <xf numFmtId="0" fontId="26" fillId="0" borderId="0" xfId="0" applyFont="1"/>
    <xf numFmtId="0" fontId="10" fillId="0" borderId="2" xfId="0" applyFont="1" applyBorder="1" applyAlignment="1">
      <alignment horizontal="justify"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2" borderId="2" xfId="0" applyFont="1" applyFill="1" applyBorder="1" applyAlignment="1">
      <alignment horizontal="center" vertical="center" wrapText="1"/>
    </xf>
    <xf numFmtId="0" fontId="27" fillId="0" borderId="0" xfId="0" applyFont="1"/>
    <xf numFmtId="0" fontId="4" fillId="0" borderId="0" xfId="0" applyFont="1" applyAlignment="1">
      <alignment vertical="center"/>
    </xf>
    <xf numFmtId="0" fontId="30" fillId="0" borderId="0" xfId="0" applyFont="1" applyAlignment="1">
      <alignment vertical="center"/>
    </xf>
    <xf numFmtId="0" fontId="32" fillId="2" borderId="12" xfId="0" applyFont="1" applyFill="1" applyBorder="1" applyAlignment="1">
      <alignment horizontal="justify" vertical="center" wrapText="1"/>
    </xf>
    <xf numFmtId="0" fontId="32" fillId="2" borderId="9" xfId="0" applyFont="1" applyFill="1" applyBorder="1" applyAlignment="1">
      <alignment horizontal="justify" vertical="center" wrapText="1"/>
    </xf>
    <xf numFmtId="0" fontId="33" fillId="2" borderId="9" xfId="0" applyFont="1" applyFill="1" applyBorder="1" applyAlignment="1">
      <alignment horizontal="center" vertical="center" wrapText="1"/>
    </xf>
    <xf numFmtId="0" fontId="36" fillId="0" borderId="2" xfId="0" applyFont="1" applyBorder="1" applyAlignment="1">
      <alignment horizontal="left" vertical="center" wrapText="1"/>
    </xf>
    <xf numFmtId="0" fontId="8" fillId="3" borderId="2" xfId="0" applyFont="1" applyFill="1" applyBorder="1" applyAlignment="1">
      <alignment vertical="top" wrapText="1"/>
    </xf>
    <xf numFmtId="0" fontId="39" fillId="0" borderId="2" xfId="0" applyFont="1" applyFill="1" applyBorder="1" applyAlignment="1">
      <alignment horizontal="justify" vertical="center" wrapText="1"/>
    </xf>
    <xf numFmtId="10" fontId="39" fillId="0" borderId="2" xfId="0" applyNumberFormat="1" applyFont="1" applyFill="1" applyBorder="1" applyAlignment="1">
      <alignment horizontal="justify" vertical="center" wrapText="1"/>
    </xf>
    <xf numFmtId="0" fontId="40" fillId="0" borderId="2" xfId="1" applyFont="1" applyBorder="1" applyAlignment="1">
      <alignment vertical="justify"/>
    </xf>
    <xf numFmtId="9" fontId="39" fillId="0" borderId="2" xfId="0" applyNumberFormat="1" applyFont="1" applyFill="1" applyBorder="1" applyAlignment="1">
      <alignment horizontal="justify" vertical="center" wrapText="1"/>
    </xf>
    <xf numFmtId="0" fontId="39" fillId="0" borderId="2" xfId="0" applyFont="1" applyBorder="1" applyAlignment="1">
      <alignment horizontal="justify" vertical="center" wrapText="1"/>
    </xf>
    <xf numFmtId="0" fontId="38" fillId="0" borderId="6" xfId="0" applyFont="1" applyBorder="1" applyAlignment="1"/>
    <xf numFmtId="0" fontId="1" fillId="0" borderId="2" xfId="0" applyFont="1" applyBorder="1" applyAlignment="1">
      <alignment horizontal="justify" vertical="center" wrapText="1"/>
    </xf>
    <xf numFmtId="0" fontId="16" fillId="0" borderId="2" xfId="0" applyFont="1" applyBorder="1" applyAlignment="1">
      <alignment horizontal="center" vertical="center" wrapText="1"/>
    </xf>
    <xf numFmtId="0" fontId="41" fillId="3" borderId="13" xfId="0" applyFont="1" applyFill="1" applyBorder="1" applyAlignment="1">
      <alignment horizontal="justify" vertical="center" wrapText="1"/>
    </xf>
    <xf numFmtId="0" fontId="41" fillId="3" borderId="13" xfId="0" applyFont="1" applyFill="1" applyBorder="1" applyAlignment="1">
      <alignment horizontal="justify" vertical="top" wrapText="1"/>
    </xf>
    <xf numFmtId="0" fontId="14" fillId="0" borderId="0" xfId="1" applyAlignment="1">
      <alignment horizontal="center" vertical="center" wrapText="1"/>
    </xf>
    <xf numFmtId="0" fontId="4" fillId="4" borderId="2" xfId="0" applyFont="1" applyFill="1" applyBorder="1" applyAlignment="1">
      <alignment horizontal="center" vertical="center" wrapText="1"/>
    </xf>
    <xf numFmtId="0" fontId="8" fillId="0" borderId="2" xfId="0" applyFont="1" applyBorder="1" applyAlignment="1">
      <alignment horizontal="justify" vertical="top" wrapText="1"/>
    </xf>
    <xf numFmtId="0" fontId="8" fillId="0" borderId="2" xfId="0" applyFont="1" applyBorder="1" applyAlignment="1">
      <alignment horizontal="justify" vertical="center" wrapText="1"/>
    </xf>
    <xf numFmtId="0" fontId="43" fillId="0" borderId="2" xfId="0" applyFont="1" applyBorder="1" applyAlignment="1">
      <alignment horizontal="justify" vertical="center" wrapText="1"/>
    </xf>
    <xf numFmtId="0" fontId="44" fillId="0" borderId="2" xfId="0" applyFont="1" applyBorder="1" applyAlignment="1">
      <alignment horizontal="justify" vertical="top" wrapText="1"/>
    </xf>
    <xf numFmtId="0" fontId="8" fillId="0" borderId="2" xfId="0" applyFont="1" applyFill="1" applyBorder="1" applyAlignment="1">
      <alignment horizontal="justify" vertical="top" wrapText="1"/>
    </xf>
    <xf numFmtId="0" fontId="46" fillId="0" borderId="0" xfId="0" applyFont="1"/>
    <xf numFmtId="0" fontId="44" fillId="0" borderId="2" xfId="0" applyFont="1" applyFill="1" applyBorder="1" applyAlignment="1">
      <alignment horizontal="justify" vertical="top" wrapText="1"/>
    </xf>
    <xf numFmtId="0" fontId="4" fillId="2" borderId="2" xfId="0" applyFont="1" applyFill="1" applyBorder="1" applyAlignment="1">
      <alignment horizontal="center" vertical="center" wrapText="1"/>
    </xf>
    <xf numFmtId="0" fontId="9" fillId="0" borderId="2" xfId="0" applyFont="1" applyBorder="1" applyAlignment="1">
      <alignment horizontal="justify" vertical="center" wrapText="1"/>
    </xf>
    <xf numFmtId="0" fontId="4" fillId="0" borderId="0" xfId="0" applyFont="1" applyAlignment="1">
      <alignment horizontal="justify" vertical="top" wrapText="1"/>
    </xf>
    <xf numFmtId="0" fontId="5" fillId="2" borderId="2" xfId="0" applyFont="1" applyFill="1" applyBorder="1" applyAlignment="1">
      <alignment horizontal="center" vertical="center" wrapText="1"/>
    </xf>
    <xf numFmtId="0" fontId="41" fillId="0" borderId="13" xfId="0" applyFont="1" applyFill="1" applyBorder="1" applyAlignment="1">
      <alignment horizontal="justify" vertical="top" wrapText="1"/>
    </xf>
    <xf numFmtId="0" fontId="0" fillId="0" borderId="0" xfId="0" applyFill="1"/>
    <xf numFmtId="0" fontId="11" fillId="0" borderId="2" xfId="0" applyFont="1" applyFill="1" applyBorder="1" applyAlignment="1">
      <alignment horizontal="center" vertical="center" wrapText="1"/>
    </xf>
    <xf numFmtId="164" fontId="0" fillId="0" borderId="0" xfId="0" applyNumberFormat="1"/>
    <xf numFmtId="164" fontId="4" fillId="0" borderId="0" xfId="0" applyNumberFormat="1" applyFont="1" applyAlignment="1">
      <alignment horizontal="justify" vertical="top" wrapText="1"/>
    </xf>
    <xf numFmtId="164" fontId="1" fillId="5" borderId="2" xfId="0" applyNumberFormat="1" applyFont="1" applyFill="1" applyBorder="1" applyAlignment="1">
      <alignment horizontal="center" vertical="center" wrapText="1"/>
    </xf>
    <xf numFmtId="164" fontId="1" fillId="0" borderId="2" xfId="0" applyNumberFormat="1" applyFont="1" applyBorder="1" applyAlignment="1">
      <alignment vertical="center" wrapText="1"/>
    </xf>
    <xf numFmtId="164" fontId="2" fillId="0" borderId="2" xfId="0" applyNumberFormat="1" applyFont="1" applyBorder="1" applyAlignment="1">
      <alignment horizontal="justify" vertical="center" wrapText="1"/>
    </xf>
    <xf numFmtId="164" fontId="2" fillId="5" borderId="2" xfId="0" applyNumberFormat="1" applyFont="1" applyFill="1" applyBorder="1" applyAlignment="1">
      <alignment horizontal="justify" vertical="center" wrapText="1"/>
    </xf>
    <xf numFmtId="164" fontId="1" fillId="3" borderId="2" xfId="0" applyNumberFormat="1" applyFont="1" applyFill="1" applyBorder="1" applyAlignment="1">
      <alignment vertical="center" wrapText="1"/>
    </xf>
    <xf numFmtId="164" fontId="4" fillId="2" borderId="2"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44" fontId="6" fillId="0" borderId="2" xfId="3" applyFont="1" applyBorder="1" applyAlignment="1">
      <alignment horizontal="center" vertical="center" wrapText="1"/>
    </xf>
    <xf numFmtId="43" fontId="6" fillId="0" borderId="2" xfId="3" applyNumberFormat="1" applyFont="1" applyBorder="1" applyAlignment="1">
      <alignment horizontal="center" vertical="center" wrapText="1"/>
    </xf>
    <xf numFmtId="0" fontId="6" fillId="0" borderId="2" xfId="0" applyFont="1" applyFill="1" applyBorder="1" applyAlignment="1">
      <alignment horizontal="left" vertical="center" wrapText="1"/>
    </xf>
    <xf numFmtId="43" fontId="6" fillId="0" borderId="2" xfId="3" applyNumberFormat="1" applyFont="1" applyFill="1" applyBorder="1" applyAlignment="1">
      <alignment horizontal="center" vertical="center" wrapText="1"/>
    </xf>
    <xf numFmtId="44" fontId="5" fillId="5" borderId="2" xfId="3" applyFont="1" applyFill="1" applyBorder="1" applyAlignment="1">
      <alignment horizontal="center" vertical="center" wrapText="1"/>
    </xf>
    <xf numFmtId="0" fontId="49" fillId="0" borderId="10" xfId="0" applyFont="1" applyBorder="1" applyAlignment="1">
      <alignment horizontal="justify" vertical="center" wrapText="1"/>
    </xf>
    <xf numFmtId="0" fontId="49" fillId="0" borderId="9" xfId="0" applyFont="1" applyBorder="1" applyAlignment="1">
      <alignment horizontal="justify" vertical="center" wrapText="1"/>
    </xf>
    <xf numFmtId="0" fontId="49" fillId="0" borderId="9" xfId="0" applyFont="1" applyBorder="1" applyAlignment="1">
      <alignment horizontal="center" vertical="center" wrapText="1"/>
    </xf>
    <xf numFmtId="44" fontId="49" fillId="0" borderId="9" xfId="3" applyFont="1" applyBorder="1" applyAlignment="1">
      <alignment horizontal="right" vertical="center" wrapText="1"/>
    </xf>
    <xf numFmtId="44" fontId="50" fillId="0" borderId="9" xfId="3" applyFont="1" applyBorder="1" applyAlignment="1">
      <alignment horizontal="right" vertical="center" wrapText="1"/>
    </xf>
    <xf numFmtId="10" fontId="31" fillId="0" borderId="9" xfId="3" applyNumberFormat="1" applyFont="1" applyBorder="1" applyAlignment="1">
      <alignment horizontal="right" vertical="center" wrapText="1"/>
    </xf>
    <xf numFmtId="43" fontId="49" fillId="0" borderId="9" xfId="3" applyNumberFormat="1" applyFont="1" applyBorder="1" applyAlignment="1">
      <alignment horizontal="right" vertical="center" wrapText="1"/>
    </xf>
    <xf numFmtId="43" fontId="49" fillId="0" borderId="9" xfId="2" applyFont="1" applyBorder="1" applyAlignment="1">
      <alignment horizontal="right" vertical="center" wrapText="1"/>
    </xf>
    <xf numFmtId="43" fontId="50" fillId="0" borderId="9" xfId="3" applyNumberFormat="1" applyFont="1" applyBorder="1" applyAlignment="1">
      <alignment horizontal="right" vertical="center" wrapText="1"/>
    </xf>
    <xf numFmtId="43" fontId="49" fillId="0" borderId="9" xfId="3" applyNumberFormat="1" applyFont="1" applyFill="1" applyBorder="1" applyAlignment="1">
      <alignment horizontal="right" vertical="center" wrapText="1"/>
    </xf>
    <xf numFmtId="0" fontId="49" fillId="0" borderId="9" xfId="0" applyFont="1" applyFill="1" applyBorder="1" applyAlignment="1">
      <alignment horizontal="justify" vertical="center" wrapText="1"/>
    </xf>
    <xf numFmtId="0" fontId="49" fillId="0" borderId="9" xfId="0" applyFont="1" applyFill="1" applyBorder="1" applyAlignment="1">
      <alignment horizontal="center" vertical="center" wrapText="1"/>
    </xf>
    <xf numFmtId="43" fontId="50" fillId="0" borderId="9" xfId="3" applyNumberFormat="1" applyFont="1" applyFill="1" applyBorder="1" applyAlignment="1">
      <alignment horizontal="right" vertical="center" wrapText="1"/>
    </xf>
    <xf numFmtId="0" fontId="49" fillId="0" borderId="10" xfId="0" applyFont="1" applyFill="1" applyBorder="1" applyAlignment="1">
      <alignment horizontal="justify" vertical="center" wrapText="1"/>
    </xf>
    <xf numFmtId="43" fontId="49" fillId="0" borderId="9" xfId="2" applyFont="1" applyFill="1" applyBorder="1" applyAlignment="1">
      <alignment horizontal="right" vertical="center" wrapText="1"/>
    </xf>
    <xf numFmtId="44" fontId="31" fillId="0" borderId="9" xfId="3" applyFont="1" applyBorder="1" applyAlignment="1">
      <alignment horizontal="right" vertical="center" wrapText="1"/>
    </xf>
    <xf numFmtId="44" fontId="51" fillId="0" borderId="9" xfId="3" applyFont="1" applyBorder="1" applyAlignment="1">
      <alignment horizontal="right" vertical="center" wrapText="1"/>
    </xf>
    <xf numFmtId="0" fontId="27" fillId="0" borderId="0" xfId="0" applyFont="1" applyAlignment="1">
      <alignment horizontal="center" vertical="center"/>
    </xf>
    <xf numFmtId="43" fontId="0" fillId="0" borderId="0" xfId="2" applyFont="1"/>
    <xf numFmtId="44" fontId="8" fillId="0" borderId="2" xfId="3" applyFont="1" applyBorder="1" applyAlignment="1">
      <alignment horizontal="justify" vertical="center" wrapText="1"/>
    </xf>
    <xf numFmtId="0" fontId="6" fillId="0" borderId="2" xfId="0" applyFont="1" applyBorder="1" applyAlignment="1">
      <alignment horizontal="right" vertical="center" wrapText="1"/>
    </xf>
    <xf numFmtId="165" fontId="0" fillId="0" borderId="0" xfId="0" applyNumberFormat="1"/>
    <xf numFmtId="43" fontId="8" fillId="0" borderId="2" xfId="2" applyFont="1" applyBorder="1" applyAlignment="1">
      <alignment horizontal="justify" vertical="center" wrapText="1"/>
    </xf>
    <xf numFmtId="44" fontId="4" fillId="0" borderId="2" xfId="3" applyFont="1" applyBorder="1" applyAlignment="1">
      <alignment horizontal="justify" vertical="center" wrapText="1"/>
    </xf>
    <xf numFmtId="0" fontId="5" fillId="0" borderId="2" xfId="0" applyFont="1" applyBorder="1" applyAlignment="1">
      <alignment horizontal="right" vertical="center" wrapText="1"/>
    </xf>
    <xf numFmtId="43" fontId="6" fillId="0" borderId="2" xfId="2" applyFont="1" applyBorder="1" applyAlignment="1">
      <alignment horizontal="justify" vertical="center" wrapText="1"/>
    </xf>
    <xf numFmtId="0" fontId="6" fillId="0" borderId="2" xfId="0" applyFont="1" applyBorder="1" applyAlignment="1">
      <alignment horizontal="center" vertical="center" wrapText="1"/>
    </xf>
    <xf numFmtId="43" fontId="9" fillId="0" borderId="2" xfId="2" applyFont="1" applyBorder="1" applyAlignment="1">
      <alignment horizontal="justify" vertical="center" wrapText="1"/>
    </xf>
    <xf numFmtId="43" fontId="10" fillId="0" borderId="2" xfId="2" applyFont="1" applyBorder="1" applyAlignment="1">
      <alignment horizontal="justify" vertical="center" wrapText="1"/>
    </xf>
    <xf numFmtId="44" fontId="9" fillId="0" borderId="2" xfId="3" applyFont="1" applyBorder="1" applyAlignment="1">
      <alignment horizontal="justify" vertical="center" wrapText="1"/>
    </xf>
    <xf numFmtId="43" fontId="5" fillId="0" borderId="2" xfId="2" applyFont="1" applyBorder="1" applyAlignment="1">
      <alignment horizontal="justify" vertical="center" wrapText="1"/>
    </xf>
    <xf numFmtId="44" fontId="4" fillId="6" borderId="2" xfId="3" applyFont="1" applyFill="1" applyBorder="1" applyAlignment="1">
      <alignment horizontal="right" vertical="center" wrapText="1"/>
    </xf>
    <xf numFmtId="0" fontId="6" fillId="6" borderId="2" xfId="0" applyFont="1" applyFill="1" applyBorder="1" applyAlignment="1">
      <alignment horizontal="justify" vertical="center" wrapText="1"/>
    </xf>
    <xf numFmtId="0" fontId="27" fillId="0" borderId="0" xfId="0" applyFont="1" applyFill="1" applyAlignment="1">
      <alignment horizontal="center" vertical="center"/>
    </xf>
    <xf numFmtId="43" fontId="0" fillId="0" borderId="0" xfId="2" applyFont="1" applyFill="1"/>
    <xf numFmtId="165" fontId="0" fillId="0" borderId="0" xfId="0" applyNumberFormat="1" applyFill="1"/>
    <xf numFmtId="0" fontId="5" fillId="6" borderId="2" xfId="0" applyFont="1" applyFill="1" applyBorder="1" applyAlignment="1">
      <alignment horizontal="right" vertical="center" wrapText="1"/>
    </xf>
    <xf numFmtId="0" fontId="52" fillId="0" borderId="2" xfId="0" applyFont="1" applyBorder="1" applyAlignment="1">
      <alignment horizontal="justify" vertical="center" wrapText="1"/>
    </xf>
    <xf numFmtId="8" fontId="53" fillId="0" borderId="2" xfId="0" applyNumberFormat="1" applyFont="1" applyFill="1" applyBorder="1" applyAlignment="1">
      <alignment horizontal="center" vertical="center" wrapText="1"/>
    </xf>
    <xf numFmtId="166" fontId="53" fillId="0" borderId="2" xfId="4" applyNumberFormat="1" applyFont="1" applyFill="1" applyBorder="1" applyAlignment="1">
      <alignment horizontal="center" vertical="center"/>
    </xf>
    <xf numFmtId="8" fontId="53" fillId="0" borderId="2" xfId="0" applyNumberFormat="1" applyFont="1" applyBorder="1" applyAlignment="1">
      <alignment horizontal="center" vertical="center" wrapText="1"/>
    </xf>
    <xf numFmtId="8" fontId="55" fillId="0" borderId="2" xfId="0" applyNumberFormat="1" applyFont="1" applyFill="1" applyBorder="1" applyAlignment="1">
      <alignment horizontal="center" vertical="center" wrapText="1"/>
    </xf>
    <xf numFmtId="166" fontId="55" fillId="0" borderId="2" xfId="4" applyNumberFormat="1" applyFont="1" applyFill="1" applyBorder="1" applyAlignment="1">
      <alignment horizontal="center" vertical="center"/>
    </xf>
    <xf numFmtId="8" fontId="55" fillId="0" borderId="2" xfId="0" applyNumberFormat="1" applyFont="1" applyBorder="1" applyAlignment="1">
      <alignment horizontal="center" vertical="center" wrapText="1"/>
    </xf>
    <xf numFmtId="0" fontId="8" fillId="0" borderId="0" xfId="0" applyFont="1" applyAlignment="1">
      <alignment horizontal="left" vertical="center"/>
    </xf>
    <xf numFmtId="0" fontId="57" fillId="0" borderId="0" xfId="0" applyFont="1"/>
    <xf numFmtId="0" fontId="44" fillId="0" borderId="2" xfId="0" applyFont="1" applyBorder="1" applyAlignment="1">
      <alignment horizontal="justify" vertical="center" wrapText="1"/>
    </xf>
    <xf numFmtId="0" fontId="46" fillId="0" borderId="2" xfId="0" applyFont="1" applyBorder="1"/>
    <xf numFmtId="43" fontId="0" fillId="0" borderId="0" xfId="0" applyNumberFormat="1"/>
    <xf numFmtId="0" fontId="3" fillId="0" borderId="0" xfId="0" applyFont="1" applyAlignment="1">
      <alignment horizontal="left" vertical="center" wrapText="1"/>
    </xf>
    <xf numFmtId="0" fontId="11" fillId="0" borderId="0" xfId="0" applyFont="1" applyAlignment="1">
      <alignment horizontal="left"/>
    </xf>
    <xf numFmtId="0" fontId="3"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5" xfId="0" applyFont="1" applyBorder="1" applyAlignment="1">
      <alignment horizontal="justify"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41" fillId="3" borderId="7" xfId="0" applyFont="1" applyFill="1" applyBorder="1" applyAlignment="1">
      <alignment horizontal="left" vertical="top" wrapText="1"/>
    </xf>
    <xf numFmtId="0" fontId="41" fillId="3" borderId="8" xfId="0" applyFont="1" applyFill="1" applyBorder="1" applyAlignment="1">
      <alignment horizontal="left" vertical="top" wrapText="1"/>
    </xf>
    <xf numFmtId="0" fontId="41" fillId="3" borderId="1"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justify" vertical="center" wrapText="1"/>
    </xf>
    <xf numFmtId="0" fontId="1" fillId="2" borderId="2" xfId="0" applyFont="1" applyFill="1" applyBorder="1" applyAlignment="1">
      <alignment horizontal="justify" vertical="center" wrapText="1"/>
    </xf>
    <xf numFmtId="0" fontId="1" fillId="0" borderId="2" xfId="0" applyFont="1" applyBorder="1" applyAlignment="1">
      <alignment vertical="center" wrapText="1"/>
    </xf>
    <xf numFmtId="0" fontId="1" fillId="3" borderId="2" xfId="0" applyFont="1" applyFill="1" applyBorder="1" applyAlignment="1">
      <alignment vertical="center" wrapText="1"/>
    </xf>
    <xf numFmtId="0" fontId="4" fillId="2" borderId="2"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29"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left" vertical="center" wrapText="1"/>
    </xf>
    <xf numFmtId="0" fontId="34" fillId="0" borderId="0" xfId="0" applyFont="1" applyAlignment="1">
      <alignment horizontal="left" vertical="top" wrapText="1"/>
    </xf>
    <xf numFmtId="0" fontId="34" fillId="0" borderId="0" xfId="0" applyFont="1" applyAlignment="1">
      <alignment horizontal="left" vertical="top"/>
    </xf>
    <xf numFmtId="0" fontId="29" fillId="2" borderId="1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9" fillId="0" borderId="2" xfId="0" applyFont="1" applyBorder="1" applyAlignment="1">
      <alignment horizontal="justify" vertical="center" wrapText="1"/>
    </xf>
    <xf numFmtId="0" fontId="6" fillId="0" borderId="0" xfId="0" applyFont="1" applyAlignment="1">
      <alignment horizontal="lef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4" fillId="0" borderId="0" xfId="0" applyFont="1" applyAlignment="1">
      <alignment horizontal="justify" vertical="top" wrapText="1"/>
    </xf>
    <xf numFmtId="0" fontId="8" fillId="0" borderId="0" xfId="0" applyFont="1" applyAlignment="1">
      <alignment horizontal="left" vertical="center"/>
    </xf>
    <xf numFmtId="0" fontId="4" fillId="5"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0" borderId="0" xfId="0" applyFont="1" applyAlignment="1">
      <alignment horizontal="justify" vertical="center" wrapText="1"/>
    </xf>
    <xf numFmtId="0" fontId="8" fillId="0" borderId="0" xfId="0" applyFont="1" applyAlignment="1">
      <alignment horizontal="justify" vertical="top" wrapText="1"/>
    </xf>
    <xf numFmtId="0" fontId="13" fillId="0" borderId="0" xfId="0" applyFont="1" applyAlignment="1">
      <alignment horizontal="justify" vertical="top" wrapText="1"/>
    </xf>
    <xf numFmtId="0" fontId="3" fillId="0" borderId="0" xfId="0" applyFont="1" applyAlignment="1">
      <alignment horizontal="left" vertical="center"/>
    </xf>
    <xf numFmtId="0" fontId="5" fillId="2" borderId="2" xfId="0" applyFont="1" applyFill="1" applyBorder="1" applyAlignment="1">
      <alignment horizontal="center" vertical="center" wrapText="1"/>
    </xf>
    <xf numFmtId="0" fontId="12" fillId="0" borderId="0" xfId="0" applyFont="1" applyAlignment="1">
      <alignment horizontal="left"/>
    </xf>
    <xf numFmtId="0" fontId="8" fillId="0" borderId="0" xfId="0" applyFont="1" applyAlignment="1">
      <alignment horizontal="justify"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19" fillId="0" borderId="0" xfId="0" applyFont="1" applyAlignment="1">
      <alignment horizontal="center" vertical="center"/>
    </xf>
    <xf numFmtId="0" fontId="8" fillId="3" borderId="7" xfId="0" applyFont="1" applyFill="1" applyBorder="1" applyAlignment="1">
      <alignment horizontal="justify" vertical="top" wrapText="1"/>
    </xf>
    <xf numFmtId="0" fontId="8" fillId="3" borderId="8" xfId="0" applyFont="1" applyFill="1" applyBorder="1" applyAlignment="1">
      <alignment horizontal="justify" vertical="top" wrapText="1"/>
    </xf>
    <xf numFmtId="0" fontId="8" fillId="3" borderId="1" xfId="0" applyFont="1" applyFill="1" applyBorder="1" applyAlignment="1">
      <alignment horizontal="justify" vertical="top" wrapText="1"/>
    </xf>
    <xf numFmtId="0" fontId="18" fillId="0" borderId="0" xfId="0" applyFont="1" applyAlignment="1">
      <alignment horizontal="left" wrapText="1"/>
    </xf>
    <xf numFmtId="0" fontId="0" fillId="0" borderId="0" xfId="0" applyAlignment="1">
      <alignment horizontal="left" wrapText="1"/>
    </xf>
    <xf numFmtId="0" fontId="46" fillId="0" borderId="2" xfId="0" applyFont="1" applyBorder="1" applyAlignment="1">
      <alignment horizontal="center"/>
    </xf>
  </cellXfs>
  <cellStyles count="5">
    <cellStyle name="Hipervínculo" xfId="1" builtinId="8"/>
    <cellStyle name="Millares" xfId="2" builtinId="3"/>
    <cellStyle name="Moneda" xfId="3" builtinId="4"/>
    <cellStyle name="Normal" xfId="0" builtinId="0"/>
    <cellStyle name="Normal_NUEVA"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0</xdr:rowOff>
    </xdr:from>
    <xdr:to>
      <xdr:col>5</xdr:col>
      <xdr:colOff>4378164</xdr:colOff>
      <xdr:row>4</xdr:row>
      <xdr:rowOff>96610</xdr:rowOff>
    </xdr:to>
    <xdr:pic>
      <xdr:nvPicPr>
        <xdr:cNvPr id="6" name="Imagen 5">
          <a:extLst>
            <a:ext uri="{FF2B5EF4-FFF2-40B4-BE49-F238E27FC236}">
              <a16:creationId xmlns="" xmlns:a16="http://schemas.microsoft.com/office/drawing/2014/main" id="{72195901-A332-4771-8517-A5171A13D317}"/>
            </a:ext>
          </a:extLst>
        </xdr:cNvPr>
        <xdr:cNvPicPr>
          <a:picLocks noChangeAspect="1"/>
        </xdr:cNvPicPr>
      </xdr:nvPicPr>
      <xdr:blipFill>
        <a:blip xmlns:r="http://schemas.openxmlformats.org/officeDocument/2006/relationships" r:embed="rId1"/>
        <a:stretch>
          <a:fillRect/>
        </a:stretch>
      </xdr:blipFill>
      <xdr:spPr>
        <a:xfrm>
          <a:off x="21167" y="0"/>
          <a:ext cx="7662058" cy="858610"/>
        </a:xfrm>
        <a:prstGeom prst="rect">
          <a:avLst/>
        </a:prstGeom>
      </xdr:spPr>
    </xdr:pic>
    <xdr:clientData/>
  </xdr:twoCellAnchor>
  <xdr:twoCellAnchor editAs="oneCell">
    <xdr:from>
      <xdr:col>10</xdr:col>
      <xdr:colOff>0</xdr:colOff>
      <xdr:row>15</xdr:row>
      <xdr:rowOff>0</xdr:rowOff>
    </xdr:from>
    <xdr:to>
      <xdr:col>10</xdr:col>
      <xdr:colOff>304800</xdr:colOff>
      <xdr:row>15</xdr:row>
      <xdr:rowOff>304800</xdr:rowOff>
    </xdr:to>
    <xdr:sp macro="" textlink="">
      <xdr:nvSpPr>
        <xdr:cNvPr id="1025" name="AutoShape 1" descr="Resultado de imagen de iap veracruz"/>
        <xdr:cNvSpPr>
          <a:spLocks noChangeAspect="1" noChangeArrowheads="1"/>
        </xdr:cNvSpPr>
      </xdr:nvSpPr>
      <xdr:spPr bwMode="auto">
        <a:xfrm>
          <a:off x="143732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13</xdr:row>
      <xdr:rowOff>0</xdr:rowOff>
    </xdr:from>
    <xdr:to>
      <xdr:col>8</xdr:col>
      <xdr:colOff>304800</xdr:colOff>
      <xdr:row>14</xdr:row>
      <xdr:rowOff>114301</xdr:rowOff>
    </xdr:to>
    <xdr:sp macro="" textlink="">
      <xdr:nvSpPr>
        <xdr:cNvPr id="1026" name="AutoShape 2" descr="Resultado de imagen de iap veracruz"/>
        <xdr:cNvSpPr>
          <a:spLocks noChangeAspect="1" noChangeArrowheads="1"/>
        </xdr:cNvSpPr>
      </xdr:nvSpPr>
      <xdr:spPr bwMode="auto">
        <a:xfrm>
          <a:off x="12849225" y="284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1627188</xdr:colOff>
      <xdr:row>0</xdr:row>
      <xdr:rowOff>89958</xdr:rowOff>
    </xdr:from>
    <xdr:to>
      <xdr:col>6</xdr:col>
      <xdr:colOff>3313000</xdr:colOff>
      <xdr:row>4</xdr:row>
      <xdr:rowOff>15875</xdr:rowOff>
    </xdr:to>
    <xdr:pic>
      <xdr:nvPicPr>
        <xdr:cNvPr id="5" name="image1.png"/>
        <xdr:cNvPicPr/>
      </xdr:nvPicPr>
      <xdr:blipFill>
        <a:blip xmlns:r="http://schemas.openxmlformats.org/officeDocument/2006/relationships" r:embed="rId2"/>
        <a:srcRect/>
        <a:stretch>
          <a:fillRect/>
        </a:stretch>
      </xdr:blipFill>
      <xdr:spPr>
        <a:xfrm>
          <a:off x="9401969" y="89958"/>
          <a:ext cx="1685812" cy="687917"/>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77931</xdr:colOff>
      <xdr:row>0</xdr:row>
      <xdr:rowOff>0</xdr:rowOff>
    </xdr:from>
    <xdr:to>
      <xdr:col>3</xdr:col>
      <xdr:colOff>389659</xdr:colOff>
      <xdr:row>3</xdr:row>
      <xdr:rowOff>74732</xdr:rowOff>
    </xdr:to>
    <xdr:pic>
      <xdr:nvPicPr>
        <xdr:cNvPr id="7" name="Imagen 6">
          <a:extLst>
            <a:ext uri="{FF2B5EF4-FFF2-40B4-BE49-F238E27FC236}">
              <a16:creationId xmlns="" xmlns:a16="http://schemas.microsoft.com/office/drawing/2014/main" id="{65398E7A-A6F0-4189-B772-33B0B89C0E63}"/>
            </a:ext>
          </a:extLst>
        </xdr:cNvPr>
        <xdr:cNvPicPr>
          <a:picLocks noChangeAspect="1"/>
        </xdr:cNvPicPr>
      </xdr:nvPicPr>
      <xdr:blipFill>
        <a:blip xmlns:r="http://schemas.openxmlformats.org/officeDocument/2006/relationships" r:embed="rId1"/>
        <a:stretch>
          <a:fillRect/>
        </a:stretch>
      </xdr:blipFill>
      <xdr:spPr>
        <a:xfrm>
          <a:off x="77931" y="0"/>
          <a:ext cx="4087092" cy="646232"/>
        </a:xfrm>
        <a:prstGeom prst="rect">
          <a:avLst/>
        </a:prstGeom>
      </xdr:spPr>
    </xdr:pic>
    <xdr:clientData/>
  </xdr:twoCellAnchor>
  <xdr:twoCellAnchor editAs="oneCell">
    <xdr:from>
      <xdr:col>3</xdr:col>
      <xdr:colOff>883227</xdr:colOff>
      <xdr:row>0</xdr:row>
      <xdr:rowOff>86591</xdr:rowOff>
    </xdr:from>
    <xdr:to>
      <xdr:col>4</xdr:col>
      <xdr:colOff>969818</xdr:colOff>
      <xdr:row>3</xdr:row>
      <xdr:rowOff>0</xdr:rowOff>
    </xdr:to>
    <xdr:pic>
      <xdr:nvPicPr>
        <xdr:cNvPr id="4" name="image1.png"/>
        <xdr:cNvPicPr/>
      </xdr:nvPicPr>
      <xdr:blipFill>
        <a:blip xmlns:r="http://schemas.openxmlformats.org/officeDocument/2006/relationships" r:embed="rId2"/>
        <a:srcRect/>
        <a:stretch>
          <a:fillRect/>
        </a:stretch>
      </xdr:blipFill>
      <xdr:spPr>
        <a:xfrm>
          <a:off x="4658591" y="86591"/>
          <a:ext cx="1264227" cy="484909"/>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3580120</xdr:colOff>
      <xdr:row>4</xdr:row>
      <xdr:rowOff>33618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932795" cy="795618"/>
        </a:xfrm>
        <a:prstGeom prst="rect">
          <a:avLst/>
        </a:prstGeom>
      </xdr:spPr>
    </xdr:pic>
    <xdr:clientData/>
  </xdr:twoCellAnchor>
  <xdr:twoCellAnchor editAs="oneCell">
    <xdr:from>
      <xdr:col>2</xdr:col>
      <xdr:colOff>39621</xdr:colOff>
      <xdr:row>0</xdr:row>
      <xdr:rowOff>141173</xdr:rowOff>
    </xdr:from>
    <xdr:to>
      <xdr:col>2</xdr:col>
      <xdr:colOff>1700892</xdr:colOff>
      <xdr:row>2</xdr:row>
      <xdr:rowOff>176892</xdr:rowOff>
    </xdr:to>
    <xdr:pic>
      <xdr:nvPicPr>
        <xdr:cNvPr id="3" name="image1.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6154671" y="141173"/>
          <a:ext cx="1661271" cy="416719"/>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14588</xdr:colOff>
      <xdr:row>0</xdr:row>
      <xdr:rowOff>0</xdr:rowOff>
    </xdr:from>
    <xdr:to>
      <xdr:col>0</xdr:col>
      <xdr:colOff>4308231</xdr:colOff>
      <xdr:row>3</xdr:row>
      <xdr:rowOff>74732</xdr:rowOff>
    </xdr:to>
    <xdr:pic>
      <xdr:nvPicPr>
        <xdr:cNvPr id="4" name="Imagen 3">
          <a:extLst>
            <a:ext uri="{FF2B5EF4-FFF2-40B4-BE49-F238E27FC236}">
              <a16:creationId xmlns="" xmlns:a16="http://schemas.microsoft.com/office/drawing/2014/main" id="{D2D26A07-19CD-4553-8650-C9D13E757EFB}"/>
            </a:ext>
          </a:extLst>
        </xdr:cNvPr>
        <xdr:cNvPicPr>
          <a:picLocks noChangeAspect="1"/>
        </xdr:cNvPicPr>
      </xdr:nvPicPr>
      <xdr:blipFill>
        <a:blip xmlns:r="http://schemas.openxmlformats.org/officeDocument/2006/relationships" r:embed="rId1"/>
        <a:stretch>
          <a:fillRect/>
        </a:stretch>
      </xdr:blipFill>
      <xdr:spPr>
        <a:xfrm>
          <a:off x="14588" y="0"/>
          <a:ext cx="4293643" cy="646232"/>
        </a:xfrm>
        <a:prstGeom prst="rect">
          <a:avLst/>
        </a:prstGeom>
      </xdr:spPr>
    </xdr:pic>
    <xdr:clientData/>
  </xdr:twoCellAnchor>
  <xdr:twoCellAnchor editAs="oneCell">
    <xdr:from>
      <xdr:col>0</xdr:col>
      <xdr:colOff>4681906</xdr:colOff>
      <xdr:row>0</xdr:row>
      <xdr:rowOff>1</xdr:rowOff>
    </xdr:from>
    <xdr:to>
      <xdr:col>1</xdr:col>
      <xdr:colOff>7329</xdr:colOff>
      <xdr:row>2</xdr:row>
      <xdr:rowOff>117231</xdr:rowOff>
    </xdr:to>
    <xdr:pic>
      <xdr:nvPicPr>
        <xdr:cNvPr id="3" name="image1.png"/>
        <xdr:cNvPicPr/>
      </xdr:nvPicPr>
      <xdr:blipFill>
        <a:blip xmlns:r="http://schemas.openxmlformats.org/officeDocument/2006/relationships" r:embed="rId2"/>
        <a:srcRect/>
        <a:stretch>
          <a:fillRect/>
        </a:stretch>
      </xdr:blipFill>
      <xdr:spPr>
        <a:xfrm>
          <a:off x="4681906" y="1"/>
          <a:ext cx="1458058" cy="49823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33338</xdr:colOff>
      <xdr:row>0</xdr:row>
      <xdr:rowOff>0</xdr:rowOff>
    </xdr:from>
    <xdr:ext cx="3407569" cy="647700"/>
    <xdr:pic>
      <xdr:nvPicPr>
        <xdr:cNvPr id="2" name="1 Imagen">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3338" y="0"/>
          <a:ext cx="3407569" cy="647700"/>
        </a:xfrm>
        <a:prstGeom prst="rect">
          <a:avLst/>
        </a:prstGeom>
      </xdr:spPr>
    </xdr:pic>
    <xdr:clientData/>
  </xdr:oneCellAnchor>
  <xdr:oneCellAnchor>
    <xdr:from>
      <xdr:col>5</xdr:col>
      <xdr:colOff>797718</xdr:colOff>
      <xdr:row>0</xdr:row>
      <xdr:rowOff>59532</xdr:rowOff>
    </xdr:from>
    <xdr:ext cx="1631157" cy="476249"/>
    <xdr:pic>
      <xdr:nvPicPr>
        <xdr:cNvPr id="3" name="image1.png"/>
        <xdr:cNvPicPr/>
      </xdr:nvPicPr>
      <xdr:blipFill>
        <a:blip xmlns:r="http://schemas.openxmlformats.org/officeDocument/2006/relationships" r:embed="rId2"/>
        <a:srcRect/>
        <a:stretch>
          <a:fillRect/>
        </a:stretch>
      </xdr:blipFill>
      <xdr:spPr>
        <a:xfrm>
          <a:off x="4569618" y="59532"/>
          <a:ext cx="1631157" cy="476249"/>
        </a:xfrm>
        <a:prstGeom prst="rect">
          <a:avLst/>
        </a:prstGeom>
        <a:ln/>
      </xdr:spPr>
    </xdr:pic>
    <xdr:clientData/>
  </xdr:oneCellAnchor>
  <xdr:oneCellAnchor>
    <xdr:from>
      <xdr:col>0</xdr:col>
      <xdr:colOff>33338</xdr:colOff>
      <xdr:row>0</xdr:row>
      <xdr:rowOff>0</xdr:rowOff>
    </xdr:from>
    <xdr:ext cx="3412824" cy="647700"/>
    <xdr:pic>
      <xdr:nvPicPr>
        <xdr:cNvPr id="4" name="2 Imagen">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3338" y="0"/>
          <a:ext cx="3412824" cy="647700"/>
        </a:xfrm>
        <a:prstGeom prst="rect">
          <a:avLst/>
        </a:prstGeom>
      </xdr:spPr>
    </xdr:pic>
    <xdr:clientData/>
  </xdr:oneCellAnchor>
  <xdr:oneCellAnchor>
    <xdr:from>
      <xdr:col>5</xdr:col>
      <xdr:colOff>797718</xdr:colOff>
      <xdr:row>0</xdr:row>
      <xdr:rowOff>59532</xdr:rowOff>
    </xdr:from>
    <xdr:ext cx="1631157" cy="476249"/>
    <xdr:pic>
      <xdr:nvPicPr>
        <xdr:cNvPr id="5" name="image1.png"/>
        <xdr:cNvPicPr/>
      </xdr:nvPicPr>
      <xdr:blipFill>
        <a:blip xmlns:r="http://schemas.openxmlformats.org/officeDocument/2006/relationships" r:embed="rId2"/>
        <a:srcRect/>
        <a:stretch>
          <a:fillRect/>
        </a:stretch>
      </xdr:blipFill>
      <xdr:spPr>
        <a:xfrm>
          <a:off x="4569618" y="59532"/>
          <a:ext cx="1631157" cy="476249"/>
        </a:xfrm>
        <a:prstGeom prst="rect">
          <a:avLst/>
        </a:prstGeom>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51955</xdr:colOff>
      <xdr:row>0</xdr:row>
      <xdr:rowOff>0</xdr:rowOff>
    </xdr:from>
    <xdr:to>
      <xdr:col>3</xdr:col>
      <xdr:colOff>1117023</xdr:colOff>
      <xdr:row>3</xdr:row>
      <xdr:rowOff>74732</xdr:rowOff>
    </xdr:to>
    <xdr:pic>
      <xdr:nvPicPr>
        <xdr:cNvPr id="6" name="Imagen 5">
          <a:extLst>
            <a:ext uri="{FF2B5EF4-FFF2-40B4-BE49-F238E27FC236}">
              <a16:creationId xmlns="" xmlns:a16="http://schemas.microsoft.com/office/drawing/2014/main" id="{66C734B8-5615-43D1-97E6-B91D002A69F0}"/>
            </a:ext>
          </a:extLst>
        </xdr:cNvPr>
        <xdr:cNvPicPr>
          <a:picLocks noChangeAspect="1"/>
        </xdr:cNvPicPr>
      </xdr:nvPicPr>
      <xdr:blipFill>
        <a:blip xmlns:r="http://schemas.openxmlformats.org/officeDocument/2006/relationships" r:embed="rId1"/>
        <a:stretch>
          <a:fillRect/>
        </a:stretch>
      </xdr:blipFill>
      <xdr:spPr>
        <a:xfrm>
          <a:off x="51955" y="0"/>
          <a:ext cx="4597977" cy="646232"/>
        </a:xfrm>
        <a:prstGeom prst="rect">
          <a:avLst/>
        </a:prstGeom>
      </xdr:spPr>
    </xdr:pic>
    <xdr:clientData/>
  </xdr:twoCellAnchor>
  <xdr:twoCellAnchor editAs="oneCell">
    <xdr:from>
      <xdr:col>4</xdr:col>
      <xdr:colOff>718705</xdr:colOff>
      <xdr:row>0</xdr:row>
      <xdr:rowOff>0</xdr:rowOff>
    </xdr:from>
    <xdr:to>
      <xdr:col>5</xdr:col>
      <xdr:colOff>1137227</xdr:colOff>
      <xdr:row>3</xdr:row>
      <xdr:rowOff>2770</xdr:rowOff>
    </xdr:to>
    <xdr:pic>
      <xdr:nvPicPr>
        <xdr:cNvPr id="3" name="image1.png"/>
        <xdr:cNvPicPr/>
      </xdr:nvPicPr>
      <xdr:blipFill>
        <a:blip xmlns:r="http://schemas.openxmlformats.org/officeDocument/2006/relationships" r:embed="rId2"/>
        <a:srcRect/>
        <a:stretch>
          <a:fillRect/>
        </a:stretch>
      </xdr:blipFill>
      <xdr:spPr>
        <a:xfrm>
          <a:off x="5429250" y="0"/>
          <a:ext cx="1682750" cy="571499"/>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1000125</xdr:colOff>
      <xdr:row>3</xdr:row>
      <xdr:rowOff>74732</xdr:rowOff>
    </xdr:to>
    <xdr:pic>
      <xdr:nvPicPr>
        <xdr:cNvPr id="6" name="Imagen 5">
          <a:extLst>
            <a:ext uri="{FF2B5EF4-FFF2-40B4-BE49-F238E27FC236}">
              <a16:creationId xmlns="" xmlns:a16="http://schemas.microsoft.com/office/drawing/2014/main" id="{53AFB3D6-2144-49F4-B2CB-4AEB39A0E910}"/>
            </a:ext>
          </a:extLst>
        </xdr:cNvPr>
        <xdr:cNvPicPr>
          <a:picLocks noChangeAspect="1"/>
        </xdr:cNvPicPr>
      </xdr:nvPicPr>
      <xdr:blipFill>
        <a:blip xmlns:r="http://schemas.openxmlformats.org/officeDocument/2006/relationships" r:embed="rId1"/>
        <a:stretch>
          <a:fillRect/>
        </a:stretch>
      </xdr:blipFill>
      <xdr:spPr>
        <a:xfrm>
          <a:off x="0" y="0"/>
          <a:ext cx="3876675" cy="646232"/>
        </a:xfrm>
        <a:prstGeom prst="rect">
          <a:avLst/>
        </a:prstGeom>
      </xdr:spPr>
    </xdr:pic>
    <xdr:clientData/>
  </xdr:twoCellAnchor>
  <xdr:twoCellAnchor editAs="oneCell">
    <xdr:from>
      <xdr:col>2</xdr:col>
      <xdr:colOff>1285875</xdr:colOff>
      <xdr:row>0</xdr:row>
      <xdr:rowOff>47625</xdr:rowOff>
    </xdr:from>
    <xdr:to>
      <xdr:col>3</xdr:col>
      <xdr:colOff>1390650</xdr:colOff>
      <xdr:row>3</xdr:row>
      <xdr:rowOff>47624</xdr:rowOff>
    </xdr:to>
    <xdr:pic>
      <xdr:nvPicPr>
        <xdr:cNvPr id="3" name="image1.png"/>
        <xdr:cNvPicPr/>
      </xdr:nvPicPr>
      <xdr:blipFill>
        <a:blip xmlns:r="http://schemas.openxmlformats.org/officeDocument/2006/relationships" r:embed="rId2"/>
        <a:srcRect/>
        <a:stretch>
          <a:fillRect/>
        </a:stretch>
      </xdr:blipFill>
      <xdr:spPr>
        <a:xfrm>
          <a:off x="4162425" y="47625"/>
          <a:ext cx="1543050" cy="571499"/>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34637</xdr:rowOff>
    </xdr:from>
    <xdr:to>
      <xdr:col>3</xdr:col>
      <xdr:colOff>69273</xdr:colOff>
      <xdr:row>3</xdr:row>
      <xdr:rowOff>109369</xdr:rowOff>
    </xdr:to>
    <xdr:pic>
      <xdr:nvPicPr>
        <xdr:cNvPr id="2" name="Imagen 6">
          <a:extLst>
            <a:ext uri="{FF2B5EF4-FFF2-40B4-BE49-F238E27FC236}">
              <a16:creationId xmlns="" xmlns:a16="http://schemas.microsoft.com/office/drawing/2014/main" id="{89B29A1B-D6FE-4A7B-8AFD-E4B14790B0C7}"/>
            </a:ext>
          </a:extLst>
        </xdr:cNvPr>
        <xdr:cNvPicPr>
          <a:picLocks noChangeAspect="1"/>
        </xdr:cNvPicPr>
      </xdr:nvPicPr>
      <xdr:blipFill>
        <a:blip xmlns:r="http://schemas.openxmlformats.org/officeDocument/2006/relationships" r:embed="rId1"/>
        <a:stretch>
          <a:fillRect/>
        </a:stretch>
      </xdr:blipFill>
      <xdr:spPr>
        <a:xfrm>
          <a:off x="1" y="34637"/>
          <a:ext cx="3993572" cy="646232"/>
        </a:xfrm>
        <a:prstGeom prst="rect">
          <a:avLst/>
        </a:prstGeom>
      </xdr:spPr>
    </xdr:pic>
    <xdr:clientData/>
  </xdr:twoCellAnchor>
  <xdr:twoCellAnchor editAs="oneCell">
    <xdr:from>
      <xdr:col>4</xdr:col>
      <xdr:colOff>450273</xdr:colOff>
      <xdr:row>0</xdr:row>
      <xdr:rowOff>0</xdr:rowOff>
    </xdr:from>
    <xdr:to>
      <xdr:col>5</xdr:col>
      <xdr:colOff>642504</xdr:colOff>
      <xdr:row>3</xdr:row>
      <xdr:rowOff>0</xdr:rowOff>
    </xdr:to>
    <xdr:pic>
      <xdr:nvPicPr>
        <xdr:cNvPr id="3" name="image1.png"/>
        <xdr:cNvPicPr/>
      </xdr:nvPicPr>
      <xdr:blipFill>
        <a:blip xmlns:r="http://schemas.openxmlformats.org/officeDocument/2006/relationships" r:embed="rId2"/>
        <a:srcRect/>
        <a:stretch>
          <a:fillRect/>
        </a:stretch>
      </xdr:blipFill>
      <xdr:spPr>
        <a:xfrm>
          <a:off x="5727123" y="0"/>
          <a:ext cx="1544781" cy="571500"/>
        </a:xfrm>
        <a:prstGeom prst="rect">
          <a:avLst/>
        </a:prstGeom>
        <a:ln/>
      </xdr:spPr>
    </xdr:pic>
    <xdr:clientData/>
  </xdr:twoCellAnchor>
  <xdr:twoCellAnchor editAs="oneCell">
    <xdr:from>
      <xdr:col>0</xdr:col>
      <xdr:colOff>1</xdr:colOff>
      <xdr:row>0</xdr:row>
      <xdr:rowOff>34637</xdr:rowOff>
    </xdr:from>
    <xdr:to>
      <xdr:col>3</xdr:col>
      <xdr:colOff>83994</xdr:colOff>
      <xdr:row>3</xdr:row>
      <xdr:rowOff>109369</xdr:rowOff>
    </xdr:to>
    <xdr:pic>
      <xdr:nvPicPr>
        <xdr:cNvPr id="4" name="Imagen 4">
          <a:extLst>
            <a:ext uri="{FF2B5EF4-FFF2-40B4-BE49-F238E27FC236}">
              <a16:creationId xmlns="" xmlns:a16="http://schemas.microsoft.com/office/drawing/2014/main" id="{89B29A1B-D6FE-4A7B-8AFD-E4B14790B0C7}"/>
            </a:ext>
          </a:extLst>
        </xdr:cNvPr>
        <xdr:cNvPicPr>
          <a:picLocks noChangeAspect="1"/>
        </xdr:cNvPicPr>
      </xdr:nvPicPr>
      <xdr:blipFill>
        <a:blip xmlns:r="http://schemas.openxmlformats.org/officeDocument/2006/relationships" r:embed="rId1"/>
        <a:stretch>
          <a:fillRect/>
        </a:stretch>
      </xdr:blipFill>
      <xdr:spPr>
        <a:xfrm>
          <a:off x="1" y="34637"/>
          <a:ext cx="4008293" cy="646232"/>
        </a:xfrm>
        <a:prstGeom prst="rect">
          <a:avLst/>
        </a:prstGeom>
      </xdr:spPr>
    </xdr:pic>
    <xdr:clientData/>
  </xdr:twoCellAnchor>
  <xdr:twoCellAnchor editAs="oneCell">
    <xdr:from>
      <xdr:col>4</xdr:col>
      <xdr:colOff>450273</xdr:colOff>
      <xdr:row>0</xdr:row>
      <xdr:rowOff>0</xdr:rowOff>
    </xdr:from>
    <xdr:to>
      <xdr:col>5</xdr:col>
      <xdr:colOff>648565</xdr:colOff>
      <xdr:row>3</xdr:row>
      <xdr:rowOff>0</xdr:rowOff>
    </xdr:to>
    <xdr:pic>
      <xdr:nvPicPr>
        <xdr:cNvPr id="5" name="image1.png"/>
        <xdr:cNvPicPr/>
      </xdr:nvPicPr>
      <xdr:blipFill>
        <a:blip xmlns:r="http://schemas.openxmlformats.org/officeDocument/2006/relationships" r:embed="rId2"/>
        <a:srcRect/>
        <a:stretch>
          <a:fillRect/>
        </a:stretch>
      </xdr:blipFill>
      <xdr:spPr>
        <a:xfrm>
          <a:off x="5727123" y="0"/>
          <a:ext cx="1550842" cy="57150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727362</xdr:colOff>
      <xdr:row>3</xdr:row>
      <xdr:rowOff>74732</xdr:rowOff>
    </xdr:to>
    <xdr:pic>
      <xdr:nvPicPr>
        <xdr:cNvPr id="2" name="Imagen 6">
          <a:extLst>
            <a:ext uri="{FF2B5EF4-FFF2-40B4-BE49-F238E27FC236}">
              <a16:creationId xmlns="" xmlns:a16="http://schemas.microsoft.com/office/drawing/2014/main" id="{CE5688BA-6476-486F-B6FB-80B49E80F39F}"/>
            </a:ext>
          </a:extLst>
        </xdr:cNvPr>
        <xdr:cNvPicPr>
          <a:picLocks noChangeAspect="1"/>
        </xdr:cNvPicPr>
      </xdr:nvPicPr>
      <xdr:blipFill>
        <a:blip xmlns:r="http://schemas.openxmlformats.org/officeDocument/2006/relationships" r:embed="rId1"/>
        <a:stretch>
          <a:fillRect/>
        </a:stretch>
      </xdr:blipFill>
      <xdr:spPr>
        <a:xfrm>
          <a:off x="0" y="0"/>
          <a:ext cx="5375562" cy="646232"/>
        </a:xfrm>
        <a:prstGeom prst="rect">
          <a:avLst/>
        </a:prstGeom>
      </xdr:spPr>
    </xdr:pic>
    <xdr:clientData/>
  </xdr:twoCellAnchor>
  <xdr:twoCellAnchor editAs="oneCell">
    <xdr:from>
      <xdr:col>4</xdr:col>
      <xdr:colOff>839931</xdr:colOff>
      <xdr:row>0</xdr:row>
      <xdr:rowOff>0</xdr:rowOff>
    </xdr:from>
    <xdr:to>
      <xdr:col>5</xdr:col>
      <xdr:colOff>999259</xdr:colOff>
      <xdr:row>3</xdr:row>
      <xdr:rowOff>2770</xdr:rowOff>
    </xdr:to>
    <xdr:pic>
      <xdr:nvPicPr>
        <xdr:cNvPr id="3" name="image1.png"/>
        <xdr:cNvPicPr/>
      </xdr:nvPicPr>
      <xdr:blipFill>
        <a:blip xmlns:r="http://schemas.openxmlformats.org/officeDocument/2006/relationships" r:embed="rId2"/>
        <a:srcRect/>
        <a:stretch>
          <a:fillRect/>
        </a:stretch>
      </xdr:blipFill>
      <xdr:spPr>
        <a:xfrm>
          <a:off x="5488131" y="0"/>
          <a:ext cx="1511878" cy="574270"/>
        </a:xfrm>
        <a:prstGeom prst="rect">
          <a:avLst/>
        </a:prstGeom>
        <a:ln/>
      </xdr:spPr>
    </xdr:pic>
    <xdr:clientData/>
  </xdr:twoCellAnchor>
  <xdr:twoCellAnchor editAs="oneCell">
    <xdr:from>
      <xdr:col>0</xdr:col>
      <xdr:colOff>0</xdr:colOff>
      <xdr:row>0</xdr:row>
      <xdr:rowOff>0</xdr:rowOff>
    </xdr:from>
    <xdr:to>
      <xdr:col>4</xdr:col>
      <xdr:colOff>730825</xdr:colOff>
      <xdr:row>3</xdr:row>
      <xdr:rowOff>74732</xdr:rowOff>
    </xdr:to>
    <xdr:pic>
      <xdr:nvPicPr>
        <xdr:cNvPr id="4" name="Imagen 3">
          <a:extLst>
            <a:ext uri="{FF2B5EF4-FFF2-40B4-BE49-F238E27FC236}">
              <a16:creationId xmlns="" xmlns:a16="http://schemas.microsoft.com/office/drawing/2014/main" id="{CE5688BA-6476-486F-B6FB-80B49E80F39F}"/>
            </a:ext>
          </a:extLst>
        </xdr:cNvPr>
        <xdr:cNvPicPr>
          <a:picLocks noChangeAspect="1"/>
        </xdr:cNvPicPr>
      </xdr:nvPicPr>
      <xdr:blipFill>
        <a:blip xmlns:r="http://schemas.openxmlformats.org/officeDocument/2006/relationships" r:embed="rId1"/>
        <a:stretch>
          <a:fillRect/>
        </a:stretch>
      </xdr:blipFill>
      <xdr:spPr>
        <a:xfrm>
          <a:off x="0" y="0"/>
          <a:ext cx="5379025" cy="646232"/>
        </a:xfrm>
        <a:prstGeom prst="rect">
          <a:avLst/>
        </a:prstGeom>
      </xdr:spPr>
    </xdr:pic>
    <xdr:clientData/>
  </xdr:twoCellAnchor>
  <xdr:twoCellAnchor editAs="oneCell">
    <xdr:from>
      <xdr:col>4</xdr:col>
      <xdr:colOff>839931</xdr:colOff>
      <xdr:row>0</xdr:row>
      <xdr:rowOff>0</xdr:rowOff>
    </xdr:from>
    <xdr:to>
      <xdr:col>5</xdr:col>
      <xdr:colOff>994064</xdr:colOff>
      <xdr:row>3</xdr:row>
      <xdr:rowOff>2770</xdr:rowOff>
    </xdr:to>
    <xdr:pic>
      <xdr:nvPicPr>
        <xdr:cNvPr id="5" name="image1.png"/>
        <xdr:cNvPicPr/>
      </xdr:nvPicPr>
      <xdr:blipFill>
        <a:blip xmlns:r="http://schemas.openxmlformats.org/officeDocument/2006/relationships" r:embed="rId2"/>
        <a:srcRect/>
        <a:stretch>
          <a:fillRect/>
        </a:stretch>
      </xdr:blipFill>
      <xdr:spPr>
        <a:xfrm>
          <a:off x="5488131" y="0"/>
          <a:ext cx="1506683" cy="57427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25977</xdr:colOff>
      <xdr:row>3</xdr:row>
      <xdr:rowOff>74732</xdr:rowOff>
    </xdr:to>
    <xdr:pic>
      <xdr:nvPicPr>
        <xdr:cNvPr id="2" name="Imagen 5">
          <a:extLst>
            <a:ext uri="{FF2B5EF4-FFF2-40B4-BE49-F238E27FC236}">
              <a16:creationId xmlns="" xmlns:a16="http://schemas.microsoft.com/office/drawing/2014/main" id="{558B093A-7908-4749-BA7A-53D5541F3902}"/>
            </a:ext>
          </a:extLst>
        </xdr:cNvPr>
        <xdr:cNvPicPr>
          <a:picLocks noChangeAspect="1"/>
        </xdr:cNvPicPr>
      </xdr:nvPicPr>
      <xdr:blipFill>
        <a:blip xmlns:r="http://schemas.openxmlformats.org/officeDocument/2006/relationships" r:embed="rId1"/>
        <a:stretch>
          <a:fillRect/>
        </a:stretch>
      </xdr:blipFill>
      <xdr:spPr>
        <a:xfrm>
          <a:off x="0" y="0"/>
          <a:ext cx="4407477" cy="646232"/>
        </a:xfrm>
        <a:prstGeom prst="rect">
          <a:avLst/>
        </a:prstGeom>
      </xdr:spPr>
    </xdr:pic>
    <xdr:clientData/>
  </xdr:twoCellAnchor>
  <xdr:twoCellAnchor editAs="oneCell">
    <xdr:from>
      <xdr:col>4</xdr:col>
      <xdr:colOff>17318</xdr:colOff>
      <xdr:row>0</xdr:row>
      <xdr:rowOff>8660</xdr:rowOff>
    </xdr:from>
    <xdr:to>
      <xdr:col>4</xdr:col>
      <xdr:colOff>1333500</xdr:colOff>
      <xdr:row>2</xdr:row>
      <xdr:rowOff>138546</xdr:rowOff>
    </xdr:to>
    <xdr:pic>
      <xdr:nvPicPr>
        <xdr:cNvPr id="3" name="image1.png"/>
        <xdr:cNvPicPr/>
      </xdr:nvPicPr>
      <xdr:blipFill>
        <a:blip xmlns:r="http://schemas.openxmlformats.org/officeDocument/2006/relationships" r:embed="rId2"/>
        <a:srcRect/>
        <a:stretch>
          <a:fillRect/>
        </a:stretch>
      </xdr:blipFill>
      <xdr:spPr>
        <a:xfrm>
          <a:off x="6256193" y="8660"/>
          <a:ext cx="1316182" cy="510886"/>
        </a:xfrm>
        <a:prstGeom prst="rect">
          <a:avLst/>
        </a:prstGeom>
        <a:ln/>
      </xdr:spPr>
    </xdr:pic>
    <xdr:clientData/>
  </xdr:twoCellAnchor>
  <xdr:twoCellAnchor editAs="oneCell">
    <xdr:from>
      <xdr:col>0</xdr:col>
      <xdr:colOff>0</xdr:colOff>
      <xdr:row>0</xdr:row>
      <xdr:rowOff>0</xdr:rowOff>
    </xdr:from>
    <xdr:to>
      <xdr:col>3</xdr:col>
      <xdr:colOff>31173</xdr:colOff>
      <xdr:row>3</xdr:row>
      <xdr:rowOff>74732</xdr:rowOff>
    </xdr:to>
    <xdr:pic>
      <xdr:nvPicPr>
        <xdr:cNvPr id="4" name="Imagen 4">
          <a:extLst>
            <a:ext uri="{FF2B5EF4-FFF2-40B4-BE49-F238E27FC236}">
              <a16:creationId xmlns="" xmlns:a16="http://schemas.microsoft.com/office/drawing/2014/main" id="{558B093A-7908-4749-BA7A-53D5541F3902}"/>
            </a:ext>
          </a:extLst>
        </xdr:cNvPr>
        <xdr:cNvPicPr>
          <a:picLocks noChangeAspect="1"/>
        </xdr:cNvPicPr>
      </xdr:nvPicPr>
      <xdr:blipFill>
        <a:blip xmlns:r="http://schemas.openxmlformats.org/officeDocument/2006/relationships" r:embed="rId1"/>
        <a:stretch>
          <a:fillRect/>
        </a:stretch>
      </xdr:blipFill>
      <xdr:spPr>
        <a:xfrm>
          <a:off x="0" y="0"/>
          <a:ext cx="4412673" cy="646232"/>
        </a:xfrm>
        <a:prstGeom prst="rect">
          <a:avLst/>
        </a:prstGeom>
      </xdr:spPr>
    </xdr:pic>
    <xdr:clientData/>
  </xdr:twoCellAnchor>
  <xdr:twoCellAnchor editAs="oneCell">
    <xdr:from>
      <xdr:col>4</xdr:col>
      <xdr:colOff>17318</xdr:colOff>
      <xdr:row>0</xdr:row>
      <xdr:rowOff>8660</xdr:rowOff>
    </xdr:from>
    <xdr:to>
      <xdr:col>4</xdr:col>
      <xdr:colOff>1333500</xdr:colOff>
      <xdr:row>2</xdr:row>
      <xdr:rowOff>138546</xdr:rowOff>
    </xdr:to>
    <xdr:pic>
      <xdr:nvPicPr>
        <xdr:cNvPr id="5" name="image1.png"/>
        <xdr:cNvPicPr/>
      </xdr:nvPicPr>
      <xdr:blipFill>
        <a:blip xmlns:r="http://schemas.openxmlformats.org/officeDocument/2006/relationships" r:embed="rId2"/>
        <a:srcRect/>
        <a:stretch>
          <a:fillRect/>
        </a:stretch>
      </xdr:blipFill>
      <xdr:spPr>
        <a:xfrm>
          <a:off x="6256193" y="8660"/>
          <a:ext cx="1316182" cy="510886"/>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822613</xdr:colOff>
      <xdr:row>3</xdr:row>
      <xdr:rowOff>74732</xdr:rowOff>
    </xdr:to>
    <xdr:pic>
      <xdr:nvPicPr>
        <xdr:cNvPr id="2" name="Imagen 5">
          <a:extLst>
            <a:ext uri="{FF2B5EF4-FFF2-40B4-BE49-F238E27FC236}">
              <a16:creationId xmlns="" xmlns:a16="http://schemas.microsoft.com/office/drawing/2014/main" id="{CECAA4EC-CB43-43BA-8680-AE854B3B9ACB}"/>
            </a:ext>
          </a:extLst>
        </xdr:cNvPr>
        <xdr:cNvPicPr>
          <a:picLocks noChangeAspect="1"/>
        </xdr:cNvPicPr>
      </xdr:nvPicPr>
      <xdr:blipFill>
        <a:blip xmlns:r="http://schemas.openxmlformats.org/officeDocument/2006/relationships" r:embed="rId1"/>
        <a:stretch>
          <a:fillRect/>
        </a:stretch>
      </xdr:blipFill>
      <xdr:spPr>
        <a:xfrm>
          <a:off x="0" y="0"/>
          <a:ext cx="4394488" cy="646232"/>
        </a:xfrm>
        <a:prstGeom prst="rect">
          <a:avLst/>
        </a:prstGeom>
      </xdr:spPr>
    </xdr:pic>
    <xdr:clientData/>
  </xdr:twoCellAnchor>
  <xdr:twoCellAnchor editAs="oneCell">
    <xdr:from>
      <xdr:col>3</xdr:col>
      <xdr:colOff>952499</xdr:colOff>
      <xdr:row>0</xdr:row>
      <xdr:rowOff>0</xdr:rowOff>
    </xdr:from>
    <xdr:to>
      <xdr:col>4</xdr:col>
      <xdr:colOff>1170708</xdr:colOff>
      <xdr:row>3</xdr:row>
      <xdr:rowOff>2770</xdr:rowOff>
    </xdr:to>
    <xdr:pic>
      <xdr:nvPicPr>
        <xdr:cNvPr id="3" name="image1.png"/>
        <xdr:cNvPicPr/>
      </xdr:nvPicPr>
      <xdr:blipFill>
        <a:blip xmlns:r="http://schemas.openxmlformats.org/officeDocument/2006/relationships" r:embed="rId2"/>
        <a:srcRect/>
        <a:stretch>
          <a:fillRect/>
        </a:stretch>
      </xdr:blipFill>
      <xdr:spPr>
        <a:xfrm>
          <a:off x="4524374" y="0"/>
          <a:ext cx="1408834" cy="57427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106680</xdr:colOff>
      <xdr:row>3</xdr:row>
      <xdr:rowOff>74732</xdr:rowOff>
    </xdr:to>
    <xdr:pic>
      <xdr:nvPicPr>
        <xdr:cNvPr id="7" name="Imagen 6">
          <a:extLst>
            <a:ext uri="{FF2B5EF4-FFF2-40B4-BE49-F238E27FC236}">
              <a16:creationId xmlns="" xmlns:a16="http://schemas.microsoft.com/office/drawing/2014/main" id="{663444DF-8431-443E-98C4-87F50B411020}"/>
            </a:ext>
          </a:extLst>
        </xdr:cNvPr>
        <xdr:cNvPicPr>
          <a:picLocks noChangeAspect="1"/>
        </xdr:cNvPicPr>
      </xdr:nvPicPr>
      <xdr:blipFill>
        <a:blip xmlns:r="http://schemas.openxmlformats.org/officeDocument/2006/relationships" r:embed="rId1"/>
        <a:stretch>
          <a:fillRect/>
        </a:stretch>
      </xdr:blipFill>
      <xdr:spPr>
        <a:xfrm>
          <a:off x="0" y="0"/>
          <a:ext cx="4989635" cy="646232"/>
        </a:xfrm>
        <a:prstGeom prst="rect">
          <a:avLst/>
        </a:prstGeom>
      </xdr:spPr>
    </xdr:pic>
    <xdr:clientData/>
  </xdr:twoCellAnchor>
  <xdr:twoCellAnchor editAs="oneCell">
    <xdr:from>
      <xdr:col>10</xdr:col>
      <xdr:colOff>271095</xdr:colOff>
      <xdr:row>0</xdr:row>
      <xdr:rowOff>0</xdr:rowOff>
    </xdr:from>
    <xdr:to>
      <xdr:col>12</xdr:col>
      <xdr:colOff>116498</xdr:colOff>
      <xdr:row>2</xdr:row>
      <xdr:rowOff>139211</xdr:rowOff>
    </xdr:to>
    <xdr:pic>
      <xdr:nvPicPr>
        <xdr:cNvPr id="3" name="image1.png"/>
        <xdr:cNvPicPr/>
      </xdr:nvPicPr>
      <xdr:blipFill>
        <a:blip xmlns:r="http://schemas.openxmlformats.org/officeDocument/2006/relationships" r:embed="rId2"/>
        <a:srcRect/>
        <a:stretch>
          <a:fillRect/>
        </a:stretch>
      </xdr:blipFill>
      <xdr:spPr>
        <a:xfrm>
          <a:off x="6381749" y="0"/>
          <a:ext cx="1528397" cy="52021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uv.mx/plandecontingencia/informacion/comunicados-uv/"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b.mx/cms/uploads/attachment/file/56904/Gu_a_para_la_Optimizaci_n__Estandarizaci_n_y_Mejora_Continua_de_Proceso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mstwls.hacienda.gob.mx/" TargetMode="External"/><Relationship Id="rId2" Type="http://schemas.openxmlformats.org/officeDocument/2006/relationships/hyperlink" Target="https://www.mstwls.hacienda.gob.mx/" TargetMode="External"/><Relationship Id="rId1" Type="http://schemas.openxmlformats.org/officeDocument/2006/relationships/hyperlink" Target="https://www.mstwls.hacienda.gob.mx/"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mstwls.haciend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G146"/>
  <sheetViews>
    <sheetView tabSelected="1" zoomScale="80" zoomScaleNormal="80" zoomScaleSheetLayoutView="100" workbookViewId="0">
      <selection activeCell="K22" sqref="K22"/>
    </sheetView>
  </sheetViews>
  <sheetFormatPr baseColWidth="10" defaultRowHeight="15"/>
  <cols>
    <col min="1" max="1" width="7.7109375" customWidth="1"/>
    <col min="2" max="2" width="18.85546875" customWidth="1"/>
    <col min="3" max="3" width="9.28515625" customWidth="1"/>
    <col min="4" max="4" width="11.7109375" customWidth="1"/>
    <col min="5" max="5" width="1.85546875" customWidth="1"/>
    <col min="6" max="6" width="67.140625" customWidth="1"/>
    <col min="7" max="7" width="51.28515625" customWidth="1"/>
  </cols>
  <sheetData>
    <row r="6" spans="1:7" ht="24.75" customHeight="1"/>
    <row r="7" spans="1:7" ht="34.5" customHeight="1">
      <c r="A7" s="145" t="s">
        <v>298</v>
      </c>
      <c r="B7" s="145"/>
      <c r="C7" s="145"/>
      <c r="D7" s="145"/>
      <c r="E7" s="146"/>
      <c r="F7" s="146"/>
      <c r="G7" s="146"/>
    </row>
    <row r="8" spans="1:7">
      <c r="A8" s="32"/>
      <c r="B8" s="32"/>
      <c r="C8" s="32"/>
      <c r="D8" s="32"/>
      <c r="E8" s="32"/>
      <c r="F8" s="32"/>
      <c r="G8" s="32"/>
    </row>
    <row r="9" spans="1:7" ht="17.45" customHeight="1">
      <c r="A9" s="147" t="s">
        <v>262</v>
      </c>
      <c r="B9" s="148"/>
      <c r="C9" s="148"/>
      <c r="D9" s="148"/>
      <c r="E9" s="148"/>
      <c r="F9" s="148"/>
      <c r="G9" s="148"/>
    </row>
    <row r="10" spans="1:7">
      <c r="A10" s="147" t="s">
        <v>263</v>
      </c>
      <c r="B10" s="148"/>
      <c r="C10" s="148"/>
      <c r="D10" s="148"/>
      <c r="E10" s="148"/>
      <c r="F10" s="148"/>
      <c r="G10" s="148"/>
    </row>
    <row r="11" spans="1:7">
      <c r="A11" s="147" t="s">
        <v>264</v>
      </c>
      <c r="B11" s="148"/>
      <c r="C11" s="148"/>
      <c r="D11" s="148"/>
      <c r="E11" s="148"/>
      <c r="F11" s="148"/>
      <c r="G11" s="148"/>
    </row>
    <row r="12" spans="1:7">
      <c r="A12" s="147" t="s">
        <v>297</v>
      </c>
      <c r="B12" s="148"/>
      <c r="C12" s="148"/>
      <c r="D12" s="148"/>
      <c r="E12" s="148"/>
      <c r="F12" s="148"/>
      <c r="G12" s="148"/>
    </row>
    <row r="13" spans="1:7">
      <c r="A13" s="147" t="s">
        <v>265</v>
      </c>
      <c r="B13" s="148"/>
      <c r="C13" s="148"/>
      <c r="D13" s="148"/>
      <c r="E13" s="148"/>
      <c r="F13" s="148"/>
      <c r="G13" s="148"/>
    </row>
    <row r="14" spans="1:7">
      <c r="A14" s="147" t="s">
        <v>266</v>
      </c>
      <c r="B14" s="148"/>
      <c r="C14" s="148"/>
      <c r="D14" s="148"/>
      <c r="E14" s="148"/>
      <c r="F14" s="148"/>
      <c r="G14" s="148"/>
    </row>
    <row r="15" spans="1:7">
      <c r="A15" s="149"/>
      <c r="B15" s="149"/>
      <c r="C15" s="149"/>
      <c r="D15" s="149"/>
      <c r="E15" s="149"/>
      <c r="F15" s="149"/>
      <c r="G15" s="149"/>
    </row>
    <row r="16" spans="1:7" ht="97.5" customHeight="1">
      <c r="A16" s="150" t="s">
        <v>248</v>
      </c>
      <c r="B16" s="151"/>
      <c r="C16" s="151"/>
      <c r="D16" s="151"/>
      <c r="E16" s="151"/>
      <c r="F16" s="151"/>
      <c r="G16" s="152"/>
    </row>
    <row r="17" spans="1:7">
      <c r="A17" s="34"/>
      <c r="B17" s="34"/>
      <c r="C17" s="34"/>
      <c r="D17" s="34"/>
      <c r="E17" s="34"/>
      <c r="F17" s="34"/>
      <c r="G17" s="34"/>
    </row>
    <row r="18" spans="1:7" ht="27.75" customHeight="1">
      <c r="A18" s="153" t="s">
        <v>90</v>
      </c>
      <c r="B18" s="154"/>
      <c r="C18" s="154"/>
      <c r="D18" s="155"/>
      <c r="E18" s="35"/>
      <c r="F18" s="36" t="s">
        <v>91</v>
      </c>
      <c r="G18" s="30" t="s">
        <v>96</v>
      </c>
    </row>
    <row r="19" spans="1:7">
      <c r="A19" s="34"/>
      <c r="B19" s="34"/>
      <c r="C19" s="34"/>
      <c r="D19" s="34"/>
      <c r="E19" s="34"/>
      <c r="F19" s="34"/>
      <c r="G19" s="34"/>
    </row>
    <row r="20" spans="1:7" ht="21" customHeight="1">
      <c r="A20" s="156" t="s">
        <v>92</v>
      </c>
      <c r="B20" s="157"/>
      <c r="C20" s="157"/>
      <c r="D20" s="157"/>
      <c r="E20" s="157"/>
      <c r="F20" s="157"/>
      <c r="G20" s="158"/>
    </row>
    <row r="21" spans="1:7" ht="15.75" thickBot="1">
      <c r="A21" s="34"/>
      <c r="B21" s="34"/>
      <c r="C21" s="34"/>
      <c r="D21" s="34"/>
      <c r="E21" s="34"/>
      <c r="F21" s="34"/>
      <c r="G21" s="34"/>
    </row>
    <row r="22" spans="1:7" ht="171" customHeight="1" thickBot="1">
      <c r="A22" s="159" t="s">
        <v>267</v>
      </c>
      <c r="B22" s="160"/>
      <c r="C22" s="160"/>
      <c r="D22" s="161"/>
      <c r="E22" s="37"/>
      <c r="F22" s="65" t="s">
        <v>268</v>
      </c>
      <c r="G22" s="65" t="s">
        <v>296</v>
      </c>
    </row>
    <row r="23" spans="1:7" ht="15.75" thickBot="1">
      <c r="A23" s="27"/>
      <c r="B23" s="27"/>
      <c r="C23" s="27"/>
      <c r="D23" s="27"/>
      <c r="E23" s="37"/>
      <c r="F23" s="37"/>
      <c r="G23" s="37"/>
    </row>
    <row r="24" spans="1:7" ht="180.75" customHeight="1" thickBot="1">
      <c r="A24" s="162" t="s">
        <v>101</v>
      </c>
      <c r="B24" s="163"/>
      <c r="C24" s="163"/>
      <c r="D24" s="164"/>
      <c r="E24" s="37"/>
      <c r="F24" s="65" t="s">
        <v>301</v>
      </c>
      <c r="G24" s="65" t="s">
        <v>300</v>
      </c>
    </row>
    <row r="25" spans="1:7" ht="15.75" thickBot="1">
      <c r="A25" s="27"/>
      <c r="B25" s="27"/>
      <c r="C25" s="27"/>
      <c r="D25" s="27"/>
      <c r="E25" s="37"/>
      <c r="F25" s="37"/>
      <c r="G25" s="37"/>
    </row>
    <row r="26" spans="1:7" ht="159.75" customHeight="1" thickBot="1">
      <c r="A26" s="162" t="s">
        <v>208</v>
      </c>
      <c r="B26" s="163"/>
      <c r="C26" s="163"/>
      <c r="D26" s="164"/>
      <c r="E26" s="37"/>
      <c r="F26" s="64" t="s">
        <v>269</v>
      </c>
      <c r="G26" s="65" t="s">
        <v>270</v>
      </c>
    </row>
    <row r="27" spans="1:7" ht="15.75" thickBot="1">
      <c r="A27" s="162"/>
      <c r="B27" s="163"/>
      <c r="C27" s="163"/>
      <c r="D27" s="163"/>
      <c r="E27" s="37"/>
      <c r="F27" s="37"/>
      <c r="G27" s="37" t="s">
        <v>59</v>
      </c>
    </row>
    <row r="28" spans="1:7" ht="105" customHeight="1" thickBot="1">
      <c r="A28" s="162" t="s">
        <v>209</v>
      </c>
      <c r="B28" s="163"/>
      <c r="C28" s="163"/>
      <c r="D28" s="164"/>
      <c r="E28" s="37"/>
      <c r="F28" s="64" t="s">
        <v>271</v>
      </c>
      <c r="G28" s="65" t="s">
        <v>288</v>
      </c>
    </row>
    <row r="29" spans="1:7" ht="15.75" thickBot="1">
      <c r="A29" s="162"/>
      <c r="B29" s="163"/>
      <c r="C29" s="163"/>
      <c r="D29" s="163"/>
      <c r="E29" s="37"/>
      <c r="F29" s="37"/>
      <c r="G29" s="66"/>
    </row>
    <row r="30" spans="1:7" ht="137.25" customHeight="1" thickBot="1">
      <c r="A30" s="159" t="s">
        <v>210</v>
      </c>
      <c r="B30" s="160"/>
      <c r="C30" s="160"/>
      <c r="D30" s="161"/>
      <c r="E30" s="37"/>
      <c r="F30" s="65" t="s">
        <v>289</v>
      </c>
      <c r="G30" s="65" t="s">
        <v>290</v>
      </c>
    </row>
    <row r="31" spans="1:7">
      <c r="A31" s="34"/>
      <c r="B31" s="34"/>
      <c r="C31" s="34"/>
      <c r="D31" s="34"/>
      <c r="E31" s="34"/>
      <c r="F31" s="34"/>
      <c r="G31" s="34"/>
    </row>
    <row r="32" spans="1:7" ht="21" customHeight="1">
      <c r="A32" s="156" t="s">
        <v>93</v>
      </c>
      <c r="B32" s="157"/>
      <c r="C32" s="157"/>
      <c r="D32" s="157"/>
      <c r="E32" s="157"/>
      <c r="F32" s="157"/>
      <c r="G32" s="158"/>
    </row>
    <row r="33" spans="1:7" ht="15.75" thickBot="1">
      <c r="A33" s="34"/>
      <c r="B33" s="34"/>
      <c r="C33" s="34"/>
      <c r="D33" s="34"/>
      <c r="E33" s="34"/>
      <c r="F33" s="34"/>
      <c r="G33" s="34"/>
    </row>
    <row r="34" spans="1:7" ht="174.75" customHeight="1" thickBot="1">
      <c r="A34" s="162" t="s">
        <v>211</v>
      </c>
      <c r="B34" s="163"/>
      <c r="C34" s="163"/>
      <c r="D34" s="164"/>
      <c r="E34" s="37"/>
      <c r="F34" s="65" t="s">
        <v>272</v>
      </c>
      <c r="G34" s="65" t="s">
        <v>273</v>
      </c>
    </row>
    <row r="35" spans="1:7" ht="15.75" thickBot="1">
      <c r="A35" s="39"/>
      <c r="B35" s="39"/>
      <c r="C35" s="39"/>
      <c r="D35" s="39"/>
      <c r="E35" s="34"/>
      <c r="F35" s="38"/>
      <c r="G35" s="34"/>
    </row>
    <row r="36" spans="1:7" ht="93" customHeight="1" thickBot="1">
      <c r="A36" s="162" t="s">
        <v>212</v>
      </c>
      <c r="B36" s="163"/>
      <c r="C36" s="163"/>
      <c r="D36" s="164"/>
      <c r="E36" s="37"/>
      <c r="F36" s="65" t="s">
        <v>275</v>
      </c>
      <c r="G36" s="65" t="s">
        <v>274</v>
      </c>
    </row>
    <row r="37" spans="1:7" ht="125.25" customHeight="1" thickBot="1">
      <c r="A37" s="162" t="s">
        <v>213</v>
      </c>
      <c r="B37" s="163"/>
      <c r="C37" s="163"/>
      <c r="D37" s="164"/>
      <c r="E37" s="37"/>
      <c r="F37" s="65" t="s">
        <v>391</v>
      </c>
      <c r="G37" s="65" t="s">
        <v>291</v>
      </c>
    </row>
    <row r="38" spans="1:7" ht="15.75" thickBot="1">
      <c r="A38" s="162"/>
      <c r="B38" s="163"/>
      <c r="C38" s="163"/>
      <c r="D38" s="163"/>
      <c r="E38" s="34"/>
      <c r="F38" s="34"/>
      <c r="G38" s="34"/>
    </row>
    <row r="39" spans="1:7" ht="81" customHeight="1" thickBot="1">
      <c r="A39" s="162" t="s">
        <v>214</v>
      </c>
      <c r="B39" s="163"/>
      <c r="C39" s="163"/>
      <c r="D39" s="164"/>
      <c r="E39" s="37"/>
      <c r="F39" s="65" t="s">
        <v>276</v>
      </c>
      <c r="G39" s="65" t="s">
        <v>277</v>
      </c>
    </row>
    <row r="40" spans="1:7" ht="15.75" thickBot="1">
      <c r="A40" s="162"/>
      <c r="B40" s="163"/>
      <c r="C40" s="163"/>
      <c r="D40" s="163"/>
      <c r="E40" s="34"/>
      <c r="F40" s="34"/>
      <c r="G40" s="34"/>
    </row>
    <row r="41" spans="1:7" ht="350.25" customHeight="1" thickBot="1">
      <c r="A41" s="162" t="s">
        <v>215</v>
      </c>
      <c r="B41" s="163"/>
      <c r="C41" s="163"/>
      <c r="D41" s="164"/>
      <c r="E41" s="37"/>
      <c r="F41" s="65" t="s">
        <v>392</v>
      </c>
      <c r="G41" s="65" t="s">
        <v>292</v>
      </c>
    </row>
    <row r="42" spans="1:7">
      <c r="A42" s="34"/>
      <c r="B42" s="34"/>
      <c r="C42" s="34"/>
      <c r="D42" s="34"/>
      <c r="E42" s="34"/>
      <c r="F42" s="34"/>
      <c r="G42" s="34"/>
    </row>
    <row r="43" spans="1:7" ht="21" customHeight="1">
      <c r="A43" s="156" t="s">
        <v>94</v>
      </c>
      <c r="B43" s="157"/>
      <c r="C43" s="157"/>
      <c r="D43" s="157"/>
      <c r="E43" s="157"/>
      <c r="F43" s="157"/>
      <c r="G43" s="158"/>
    </row>
    <row r="44" spans="1:7" ht="15.75" thickBot="1">
      <c r="A44" s="34"/>
      <c r="B44" s="34"/>
      <c r="C44" s="34"/>
      <c r="D44" s="34"/>
      <c r="E44" s="34"/>
      <c r="F44" s="34"/>
      <c r="G44" s="34"/>
    </row>
    <row r="45" spans="1:7" ht="105" customHeight="1" thickBot="1">
      <c r="A45" s="162" t="s">
        <v>216</v>
      </c>
      <c r="B45" s="163"/>
      <c r="C45" s="163"/>
      <c r="D45" s="164"/>
      <c r="E45" s="37"/>
      <c r="F45" s="65" t="s">
        <v>278</v>
      </c>
      <c r="G45" s="81"/>
    </row>
    <row r="46" spans="1:7" ht="15.75" thickBot="1">
      <c r="A46" s="162"/>
      <c r="B46" s="163"/>
      <c r="C46" s="163"/>
      <c r="D46" s="163"/>
      <c r="E46" s="34"/>
      <c r="F46" s="34"/>
      <c r="G46" s="65"/>
    </row>
    <row r="47" spans="1:7" ht="396" customHeight="1" thickBot="1">
      <c r="A47" s="162" t="s">
        <v>218</v>
      </c>
      <c r="B47" s="163"/>
      <c r="C47" s="163"/>
      <c r="D47" s="164"/>
      <c r="E47" s="37"/>
      <c r="F47" s="65" t="s">
        <v>302</v>
      </c>
      <c r="G47" s="65" t="s">
        <v>279</v>
      </c>
    </row>
    <row r="48" spans="1:7" ht="14.25" customHeight="1" thickBot="1">
      <c r="A48" s="162"/>
      <c r="B48" s="163"/>
      <c r="C48" s="163"/>
      <c r="D48" s="163"/>
      <c r="E48" s="34"/>
      <c r="F48" s="34"/>
      <c r="G48" s="34"/>
    </row>
    <row r="49" spans="1:7" ht="160.5" customHeight="1" thickBot="1">
      <c r="A49" s="162" t="s">
        <v>217</v>
      </c>
      <c r="B49" s="163"/>
      <c r="C49" s="163"/>
      <c r="D49" s="164"/>
      <c r="E49" s="37"/>
      <c r="F49" s="65" t="s">
        <v>393</v>
      </c>
      <c r="G49" s="65" t="s">
        <v>303</v>
      </c>
    </row>
    <row r="50" spans="1:7">
      <c r="A50" s="34"/>
      <c r="B50" s="34"/>
      <c r="C50" s="34"/>
      <c r="D50" s="34"/>
      <c r="E50" s="34"/>
      <c r="F50" s="34"/>
      <c r="G50" s="34"/>
    </row>
    <row r="51" spans="1:7" ht="21" customHeight="1">
      <c r="A51" s="156" t="s">
        <v>95</v>
      </c>
      <c r="B51" s="157"/>
      <c r="C51" s="157"/>
      <c r="D51" s="157"/>
      <c r="E51" s="157"/>
      <c r="F51" s="157"/>
      <c r="G51" s="158"/>
    </row>
    <row r="52" spans="1:7" ht="15.75" thickBot="1">
      <c r="A52" s="34"/>
      <c r="B52" s="34"/>
      <c r="C52" s="34"/>
      <c r="D52" s="34"/>
      <c r="E52" s="34"/>
      <c r="F52" s="34"/>
      <c r="G52" s="34"/>
    </row>
    <row r="53" spans="1:7" ht="155.25" customHeight="1" thickBot="1">
      <c r="A53" s="162" t="s">
        <v>220</v>
      </c>
      <c r="B53" s="163"/>
      <c r="C53" s="163"/>
      <c r="D53" s="164"/>
      <c r="E53" s="37"/>
      <c r="F53" s="65" t="s">
        <v>281</v>
      </c>
      <c r="G53" s="65" t="s">
        <v>280</v>
      </c>
    </row>
    <row r="54" spans="1:7" ht="15.75" thickBot="1">
      <c r="A54" s="162"/>
      <c r="B54" s="163"/>
      <c r="C54" s="163"/>
      <c r="D54" s="163"/>
      <c r="E54" s="34"/>
      <c r="F54" s="34"/>
      <c r="G54" s="34"/>
    </row>
    <row r="55" spans="1:7" ht="91.5" customHeight="1" thickBot="1">
      <c r="A55" s="162" t="s">
        <v>219</v>
      </c>
      <c r="B55" s="163"/>
      <c r="C55" s="163"/>
      <c r="D55" s="164"/>
      <c r="E55" s="37"/>
      <c r="F55" s="65" t="s">
        <v>293</v>
      </c>
      <c r="G55" s="65" t="s">
        <v>304</v>
      </c>
    </row>
    <row r="56" spans="1:7" ht="15.75" thickBot="1">
      <c r="A56" s="162"/>
      <c r="B56" s="163"/>
      <c r="C56" s="163"/>
      <c r="D56" s="163"/>
      <c r="E56" s="34"/>
      <c r="F56" s="34"/>
      <c r="G56" s="34"/>
    </row>
    <row r="57" spans="1:7" ht="108" customHeight="1" thickBot="1">
      <c r="A57" s="162" t="s">
        <v>221</v>
      </c>
      <c r="B57" s="163"/>
      <c r="C57" s="163"/>
      <c r="D57" s="164"/>
      <c r="E57" s="37"/>
      <c r="F57" s="65" t="s">
        <v>332</v>
      </c>
      <c r="G57" s="79" t="s">
        <v>394</v>
      </c>
    </row>
    <row r="58" spans="1:7" ht="15.75" thickBot="1">
      <c r="A58" s="162"/>
      <c r="B58" s="163"/>
      <c r="C58" s="163"/>
      <c r="D58" s="163"/>
      <c r="E58" s="34"/>
      <c r="F58" s="34"/>
      <c r="G58" s="34"/>
    </row>
    <row r="59" spans="1:7" ht="144.75" customHeight="1" thickBot="1">
      <c r="A59" s="162" t="s">
        <v>222</v>
      </c>
      <c r="B59" s="163"/>
      <c r="C59" s="163"/>
      <c r="D59" s="164"/>
      <c r="E59" s="37"/>
      <c r="F59" s="65" t="s">
        <v>456</v>
      </c>
      <c r="G59" s="79" t="s">
        <v>333</v>
      </c>
    </row>
    <row r="60" spans="1:7" ht="15.75" thickBot="1">
      <c r="A60" s="40"/>
      <c r="B60" s="40"/>
      <c r="C60" s="40"/>
      <c r="D60" s="40"/>
      <c r="E60" s="40"/>
      <c r="F60" s="40"/>
      <c r="G60" s="40"/>
    </row>
    <row r="61" spans="1:7" ht="57" customHeight="1" thickBot="1">
      <c r="A61" s="159" t="s">
        <v>282</v>
      </c>
      <c r="B61" s="160"/>
      <c r="C61" s="160"/>
      <c r="D61" s="161"/>
      <c r="E61" s="165" t="s">
        <v>294</v>
      </c>
      <c r="F61" s="166"/>
      <c r="G61" s="167"/>
    </row>
    <row r="62" spans="1:7">
      <c r="A62" s="33"/>
      <c r="B62" s="33"/>
      <c r="C62" s="33"/>
      <c r="D62" s="33"/>
      <c r="E62" s="33"/>
      <c r="F62" s="33"/>
      <c r="G62" s="33"/>
    </row>
    <row r="63" spans="1:7">
      <c r="A63" s="33"/>
      <c r="B63" s="33"/>
      <c r="C63" s="33"/>
      <c r="D63" s="33"/>
      <c r="E63" s="33"/>
      <c r="F63" s="33"/>
      <c r="G63" s="33"/>
    </row>
    <row r="64" spans="1:7">
      <c r="A64" s="33"/>
      <c r="B64" s="33"/>
      <c r="C64" s="33"/>
      <c r="D64" s="33"/>
      <c r="E64" s="33"/>
      <c r="F64" s="33"/>
      <c r="G64" s="33"/>
    </row>
    <row r="65" spans="1:7">
      <c r="A65" s="33"/>
      <c r="B65" s="33"/>
      <c r="C65" s="33"/>
      <c r="D65" s="33"/>
      <c r="E65" s="33"/>
      <c r="F65" s="33"/>
      <c r="G65" s="33"/>
    </row>
    <row r="66" spans="1:7">
      <c r="A66" s="33"/>
      <c r="B66" s="33"/>
      <c r="C66" s="33"/>
      <c r="D66" s="33"/>
      <c r="E66" s="33"/>
      <c r="F66" s="33"/>
      <c r="G66" s="33"/>
    </row>
    <row r="67" spans="1:7">
      <c r="A67" s="33"/>
      <c r="B67" s="33"/>
      <c r="C67" s="33"/>
      <c r="D67" s="33"/>
      <c r="E67" s="33"/>
      <c r="F67" s="33"/>
      <c r="G67" s="33"/>
    </row>
    <row r="68" spans="1:7">
      <c r="A68" s="33"/>
      <c r="B68" s="33"/>
      <c r="C68" s="33"/>
      <c r="D68" s="33"/>
      <c r="E68" s="33"/>
      <c r="F68" s="33"/>
      <c r="G68" s="33"/>
    </row>
    <row r="69" spans="1:7">
      <c r="A69" s="33"/>
      <c r="B69" s="33"/>
      <c r="C69" s="33"/>
      <c r="D69" s="33"/>
      <c r="E69" s="33"/>
      <c r="F69" s="33"/>
      <c r="G69" s="33"/>
    </row>
    <row r="70" spans="1:7">
      <c r="A70" s="33"/>
      <c r="B70" s="33"/>
      <c r="C70" s="33"/>
      <c r="D70" s="33"/>
      <c r="E70" s="33"/>
      <c r="F70" s="33"/>
      <c r="G70" s="33"/>
    </row>
    <row r="71" spans="1:7">
      <c r="A71" s="33"/>
      <c r="B71" s="33"/>
      <c r="C71" s="33"/>
      <c r="D71" s="33"/>
      <c r="E71" s="33"/>
      <c r="F71" s="33"/>
      <c r="G71" s="33"/>
    </row>
    <row r="72" spans="1:7">
      <c r="A72" s="33"/>
      <c r="B72" s="33"/>
      <c r="C72" s="33"/>
      <c r="D72" s="33"/>
      <c r="E72" s="33"/>
      <c r="F72" s="33"/>
      <c r="G72" s="33"/>
    </row>
    <row r="73" spans="1:7">
      <c r="A73" s="33"/>
      <c r="B73" s="33"/>
      <c r="C73" s="33"/>
      <c r="D73" s="33"/>
      <c r="E73" s="33"/>
      <c r="F73" s="33"/>
      <c r="G73" s="33"/>
    </row>
    <row r="74" spans="1:7">
      <c r="A74" s="33"/>
      <c r="B74" s="33"/>
      <c r="C74" s="33"/>
      <c r="D74" s="33"/>
      <c r="E74" s="33"/>
      <c r="F74" s="33"/>
      <c r="G74" s="33"/>
    </row>
    <row r="75" spans="1:7">
      <c r="A75" s="33"/>
      <c r="B75" s="33"/>
      <c r="C75" s="33"/>
      <c r="D75" s="33"/>
      <c r="E75" s="33"/>
      <c r="F75" s="33"/>
      <c r="G75" s="33"/>
    </row>
    <row r="76" spans="1:7">
      <c r="A76" s="33"/>
      <c r="B76" s="33"/>
      <c r="C76" s="33"/>
      <c r="D76" s="33"/>
      <c r="E76" s="33"/>
      <c r="F76" s="33"/>
      <c r="G76" s="33"/>
    </row>
    <row r="77" spans="1:7">
      <c r="A77" s="33"/>
      <c r="B77" s="33"/>
      <c r="C77" s="33"/>
      <c r="D77" s="33"/>
      <c r="E77" s="33"/>
      <c r="F77" s="33"/>
      <c r="G77" s="33"/>
    </row>
    <row r="78" spans="1:7">
      <c r="A78" s="33"/>
      <c r="B78" s="33"/>
      <c r="C78" s="33"/>
      <c r="D78" s="33"/>
      <c r="E78" s="33"/>
      <c r="F78" s="33"/>
      <c r="G78" s="33"/>
    </row>
    <row r="79" spans="1:7">
      <c r="A79" s="33"/>
      <c r="B79" s="33"/>
      <c r="C79" s="33"/>
      <c r="D79" s="33"/>
      <c r="E79" s="33"/>
      <c r="F79" s="33"/>
      <c r="G79" s="33"/>
    </row>
    <row r="80" spans="1:7">
      <c r="A80" s="33"/>
      <c r="B80" s="33"/>
      <c r="C80" s="33"/>
      <c r="D80" s="33"/>
      <c r="E80" s="33"/>
      <c r="F80" s="33"/>
      <c r="G80" s="33"/>
    </row>
    <row r="81" spans="1:7">
      <c r="A81" s="33"/>
      <c r="B81" s="33"/>
      <c r="C81" s="33"/>
      <c r="D81" s="33"/>
      <c r="E81" s="33"/>
      <c r="F81" s="33"/>
      <c r="G81" s="33"/>
    </row>
    <row r="82" spans="1:7">
      <c r="A82" s="33"/>
      <c r="B82" s="33"/>
      <c r="C82" s="33"/>
      <c r="D82" s="33"/>
      <c r="E82" s="33"/>
      <c r="F82" s="33"/>
      <c r="G82" s="33"/>
    </row>
    <row r="83" spans="1:7">
      <c r="A83" s="33"/>
      <c r="B83" s="33"/>
      <c r="C83" s="33"/>
      <c r="D83" s="33"/>
      <c r="E83" s="33"/>
      <c r="F83" s="33"/>
      <c r="G83" s="33"/>
    </row>
    <row r="84" spans="1:7">
      <c r="A84" s="33"/>
      <c r="B84" s="33"/>
      <c r="C84" s="33"/>
      <c r="D84" s="33"/>
      <c r="E84" s="33"/>
      <c r="F84" s="33"/>
      <c r="G84" s="33"/>
    </row>
    <row r="85" spans="1:7">
      <c r="A85" s="33"/>
      <c r="B85" s="33"/>
      <c r="C85" s="33"/>
      <c r="D85" s="33"/>
      <c r="E85" s="33"/>
      <c r="F85" s="33"/>
      <c r="G85" s="33"/>
    </row>
    <row r="86" spans="1:7">
      <c r="A86" s="33"/>
      <c r="B86" s="33"/>
      <c r="C86" s="33"/>
      <c r="D86" s="33"/>
      <c r="E86" s="33"/>
      <c r="F86" s="33"/>
      <c r="G86" s="33"/>
    </row>
    <row r="87" spans="1:7">
      <c r="A87" s="33"/>
      <c r="B87" s="33"/>
      <c r="C87" s="33"/>
      <c r="D87" s="33"/>
      <c r="E87" s="33"/>
      <c r="F87" s="33"/>
      <c r="G87" s="33"/>
    </row>
    <row r="88" spans="1:7">
      <c r="A88" s="33"/>
      <c r="B88" s="33"/>
      <c r="C88" s="33"/>
      <c r="D88" s="33"/>
      <c r="E88" s="33"/>
      <c r="F88" s="33"/>
      <c r="G88" s="33"/>
    </row>
    <row r="89" spans="1:7">
      <c r="A89" s="33"/>
      <c r="B89" s="33"/>
      <c r="C89" s="33"/>
      <c r="D89" s="33"/>
      <c r="E89" s="33"/>
      <c r="F89" s="33"/>
      <c r="G89" s="33"/>
    </row>
    <row r="90" spans="1:7">
      <c r="A90" s="33"/>
      <c r="B90" s="33"/>
      <c r="C90" s="33"/>
      <c r="D90" s="33"/>
      <c r="E90" s="33"/>
      <c r="F90" s="33"/>
      <c r="G90" s="33"/>
    </row>
    <row r="91" spans="1:7">
      <c r="A91" s="33"/>
      <c r="B91" s="33"/>
      <c r="C91" s="33"/>
      <c r="D91" s="33"/>
      <c r="E91" s="33"/>
      <c r="F91" s="33"/>
      <c r="G91" s="33"/>
    </row>
    <row r="92" spans="1:7">
      <c r="A92" s="33"/>
      <c r="B92" s="33"/>
      <c r="C92" s="33"/>
      <c r="D92" s="33"/>
      <c r="E92" s="33"/>
      <c r="F92" s="33"/>
      <c r="G92" s="33"/>
    </row>
    <row r="93" spans="1:7">
      <c r="A93" s="33"/>
      <c r="B93" s="33"/>
      <c r="C93" s="33"/>
      <c r="D93" s="33"/>
      <c r="E93" s="33"/>
      <c r="F93" s="33"/>
      <c r="G93" s="33"/>
    </row>
    <row r="94" spans="1:7">
      <c r="A94" s="33"/>
      <c r="B94" s="33"/>
      <c r="C94" s="33"/>
      <c r="D94" s="33"/>
      <c r="E94" s="33"/>
      <c r="F94" s="33"/>
      <c r="G94" s="33"/>
    </row>
    <row r="95" spans="1:7">
      <c r="A95" s="33"/>
      <c r="B95" s="33"/>
      <c r="C95" s="33"/>
      <c r="D95" s="33"/>
      <c r="E95" s="33"/>
      <c r="F95" s="33"/>
      <c r="G95" s="33"/>
    </row>
    <row r="96" spans="1:7">
      <c r="A96" s="33"/>
      <c r="B96" s="33"/>
      <c r="C96" s="33"/>
      <c r="D96" s="33"/>
      <c r="E96" s="33"/>
      <c r="F96" s="33"/>
      <c r="G96" s="33"/>
    </row>
    <row r="97" spans="1:7">
      <c r="A97" s="33"/>
      <c r="B97" s="33"/>
      <c r="C97" s="33"/>
      <c r="D97" s="33"/>
      <c r="E97" s="33"/>
      <c r="F97" s="33"/>
      <c r="G97" s="33"/>
    </row>
    <row r="98" spans="1:7">
      <c r="A98" s="33"/>
      <c r="B98" s="33"/>
      <c r="C98" s="33"/>
      <c r="D98" s="33"/>
      <c r="E98" s="33"/>
      <c r="F98" s="33"/>
      <c r="G98" s="33"/>
    </row>
    <row r="99" spans="1:7">
      <c r="A99" s="33"/>
      <c r="B99" s="33"/>
      <c r="C99" s="33"/>
      <c r="D99" s="33"/>
      <c r="E99" s="33"/>
      <c r="F99" s="33"/>
      <c r="G99" s="33"/>
    </row>
    <row r="100" spans="1:7">
      <c r="A100" s="33"/>
      <c r="B100" s="33"/>
      <c r="C100" s="33"/>
      <c r="D100" s="33"/>
      <c r="E100" s="33"/>
      <c r="F100" s="33"/>
      <c r="G100" s="33"/>
    </row>
    <row r="101" spans="1:7">
      <c r="A101" s="33"/>
      <c r="B101" s="33"/>
      <c r="C101" s="33"/>
      <c r="D101" s="33"/>
      <c r="E101" s="33"/>
      <c r="F101" s="33"/>
      <c r="G101" s="33"/>
    </row>
    <row r="102" spans="1:7">
      <c r="A102" s="33"/>
      <c r="B102" s="33"/>
      <c r="C102" s="33"/>
      <c r="D102" s="33"/>
      <c r="E102" s="33"/>
      <c r="F102" s="33"/>
      <c r="G102" s="33"/>
    </row>
    <row r="103" spans="1:7">
      <c r="A103" s="33"/>
      <c r="B103" s="33"/>
      <c r="C103" s="33"/>
      <c r="D103" s="33"/>
      <c r="E103" s="33"/>
      <c r="F103" s="33"/>
      <c r="G103" s="33"/>
    </row>
    <row r="104" spans="1:7">
      <c r="A104" s="33"/>
      <c r="B104" s="33"/>
      <c r="C104" s="33"/>
      <c r="D104" s="33"/>
      <c r="E104" s="33"/>
      <c r="F104" s="33"/>
      <c r="G104" s="33"/>
    </row>
    <row r="105" spans="1:7">
      <c r="A105" s="33"/>
      <c r="B105" s="33"/>
      <c r="C105" s="33"/>
      <c r="D105" s="33"/>
      <c r="E105" s="33"/>
      <c r="F105" s="33"/>
      <c r="G105" s="33"/>
    </row>
    <row r="106" spans="1:7">
      <c r="A106" s="33"/>
      <c r="B106" s="33"/>
      <c r="C106" s="33"/>
      <c r="D106" s="33"/>
      <c r="E106" s="33"/>
      <c r="F106" s="33"/>
      <c r="G106" s="33"/>
    </row>
    <row r="107" spans="1:7">
      <c r="A107" s="33"/>
      <c r="B107" s="33"/>
      <c r="C107" s="33"/>
      <c r="D107" s="33"/>
      <c r="E107" s="33"/>
      <c r="F107" s="33"/>
      <c r="G107" s="33"/>
    </row>
    <row r="108" spans="1:7">
      <c r="A108" s="33"/>
      <c r="B108" s="33"/>
      <c r="C108" s="33"/>
      <c r="D108" s="33"/>
      <c r="E108" s="33"/>
      <c r="F108" s="33"/>
      <c r="G108" s="33"/>
    </row>
    <row r="109" spans="1:7">
      <c r="A109" s="33"/>
      <c r="B109" s="33"/>
      <c r="C109" s="33"/>
      <c r="D109" s="33"/>
      <c r="E109" s="33"/>
      <c r="F109" s="33"/>
      <c r="G109" s="33"/>
    </row>
    <row r="110" spans="1:7">
      <c r="A110" s="33"/>
      <c r="B110" s="33"/>
      <c r="C110" s="33"/>
      <c r="D110" s="33"/>
      <c r="E110" s="33"/>
      <c r="F110" s="33"/>
      <c r="G110" s="33"/>
    </row>
    <row r="111" spans="1:7">
      <c r="A111" s="33"/>
      <c r="B111" s="33"/>
      <c r="C111" s="33"/>
      <c r="D111" s="33"/>
      <c r="E111" s="33"/>
      <c r="F111" s="33"/>
      <c r="G111" s="33"/>
    </row>
    <row r="112" spans="1:7">
      <c r="A112" s="33"/>
      <c r="B112" s="33"/>
      <c r="C112" s="33"/>
      <c r="D112" s="33"/>
      <c r="E112" s="33"/>
      <c r="F112" s="33"/>
      <c r="G112" s="33"/>
    </row>
    <row r="113" spans="1:7">
      <c r="A113" s="33"/>
      <c r="B113" s="33"/>
      <c r="C113" s="33"/>
      <c r="D113" s="33"/>
      <c r="E113" s="33"/>
      <c r="F113" s="33"/>
      <c r="G113" s="33"/>
    </row>
    <row r="114" spans="1:7">
      <c r="A114" s="33"/>
      <c r="B114" s="33"/>
      <c r="C114" s="33"/>
      <c r="D114" s="33"/>
      <c r="E114" s="33"/>
      <c r="F114" s="33"/>
      <c r="G114" s="33"/>
    </row>
    <row r="115" spans="1:7">
      <c r="A115" s="33"/>
      <c r="B115" s="33"/>
      <c r="C115" s="33"/>
      <c r="D115" s="33"/>
      <c r="E115" s="33"/>
      <c r="F115" s="33"/>
      <c r="G115" s="33"/>
    </row>
    <row r="116" spans="1:7">
      <c r="A116" s="33"/>
      <c r="B116" s="33"/>
      <c r="C116" s="33"/>
      <c r="D116" s="33"/>
      <c r="E116" s="33"/>
      <c r="F116" s="33"/>
      <c r="G116" s="33"/>
    </row>
    <row r="117" spans="1:7">
      <c r="A117" s="33"/>
      <c r="B117" s="33"/>
      <c r="C117" s="33"/>
      <c r="D117" s="33"/>
      <c r="E117" s="33"/>
      <c r="F117" s="33"/>
      <c r="G117" s="33"/>
    </row>
    <row r="118" spans="1:7">
      <c r="A118" s="33"/>
      <c r="B118" s="33"/>
      <c r="C118" s="33"/>
      <c r="D118" s="33"/>
      <c r="E118" s="33"/>
      <c r="F118" s="33"/>
      <c r="G118" s="33"/>
    </row>
    <row r="119" spans="1:7">
      <c r="A119" s="33"/>
      <c r="B119" s="33"/>
      <c r="C119" s="33"/>
      <c r="D119" s="33"/>
      <c r="E119" s="33"/>
      <c r="F119" s="33"/>
      <c r="G119" s="33"/>
    </row>
    <row r="120" spans="1:7">
      <c r="A120" s="33"/>
      <c r="B120" s="33"/>
      <c r="C120" s="33"/>
      <c r="D120" s="33"/>
      <c r="E120" s="33"/>
      <c r="F120" s="33"/>
      <c r="G120" s="33"/>
    </row>
    <row r="121" spans="1:7">
      <c r="A121" s="33"/>
      <c r="B121" s="33"/>
      <c r="C121" s="33"/>
      <c r="D121" s="33"/>
      <c r="E121" s="33"/>
      <c r="F121" s="33"/>
      <c r="G121" s="33"/>
    </row>
    <row r="122" spans="1:7">
      <c r="A122" s="33"/>
      <c r="B122" s="33"/>
      <c r="C122" s="33"/>
      <c r="D122" s="33"/>
      <c r="E122" s="33"/>
      <c r="F122" s="33"/>
      <c r="G122" s="33"/>
    </row>
    <row r="123" spans="1:7">
      <c r="A123" s="33"/>
      <c r="B123" s="33"/>
      <c r="C123" s="33"/>
      <c r="D123" s="33"/>
      <c r="E123" s="33"/>
      <c r="F123" s="33"/>
      <c r="G123" s="33"/>
    </row>
    <row r="124" spans="1:7">
      <c r="A124" s="33"/>
      <c r="B124" s="33"/>
      <c r="C124" s="33"/>
      <c r="D124" s="33"/>
      <c r="E124" s="33"/>
      <c r="F124" s="33"/>
      <c r="G124" s="33"/>
    </row>
    <row r="125" spans="1:7">
      <c r="A125" s="33"/>
      <c r="B125" s="33"/>
      <c r="C125" s="33"/>
      <c r="D125" s="33"/>
      <c r="E125" s="33"/>
      <c r="F125" s="33"/>
      <c r="G125" s="33"/>
    </row>
    <row r="126" spans="1:7">
      <c r="A126" s="33"/>
      <c r="B126" s="33"/>
      <c r="C126" s="33"/>
      <c r="D126" s="33"/>
      <c r="E126" s="33"/>
      <c r="F126" s="33"/>
      <c r="G126" s="33"/>
    </row>
    <row r="127" spans="1:7">
      <c r="A127" s="33"/>
      <c r="B127" s="33"/>
      <c r="C127" s="33"/>
      <c r="D127" s="33"/>
      <c r="E127" s="33"/>
      <c r="F127" s="33"/>
      <c r="G127" s="33"/>
    </row>
    <row r="128" spans="1:7">
      <c r="A128" s="33"/>
      <c r="B128" s="33"/>
      <c r="C128" s="33"/>
      <c r="D128" s="33"/>
      <c r="E128" s="33"/>
      <c r="F128" s="33"/>
      <c r="G128" s="33"/>
    </row>
    <row r="129" spans="1:7">
      <c r="A129" s="33"/>
      <c r="B129" s="33"/>
      <c r="C129" s="33"/>
      <c r="D129" s="33"/>
      <c r="E129" s="33"/>
      <c r="F129" s="33"/>
      <c r="G129" s="33"/>
    </row>
    <row r="130" spans="1:7">
      <c r="A130" s="33"/>
      <c r="B130" s="33"/>
      <c r="C130" s="33"/>
      <c r="D130" s="33"/>
      <c r="E130" s="33"/>
      <c r="F130" s="33"/>
      <c r="G130" s="33"/>
    </row>
    <row r="131" spans="1:7">
      <c r="A131" s="33"/>
      <c r="B131" s="33"/>
      <c r="C131" s="33"/>
      <c r="D131" s="33"/>
      <c r="E131" s="33"/>
      <c r="F131" s="33"/>
      <c r="G131" s="33"/>
    </row>
    <row r="132" spans="1:7">
      <c r="A132" s="33"/>
      <c r="B132" s="33"/>
      <c r="C132" s="33"/>
      <c r="D132" s="33"/>
      <c r="E132" s="33"/>
      <c r="F132" s="33"/>
      <c r="G132" s="33"/>
    </row>
    <row r="133" spans="1:7">
      <c r="A133" s="33"/>
      <c r="B133" s="33"/>
      <c r="C133" s="33"/>
      <c r="D133" s="33"/>
      <c r="E133" s="33"/>
      <c r="F133" s="33"/>
      <c r="G133" s="33"/>
    </row>
    <row r="134" spans="1:7">
      <c r="A134" s="33"/>
      <c r="B134" s="33"/>
      <c r="C134" s="33"/>
      <c r="D134" s="33"/>
      <c r="E134" s="33"/>
      <c r="F134" s="33"/>
      <c r="G134" s="33"/>
    </row>
    <row r="135" spans="1:7">
      <c r="A135" s="33"/>
      <c r="B135" s="33"/>
      <c r="C135" s="33"/>
      <c r="D135" s="33"/>
      <c r="E135" s="33"/>
      <c r="F135" s="33"/>
      <c r="G135" s="33"/>
    </row>
    <row r="136" spans="1:7">
      <c r="A136" s="33"/>
      <c r="B136" s="33"/>
      <c r="C136" s="33"/>
      <c r="D136" s="33"/>
      <c r="E136" s="33"/>
      <c r="F136" s="33"/>
      <c r="G136" s="33"/>
    </row>
    <row r="137" spans="1:7">
      <c r="A137" s="33"/>
      <c r="B137" s="33"/>
      <c r="C137" s="33"/>
      <c r="D137" s="33"/>
      <c r="E137" s="33"/>
      <c r="F137" s="33"/>
      <c r="G137" s="33"/>
    </row>
    <row r="138" spans="1:7">
      <c r="A138" s="33"/>
      <c r="B138" s="33"/>
      <c r="C138" s="33"/>
      <c r="D138" s="33"/>
      <c r="E138" s="33"/>
      <c r="F138" s="33"/>
      <c r="G138" s="33"/>
    </row>
    <row r="139" spans="1:7">
      <c r="A139" s="33"/>
      <c r="B139" s="33"/>
      <c r="C139" s="33"/>
      <c r="D139" s="33"/>
      <c r="E139" s="33"/>
      <c r="F139" s="33"/>
      <c r="G139" s="33"/>
    </row>
    <row r="140" spans="1:7">
      <c r="A140" s="33"/>
      <c r="B140" s="33"/>
      <c r="C140" s="33"/>
      <c r="D140" s="33"/>
      <c r="E140" s="33"/>
      <c r="F140" s="33"/>
      <c r="G140" s="33"/>
    </row>
    <row r="141" spans="1:7">
      <c r="A141" s="33"/>
      <c r="B141" s="33"/>
      <c r="C141" s="33"/>
      <c r="D141" s="33"/>
      <c r="E141" s="33"/>
      <c r="F141" s="33"/>
      <c r="G141" s="33"/>
    </row>
    <row r="142" spans="1:7">
      <c r="A142" s="33"/>
      <c r="B142" s="33"/>
      <c r="C142" s="33"/>
      <c r="D142" s="33"/>
      <c r="E142" s="33"/>
      <c r="F142" s="33"/>
      <c r="G142" s="33"/>
    </row>
    <row r="143" spans="1:7">
      <c r="A143" s="33"/>
      <c r="B143" s="33"/>
      <c r="C143" s="33"/>
      <c r="D143" s="33"/>
      <c r="E143" s="33"/>
      <c r="F143" s="33"/>
      <c r="G143" s="33"/>
    </row>
    <row r="144" spans="1:7">
      <c r="A144" s="33"/>
      <c r="B144" s="33"/>
      <c r="C144" s="33"/>
      <c r="D144" s="33"/>
      <c r="E144" s="33"/>
      <c r="F144" s="33"/>
      <c r="G144" s="33"/>
    </row>
    <row r="145" spans="1:7">
      <c r="A145" s="33"/>
      <c r="B145" s="33"/>
      <c r="C145" s="33"/>
      <c r="D145" s="33"/>
      <c r="E145" s="33"/>
      <c r="F145" s="33"/>
      <c r="G145" s="33"/>
    </row>
    <row r="146" spans="1:7">
      <c r="A146" s="33"/>
      <c r="B146" s="33"/>
      <c r="C146" s="33"/>
      <c r="D146" s="33"/>
      <c r="E146" s="33"/>
      <c r="F146" s="33"/>
      <c r="G146" s="33"/>
    </row>
  </sheetData>
  <mergeCells count="42">
    <mergeCell ref="E61:G61"/>
    <mergeCell ref="A51:G51"/>
    <mergeCell ref="A58:D58"/>
    <mergeCell ref="A59:D59"/>
    <mergeCell ref="A53:D53"/>
    <mergeCell ref="A54:D54"/>
    <mergeCell ref="A55:D55"/>
    <mergeCell ref="A56:D56"/>
    <mergeCell ref="A57:D57"/>
    <mergeCell ref="A46:D46"/>
    <mergeCell ref="A47:D47"/>
    <mergeCell ref="A48:D48"/>
    <mergeCell ref="A49:D49"/>
    <mergeCell ref="A61:D61"/>
    <mergeCell ref="A39:D39"/>
    <mergeCell ref="A40:D40"/>
    <mergeCell ref="A41:D41"/>
    <mergeCell ref="A43:G43"/>
    <mergeCell ref="A45:D45"/>
    <mergeCell ref="A36:D36"/>
    <mergeCell ref="A37:D37"/>
    <mergeCell ref="A38:D38"/>
    <mergeCell ref="A28:D28"/>
    <mergeCell ref="A29:D29"/>
    <mergeCell ref="A30:D30"/>
    <mergeCell ref="A32:G32"/>
    <mergeCell ref="A34:D34"/>
    <mergeCell ref="A20:G20"/>
    <mergeCell ref="A22:D22"/>
    <mergeCell ref="A24:D24"/>
    <mergeCell ref="A26:D26"/>
    <mergeCell ref="A27:D27"/>
    <mergeCell ref="A13:G13"/>
    <mergeCell ref="A14:G14"/>
    <mergeCell ref="A15:G15"/>
    <mergeCell ref="A16:G16"/>
    <mergeCell ref="A18:D18"/>
    <mergeCell ref="A7:G7"/>
    <mergeCell ref="A9:G9"/>
    <mergeCell ref="A10:G10"/>
    <mergeCell ref="A11:G11"/>
    <mergeCell ref="A12:G12"/>
  </mergeCells>
  <pageMargins left="0.7" right="0.7" top="0.75" bottom="0.75" header="0.3" footer="0.3"/>
  <pageSetup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E39"/>
  <sheetViews>
    <sheetView topLeftCell="A28" zoomScale="110" zoomScaleNormal="110" workbookViewId="0">
      <selection activeCell="A7" sqref="A7:E7"/>
    </sheetView>
  </sheetViews>
  <sheetFormatPr baseColWidth="10" defaultRowHeight="15"/>
  <cols>
    <col min="1" max="1" width="31.5703125" customWidth="1"/>
    <col min="2" max="2" width="12.7109375" customWidth="1"/>
    <col min="3" max="3" width="12.28515625" customWidth="1"/>
    <col min="4" max="4" width="17.7109375" customWidth="1"/>
    <col min="5" max="5" width="15.85546875" customWidth="1"/>
    <col min="6" max="6" width="14.140625" customWidth="1"/>
  </cols>
  <sheetData>
    <row r="5" spans="1:5" ht="9" customHeight="1"/>
    <row r="6" spans="1:5" ht="6.75" customHeight="1"/>
    <row r="7" spans="1:5" ht="18" customHeight="1">
      <c r="A7" s="206" t="s">
        <v>245</v>
      </c>
      <c r="B7" s="206"/>
      <c r="C7" s="206"/>
      <c r="D7" s="206"/>
      <c r="E7" s="206"/>
    </row>
    <row r="8" spans="1:5" ht="9" customHeight="1">
      <c r="A8" s="4"/>
    </row>
    <row r="9" spans="1:5" ht="51" customHeight="1">
      <c r="A9" s="15" t="s">
        <v>120</v>
      </c>
      <c r="B9" s="15" t="s">
        <v>121</v>
      </c>
      <c r="C9" s="15" t="s">
        <v>122</v>
      </c>
      <c r="D9" s="15" t="s">
        <v>123</v>
      </c>
      <c r="E9" s="15" t="s">
        <v>111</v>
      </c>
    </row>
    <row r="10" spans="1:5" ht="28.5" customHeight="1">
      <c r="A10" s="133" t="s">
        <v>364</v>
      </c>
      <c r="B10" s="137">
        <v>26000000</v>
      </c>
      <c r="C10" s="137">
        <v>26000000</v>
      </c>
      <c r="D10" s="133" t="s">
        <v>386</v>
      </c>
      <c r="E10" s="133" t="s">
        <v>363</v>
      </c>
    </row>
    <row r="11" spans="1:5" ht="18.75" customHeight="1">
      <c r="A11" s="133" t="s">
        <v>365</v>
      </c>
      <c r="B11" s="137">
        <v>7584997</v>
      </c>
      <c r="C11" s="137">
        <v>7582504.4400000004</v>
      </c>
      <c r="D11" s="133" t="s">
        <v>386</v>
      </c>
      <c r="E11" s="133" t="s">
        <v>363</v>
      </c>
    </row>
    <row r="12" spans="1:5" ht="14.25" customHeight="1">
      <c r="A12" s="133"/>
      <c r="B12" s="134">
        <f>SUM(B10:B11)</f>
        <v>33584997</v>
      </c>
      <c r="C12" s="134">
        <f>SUM(C10:C11)</f>
        <v>33582504.439999998</v>
      </c>
      <c r="D12" s="133"/>
      <c r="E12" s="133"/>
    </row>
    <row r="13" spans="1:5" ht="36" customHeight="1">
      <c r="A13" s="133" t="s">
        <v>381</v>
      </c>
      <c r="B13" s="138">
        <v>180517.74</v>
      </c>
      <c r="C13" s="137">
        <v>180517.74</v>
      </c>
      <c r="D13" s="133" t="s">
        <v>386</v>
      </c>
      <c r="E13" s="133" t="s">
        <v>382</v>
      </c>
    </row>
    <row r="14" spans="1:5" ht="13.5" customHeight="1">
      <c r="A14" s="133"/>
      <c r="B14" s="135">
        <f>SUM(B13)</f>
        <v>180517.74</v>
      </c>
      <c r="C14" s="134">
        <f>SUM(C13)</f>
        <v>180517.74</v>
      </c>
      <c r="D14" s="133"/>
      <c r="E14" s="133"/>
    </row>
    <row r="15" spans="1:5" ht="21.75" customHeight="1">
      <c r="A15" s="133" t="s">
        <v>366</v>
      </c>
      <c r="B15" s="138">
        <v>344236.39</v>
      </c>
      <c r="C15" s="137">
        <v>0</v>
      </c>
      <c r="D15" s="133" t="s">
        <v>386</v>
      </c>
      <c r="E15" s="133" t="s">
        <v>380</v>
      </c>
    </row>
    <row r="16" spans="1:5" ht="30.75" customHeight="1">
      <c r="A16" s="133" t="s">
        <v>367</v>
      </c>
      <c r="B16" s="138">
        <v>1130000</v>
      </c>
      <c r="C16" s="137">
        <v>1129665.3</v>
      </c>
      <c r="D16" s="133" t="s">
        <v>386</v>
      </c>
      <c r="E16" s="133" t="s">
        <v>380</v>
      </c>
    </row>
    <row r="17" spans="1:5" ht="29.25" customHeight="1">
      <c r="A17" s="133" t="s">
        <v>368</v>
      </c>
      <c r="B17" s="138">
        <v>250000</v>
      </c>
      <c r="C17" s="137">
        <v>235652.28</v>
      </c>
      <c r="D17" s="133" t="s">
        <v>386</v>
      </c>
      <c r="E17" s="133" t="s">
        <v>380</v>
      </c>
    </row>
    <row r="18" spans="1:5" ht="22.5" customHeight="1">
      <c r="A18" s="133" t="s">
        <v>369</v>
      </c>
      <c r="B18" s="138">
        <v>1300000</v>
      </c>
      <c r="C18" s="137">
        <v>0</v>
      </c>
      <c r="D18" s="133" t="s">
        <v>386</v>
      </c>
      <c r="E18" s="133" t="s">
        <v>380</v>
      </c>
    </row>
    <row r="19" spans="1:5" ht="37.5" customHeight="1">
      <c r="A19" s="133" t="s">
        <v>370</v>
      </c>
      <c r="B19" s="138">
        <v>1400000</v>
      </c>
      <c r="C19" s="137">
        <v>1399999.92</v>
      </c>
      <c r="D19" s="133" t="s">
        <v>386</v>
      </c>
      <c r="E19" s="133" t="s">
        <v>380</v>
      </c>
    </row>
    <row r="20" spans="1:5" ht="27" customHeight="1">
      <c r="A20" s="133" t="s">
        <v>371</v>
      </c>
      <c r="B20" s="138">
        <v>380000</v>
      </c>
      <c r="C20" s="137">
        <v>0</v>
      </c>
      <c r="D20" s="133" t="s">
        <v>386</v>
      </c>
      <c r="E20" s="133" t="s">
        <v>380</v>
      </c>
    </row>
    <row r="21" spans="1:5" ht="37.5" customHeight="1">
      <c r="A21" s="133" t="s">
        <v>372</v>
      </c>
      <c r="B21" s="138">
        <v>2370000</v>
      </c>
      <c r="C21" s="137">
        <v>2272529.6800000002</v>
      </c>
      <c r="D21" s="133" t="s">
        <v>386</v>
      </c>
      <c r="E21" s="133" t="s">
        <v>380</v>
      </c>
    </row>
    <row r="22" spans="1:5" ht="20.25" customHeight="1">
      <c r="A22" s="133" t="s">
        <v>373</v>
      </c>
      <c r="B22" s="138">
        <v>700000</v>
      </c>
      <c r="C22" s="137">
        <v>0</v>
      </c>
      <c r="D22" s="133" t="s">
        <v>386</v>
      </c>
      <c r="E22" s="133" t="s">
        <v>380</v>
      </c>
    </row>
    <row r="23" spans="1:5" ht="20.25" customHeight="1">
      <c r="A23" s="133" t="s">
        <v>374</v>
      </c>
      <c r="B23" s="138">
        <v>700000</v>
      </c>
      <c r="C23" s="137">
        <v>0</v>
      </c>
      <c r="D23" s="133" t="s">
        <v>386</v>
      </c>
      <c r="E23" s="133" t="s">
        <v>380</v>
      </c>
    </row>
    <row r="24" spans="1:5" ht="18.75" customHeight="1">
      <c r="A24" s="133" t="s">
        <v>375</v>
      </c>
      <c r="B24" s="138">
        <v>400000</v>
      </c>
      <c r="C24" s="137">
        <v>0</v>
      </c>
      <c r="D24" s="133" t="s">
        <v>386</v>
      </c>
      <c r="E24" s="133" t="s">
        <v>380</v>
      </c>
    </row>
    <row r="25" spans="1:5" ht="20.25" customHeight="1">
      <c r="A25" s="133" t="s">
        <v>376</v>
      </c>
      <c r="B25" s="138">
        <v>629723.06999999995</v>
      </c>
      <c r="C25" s="137">
        <v>0</v>
      </c>
      <c r="D25" s="133" t="s">
        <v>386</v>
      </c>
      <c r="E25" s="133" t="s">
        <v>380</v>
      </c>
    </row>
    <row r="26" spans="1:5" ht="33" customHeight="1">
      <c r="A26" s="133" t="s">
        <v>377</v>
      </c>
      <c r="B26" s="138">
        <v>2250000</v>
      </c>
      <c r="C26" s="137">
        <v>0</v>
      </c>
      <c r="D26" s="133" t="s">
        <v>386</v>
      </c>
      <c r="E26" s="133" t="s">
        <v>380</v>
      </c>
    </row>
    <row r="27" spans="1:5" ht="40.5" customHeight="1">
      <c r="A27" s="133" t="s">
        <v>378</v>
      </c>
      <c r="B27" s="138">
        <v>1725715.74</v>
      </c>
      <c r="C27" s="137">
        <v>0</v>
      </c>
      <c r="D27" s="133" t="s">
        <v>386</v>
      </c>
      <c r="E27" s="133" t="s">
        <v>380</v>
      </c>
    </row>
    <row r="28" spans="1:5" ht="33.75" customHeight="1">
      <c r="A28" s="133" t="s">
        <v>379</v>
      </c>
      <c r="B28" s="138">
        <v>3992147.6</v>
      </c>
      <c r="C28" s="137">
        <v>0</v>
      </c>
      <c r="D28" s="133" t="s">
        <v>386</v>
      </c>
      <c r="E28" s="133" t="s">
        <v>380</v>
      </c>
    </row>
    <row r="29" spans="1:5" ht="14.25" customHeight="1">
      <c r="A29" s="133"/>
      <c r="B29" s="135">
        <f>SUM(B15:B28)</f>
        <v>17571822.800000001</v>
      </c>
      <c r="C29" s="134">
        <f>SUM(C15:C28)</f>
        <v>5037847.18</v>
      </c>
      <c r="D29" s="133"/>
      <c r="E29" s="133"/>
    </row>
    <row r="30" spans="1:5" ht="29.25" customHeight="1">
      <c r="A30" s="133" t="s">
        <v>383</v>
      </c>
      <c r="B30" s="139">
        <v>4510.4799999999996</v>
      </c>
      <c r="C30" s="137">
        <v>0</v>
      </c>
      <c r="D30" s="133" t="s">
        <v>386</v>
      </c>
      <c r="E30" s="133" t="s">
        <v>385</v>
      </c>
    </row>
    <row r="31" spans="1:5" ht="39.75" customHeight="1">
      <c r="A31" s="133" t="s">
        <v>384</v>
      </c>
      <c r="B31" s="139">
        <v>773.05</v>
      </c>
      <c r="C31" s="137">
        <v>0</v>
      </c>
      <c r="D31" s="133" t="s">
        <v>386</v>
      </c>
      <c r="E31" s="133" t="s">
        <v>385</v>
      </c>
    </row>
    <row r="32" spans="1:5" ht="15" customHeight="1">
      <c r="A32" s="133"/>
      <c r="B32" s="136">
        <f>SUM(B30:B31)</f>
        <v>5283.53</v>
      </c>
      <c r="C32" s="134">
        <f>SUM(C30:C31)</f>
        <v>0</v>
      </c>
      <c r="D32" s="133"/>
      <c r="E32" s="133"/>
    </row>
    <row r="33" spans="1:5" ht="64.5" customHeight="1">
      <c r="A33" s="215" t="s">
        <v>387</v>
      </c>
      <c r="B33" s="216"/>
      <c r="C33" s="216"/>
      <c r="D33" s="216"/>
      <c r="E33" s="216"/>
    </row>
    <row r="34" spans="1:5" ht="49.5" customHeight="1">
      <c r="A34" s="215" t="s">
        <v>388</v>
      </c>
      <c r="B34" s="216"/>
      <c r="C34" s="216"/>
      <c r="D34" s="216"/>
      <c r="E34" s="216"/>
    </row>
    <row r="35" spans="1:5" ht="75" customHeight="1">
      <c r="A35" s="215" t="s">
        <v>389</v>
      </c>
      <c r="B35" s="216"/>
      <c r="C35" s="216"/>
      <c r="D35" s="216"/>
      <c r="E35" s="216"/>
    </row>
    <row r="36" spans="1:5">
      <c r="A36" s="4"/>
    </row>
    <row r="37" spans="1:5">
      <c r="A37" s="198" t="s">
        <v>250</v>
      </c>
      <c r="B37" s="198"/>
      <c r="C37" s="198"/>
      <c r="D37" s="198"/>
      <c r="E37" s="198"/>
    </row>
    <row r="38" spans="1:5" ht="52.9" customHeight="1">
      <c r="A38" s="198"/>
      <c r="B38" s="198"/>
      <c r="C38" s="198"/>
      <c r="D38" s="198"/>
      <c r="E38" s="198"/>
    </row>
    <row r="39" spans="1:5" ht="46.5" customHeight="1">
      <c r="A39" s="198" t="s">
        <v>390</v>
      </c>
      <c r="B39" s="198"/>
      <c r="C39" s="198"/>
      <c r="D39" s="198"/>
      <c r="E39" s="198"/>
    </row>
  </sheetData>
  <mergeCells count="6">
    <mergeCell ref="A39:E39"/>
    <mergeCell ref="A7:E7"/>
    <mergeCell ref="A33:E33"/>
    <mergeCell ref="A34:E34"/>
    <mergeCell ref="A35:E35"/>
    <mergeCell ref="A37:E3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I64"/>
  <sheetViews>
    <sheetView zoomScale="90" zoomScaleNormal="90" workbookViewId="0">
      <selection activeCell="G14" sqref="G14"/>
    </sheetView>
  </sheetViews>
  <sheetFormatPr baseColWidth="10" defaultRowHeight="15"/>
  <cols>
    <col min="1" max="1" width="35.28515625" customWidth="1"/>
    <col min="2" max="2" width="56.42578125" customWidth="1"/>
    <col min="3" max="3" width="25.85546875" customWidth="1"/>
    <col min="4" max="6" width="13.5703125" customWidth="1"/>
    <col min="7" max="7" width="18.85546875" customWidth="1"/>
  </cols>
  <sheetData>
    <row r="6" spans="1:9" ht="15.75" customHeight="1">
      <c r="A6" s="217"/>
      <c r="B6" s="217"/>
      <c r="C6" s="217"/>
    </row>
    <row r="7" spans="1:9" ht="35.25" customHeight="1" thickBot="1">
      <c r="A7" s="145" t="s">
        <v>174</v>
      </c>
      <c r="B7" s="145"/>
      <c r="C7" s="145"/>
      <c r="D7" s="16"/>
      <c r="E7" s="16"/>
      <c r="F7" s="16"/>
      <c r="G7" s="16"/>
      <c r="H7" s="16"/>
      <c r="I7" s="16"/>
    </row>
    <row r="8" spans="1:9" ht="94.5" customHeight="1" thickBot="1">
      <c r="A8" s="218" t="s">
        <v>314</v>
      </c>
      <c r="B8" s="219"/>
      <c r="C8" s="220"/>
      <c r="D8" s="16"/>
      <c r="E8" s="16"/>
      <c r="F8" s="16"/>
      <c r="G8" s="16"/>
      <c r="H8" s="16"/>
      <c r="I8" s="16"/>
    </row>
    <row r="9" spans="1:9" ht="15.75" customHeight="1">
      <c r="A9" s="221"/>
      <c r="B9" s="222"/>
      <c r="C9" s="222"/>
      <c r="D9" s="16"/>
      <c r="E9" s="16"/>
      <c r="F9" s="16"/>
      <c r="G9" s="16"/>
      <c r="H9" s="16"/>
      <c r="I9" s="16"/>
    </row>
    <row r="10" spans="1:9" ht="7.5" customHeight="1">
      <c r="A10" s="4"/>
    </row>
    <row r="11" spans="1:9" ht="3" customHeight="1"/>
    <row r="12" spans="1:9" ht="32.25" customHeight="1">
      <c r="A12" s="67" t="s">
        <v>87</v>
      </c>
      <c r="B12" s="67" t="s">
        <v>88</v>
      </c>
      <c r="C12" s="67" t="s">
        <v>89</v>
      </c>
    </row>
    <row r="13" spans="1:9" ht="308.25" customHeight="1">
      <c r="A13" s="72" t="s">
        <v>124</v>
      </c>
      <c r="B13" s="68" t="s">
        <v>406</v>
      </c>
      <c r="C13" s="71" t="s">
        <v>407</v>
      </c>
    </row>
    <row r="14" spans="1:9" ht="409.5">
      <c r="A14" s="72" t="s">
        <v>125</v>
      </c>
      <c r="B14" s="69" t="s">
        <v>457</v>
      </c>
      <c r="C14" s="69" t="s">
        <v>408</v>
      </c>
    </row>
    <row r="15" spans="1:9" ht="224.25" customHeight="1">
      <c r="A15" s="72" t="s">
        <v>126</v>
      </c>
      <c r="B15" s="68" t="s">
        <v>458</v>
      </c>
      <c r="C15" s="71" t="s">
        <v>305</v>
      </c>
    </row>
    <row r="16" spans="1:9" ht="409.5" customHeight="1">
      <c r="A16" s="72" t="s">
        <v>127</v>
      </c>
      <c r="B16" s="68" t="s">
        <v>459</v>
      </c>
      <c r="C16" s="69" t="s">
        <v>453</v>
      </c>
    </row>
    <row r="17" spans="1:4" ht="156" customHeight="1">
      <c r="A17" s="72" t="s">
        <v>128</v>
      </c>
      <c r="B17" s="68" t="s">
        <v>299</v>
      </c>
      <c r="C17" s="71" t="s">
        <v>306</v>
      </c>
    </row>
    <row r="18" spans="1:4" ht="102.75" customHeight="1">
      <c r="A18" s="72" t="s">
        <v>129</v>
      </c>
      <c r="B18" s="68" t="s">
        <v>409</v>
      </c>
      <c r="C18" s="71" t="s">
        <v>410</v>
      </c>
    </row>
    <row r="19" spans="1:4" ht="178.5">
      <c r="A19" s="72" t="s">
        <v>130</v>
      </c>
      <c r="B19" s="68" t="s">
        <v>411</v>
      </c>
      <c r="C19" s="71" t="s">
        <v>412</v>
      </c>
    </row>
    <row r="20" spans="1:4" ht="186.75" customHeight="1">
      <c r="A20" s="72" t="s">
        <v>131</v>
      </c>
      <c r="B20" s="68" t="s">
        <v>413</v>
      </c>
      <c r="C20" s="70"/>
    </row>
    <row r="21" spans="1:4" ht="72.75" customHeight="1">
      <c r="A21" s="72" t="s">
        <v>132</v>
      </c>
      <c r="B21" s="68" t="s">
        <v>414</v>
      </c>
      <c r="C21" s="70"/>
    </row>
    <row r="22" spans="1:4" ht="131.25" customHeight="1">
      <c r="A22" s="72" t="s">
        <v>133</v>
      </c>
      <c r="B22" s="72" t="s">
        <v>415</v>
      </c>
      <c r="C22" s="70"/>
    </row>
    <row r="23" spans="1:4" ht="75" customHeight="1">
      <c r="A23" s="72" t="s">
        <v>134</v>
      </c>
      <c r="B23" s="68" t="s">
        <v>315</v>
      </c>
      <c r="C23" s="71" t="s">
        <v>307</v>
      </c>
    </row>
    <row r="24" spans="1:4" ht="409.5">
      <c r="A24" s="72" t="s">
        <v>135</v>
      </c>
      <c r="B24" s="69" t="s">
        <v>416</v>
      </c>
      <c r="C24" s="70"/>
    </row>
    <row r="25" spans="1:4" ht="409.5">
      <c r="A25" s="72" t="s">
        <v>136</v>
      </c>
      <c r="B25" s="72" t="s">
        <v>417</v>
      </c>
      <c r="C25" s="71" t="s">
        <v>308</v>
      </c>
      <c r="D25" s="141"/>
    </row>
    <row r="26" spans="1:4" ht="114" customHeight="1">
      <c r="A26" s="72" t="s">
        <v>137</v>
      </c>
      <c r="B26" s="68" t="s">
        <v>418</v>
      </c>
      <c r="C26" s="71" t="s">
        <v>331</v>
      </c>
    </row>
    <row r="27" spans="1:4" ht="54.75" customHeight="1">
      <c r="A27" s="72" t="s">
        <v>138</v>
      </c>
      <c r="B27" s="72" t="s">
        <v>419</v>
      </c>
      <c r="C27" s="71" t="s">
        <v>327</v>
      </c>
    </row>
    <row r="28" spans="1:4" ht="150" customHeight="1">
      <c r="A28" s="72" t="s">
        <v>139</v>
      </c>
      <c r="B28" s="72" t="s">
        <v>316</v>
      </c>
      <c r="C28" s="74" t="s">
        <v>317</v>
      </c>
    </row>
    <row r="29" spans="1:4" ht="140.25" customHeight="1">
      <c r="A29" s="72" t="s">
        <v>140</v>
      </c>
      <c r="B29" s="72" t="s">
        <v>318</v>
      </c>
      <c r="C29" s="74" t="s">
        <v>319</v>
      </c>
    </row>
    <row r="30" spans="1:4" ht="117.75" customHeight="1">
      <c r="A30" s="72" t="s">
        <v>141</v>
      </c>
      <c r="B30" s="68" t="s">
        <v>420</v>
      </c>
      <c r="C30" s="70"/>
    </row>
    <row r="31" spans="1:4" ht="178.5">
      <c r="A31" s="72" t="s">
        <v>142</v>
      </c>
      <c r="B31" s="68" t="s">
        <v>421</v>
      </c>
      <c r="C31" s="68" t="s">
        <v>309</v>
      </c>
    </row>
    <row r="32" spans="1:4" ht="92.25" customHeight="1">
      <c r="A32" s="72" t="s">
        <v>143</v>
      </c>
      <c r="B32" s="68" t="s">
        <v>422</v>
      </c>
      <c r="C32" s="143"/>
    </row>
    <row r="33" spans="1:3" ht="267.75" customHeight="1">
      <c r="A33" s="72" t="s">
        <v>144</v>
      </c>
      <c r="B33" s="68" t="s">
        <v>423</v>
      </c>
      <c r="C33" s="68" t="s">
        <v>310</v>
      </c>
    </row>
    <row r="34" spans="1:3" ht="119.25" customHeight="1">
      <c r="A34" s="72" t="s">
        <v>145</v>
      </c>
      <c r="B34" s="68" t="s">
        <v>320</v>
      </c>
      <c r="C34" s="68" t="s">
        <v>311</v>
      </c>
    </row>
    <row r="35" spans="1:3" ht="108.75" customHeight="1">
      <c r="A35" s="72" t="s">
        <v>146</v>
      </c>
      <c r="B35" s="68" t="s">
        <v>322</v>
      </c>
      <c r="C35" s="68" t="s">
        <v>321</v>
      </c>
    </row>
    <row r="36" spans="1:3" ht="367.5">
      <c r="A36" s="72" t="s">
        <v>147</v>
      </c>
      <c r="B36" s="68" t="s">
        <v>424</v>
      </c>
      <c r="C36" s="68" t="s">
        <v>454</v>
      </c>
    </row>
    <row r="37" spans="1:3" ht="94.5">
      <c r="A37" s="72" t="s">
        <v>148</v>
      </c>
      <c r="B37" s="72" t="s">
        <v>425</v>
      </c>
      <c r="C37" s="70"/>
    </row>
    <row r="38" spans="1:3" ht="241.5">
      <c r="A38" s="72" t="s">
        <v>149</v>
      </c>
      <c r="B38" s="68" t="s">
        <v>426</v>
      </c>
      <c r="C38" s="70"/>
    </row>
    <row r="39" spans="1:3" ht="409.5">
      <c r="A39" s="72" t="s">
        <v>150</v>
      </c>
      <c r="B39" s="69" t="s">
        <v>427</v>
      </c>
      <c r="C39" s="70"/>
    </row>
    <row r="40" spans="1:3" ht="61.5" customHeight="1">
      <c r="A40" s="72" t="s">
        <v>151</v>
      </c>
      <c r="B40" s="68" t="s">
        <v>428</v>
      </c>
      <c r="C40" s="70"/>
    </row>
    <row r="41" spans="1:3" ht="185.25" customHeight="1">
      <c r="A41" s="72" t="s">
        <v>152</v>
      </c>
      <c r="B41" s="68" t="s">
        <v>429</v>
      </c>
      <c r="C41" s="68" t="s">
        <v>323</v>
      </c>
    </row>
    <row r="42" spans="1:3" ht="73.5">
      <c r="A42" s="72" t="s">
        <v>153</v>
      </c>
      <c r="B42" s="68" t="s">
        <v>430</v>
      </c>
      <c r="C42" s="70"/>
    </row>
    <row r="43" spans="1:3" ht="241.5">
      <c r="A43" s="72" t="s">
        <v>154</v>
      </c>
      <c r="B43" s="72" t="s">
        <v>431</v>
      </c>
      <c r="C43" s="68" t="s">
        <v>324</v>
      </c>
    </row>
    <row r="44" spans="1:3" ht="157.5">
      <c r="A44" s="72" t="s">
        <v>155</v>
      </c>
      <c r="B44" s="69" t="s">
        <v>432</v>
      </c>
      <c r="C44" s="70"/>
    </row>
    <row r="45" spans="1:3" ht="346.5">
      <c r="A45" s="72" t="s">
        <v>156</v>
      </c>
      <c r="B45" s="68" t="s">
        <v>433</v>
      </c>
      <c r="C45" s="68" t="s">
        <v>328</v>
      </c>
    </row>
    <row r="46" spans="1:3" ht="94.5">
      <c r="A46" s="72" t="s">
        <v>157</v>
      </c>
      <c r="B46" s="68" t="s">
        <v>434</v>
      </c>
      <c r="C46" s="68" t="s">
        <v>312</v>
      </c>
    </row>
    <row r="47" spans="1:3" ht="114.75" customHeight="1">
      <c r="A47" s="72" t="s">
        <v>158</v>
      </c>
      <c r="B47" s="72" t="s">
        <v>435</v>
      </c>
      <c r="C47" s="71" t="s">
        <v>329</v>
      </c>
    </row>
    <row r="48" spans="1:3" ht="94.5">
      <c r="A48" s="72" t="s">
        <v>159</v>
      </c>
      <c r="B48" s="68" t="s">
        <v>436</v>
      </c>
      <c r="C48" s="74"/>
    </row>
    <row r="49" spans="1:4" ht="94.5">
      <c r="A49" s="72" t="s">
        <v>160</v>
      </c>
      <c r="B49" s="68" t="s">
        <v>437</v>
      </c>
      <c r="C49" s="70"/>
      <c r="D49" s="141"/>
    </row>
    <row r="50" spans="1:4" ht="52.5">
      <c r="A50" s="72" t="s">
        <v>161</v>
      </c>
      <c r="B50" s="68" t="s">
        <v>438</v>
      </c>
      <c r="C50" s="70"/>
    </row>
    <row r="51" spans="1:4" ht="324.75" customHeight="1">
      <c r="A51" s="72" t="s">
        <v>162</v>
      </c>
      <c r="B51" s="72" t="s">
        <v>460</v>
      </c>
      <c r="C51" s="72" t="s">
        <v>330</v>
      </c>
    </row>
    <row r="52" spans="1:4" ht="178.5">
      <c r="A52" s="72" t="s">
        <v>163</v>
      </c>
      <c r="B52" s="72" t="s">
        <v>439</v>
      </c>
      <c r="C52" s="72" t="s">
        <v>440</v>
      </c>
    </row>
    <row r="53" spans="1:4" ht="178.5">
      <c r="A53" s="72" t="s">
        <v>164</v>
      </c>
      <c r="B53" s="72" t="s">
        <v>441</v>
      </c>
      <c r="C53" s="72" t="s">
        <v>442</v>
      </c>
      <c r="D53" s="141"/>
    </row>
    <row r="54" spans="1:4" ht="126">
      <c r="A54" s="72" t="s">
        <v>165</v>
      </c>
      <c r="B54" s="72" t="s">
        <v>443</v>
      </c>
      <c r="C54" s="70"/>
    </row>
    <row r="55" spans="1:4" ht="168">
      <c r="A55" s="72" t="s">
        <v>166</v>
      </c>
      <c r="B55" s="68" t="s">
        <v>444</v>
      </c>
      <c r="C55" s="142" t="s">
        <v>445</v>
      </c>
    </row>
    <row r="56" spans="1:4" ht="68.25" customHeight="1">
      <c r="A56" s="72" t="s">
        <v>167</v>
      </c>
      <c r="B56" s="68" t="s">
        <v>325</v>
      </c>
      <c r="C56" s="72" t="s">
        <v>313</v>
      </c>
    </row>
    <row r="57" spans="1:4" ht="134.25" customHeight="1">
      <c r="A57" s="72" t="s">
        <v>168</v>
      </c>
      <c r="B57" s="72" t="s">
        <v>461</v>
      </c>
      <c r="C57" s="72" t="s">
        <v>462</v>
      </c>
    </row>
    <row r="58" spans="1:4" ht="261" customHeight="1">
      <c r="A58" s="72" t="s">
        <v>169</v>
      </c>
      <c r="B58" s="68" t="s">
        <v>446</v>
      </c>
      <c r="C58" s="142" t="s">
        <v>447</v>
      </c>
    </row>
    <row r="59" spans="1:4" ht="95.25" customHeight="1">
      <c r="A59" s="72" t="s">
        <v>170</v>
      </c>
      <c r="B59" s="68" t="s">
        <v>448</v>
      </c>
      <c r="C59" s="142" t="s">
        <v>449</v>
      </c>
    </row>
    <row r="60" spans="1:4" ht="210" customHeight="1">
      <c r="A60" s="72" t="s">
        <v>171</v>
      </c>
      <c r="B60" s="72" t="s">
        <v>450</v>
      </c>
      <c r="C60" s="142" t="s">
        <v>455</v>
      </c>
    </row>
    <row r="61" spans="1:4" ht="90.75" customHeight="1">
      <c r="A61" s="72" t="s">
        <v>173</v>
      </c>
      <c r="B61" s="72" t="s">
        <v>451</v>
      </c>
      <c r="C61" s="70"/>
    </row>
    <row r="62" spans="1:4" ht="409.5">
      <c r="A62" s="72" t="s">
        <v>172</v>
      </c>
      <c r="B62" s="72" t="s">
        <v>452</v>
      </c>
      <c r="C62" s="68" t="s">
        <v>326</v>
      </c>
    </row>
    <row r="63" spans="1:4" ht="45" customHeight="1">
      <c r="A63" s="72" t="s">
        <v>203</v>
      </c>
      <c r="B63" s="223"/>
      <c r="C63" s="223"/>
    </row>
    <row r="64" spans="1:4">
      <c r="A64" s="73"/>
      <c r="B64" s="73"/>
      <c r="C64" s="73"/>
    </row>
  </sheetData>
  <mergeCells count="5">
    <mergeCell ref="A6:C6"/>
    <mergeCell ref="A7:C7"/>
    <mergeCell ref="A8:C8"/>
    <mergeCell ref="A9:C9"/>
    <mergeCell ref="B63:C63"/>
  </mergeCells>
  <hyperlinks>
    <hyperlink ref="C13" r:id="rId1" display="https://www.uv.mx/plandecontingencia/informacion/comunicados-uv/"/>
  </hyperlinks>
  <printOptions horizontalCentered="1"/>
  <pageMargins left="0.31496062992125984" right="0.31496062992125984" top="0.15748031496062992" bottom="0.15748031496062992" header="0.31496062992125984" footer="0.31496062992125984"/>
  <pageSetup scale="85" orientation="portrait" verticalDpi="597"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6:B39"/>
  <sheetViews>
    <sheetView zoomScale="110" zoomScaleNormal="110" workbookViewId="0">
      <selection activeCell="C18" sqref="C18"/>
    </sheetView>
  </sheetViews>
  <sheetFormatPr baseColWidth="10" defaultRowHeight="15"/>
  <cols>
    <col min="1" max="1" width="92" customWidth="1"/>
  </cols>
  <sheetData>
    <row r="6" spans="1:1" ht="35.25" customHeight="1">
      <c r="A6" s="31" t="s">
        <v>175</v>
      </c>
    </row>
    <row r="7" spans="1:1" ht="9" customHeight="1">
      <c r="A7" s="45"/>
    </row>
    <row r="8" spans="1:1" ht="106.9" customHeight="1">
      <c r="A8" s="55" t="s">
        <v>207</v>
      </c>
    </row>
    <row r="9" spans="1:1" ht="15" customHeight="1"/>
    <row r="10" spans="1:1" ht="18.75" customHeight="1">
      <c r="A10" s="30" t="s">
        <v>177</v>
      </c>
    </row>
    <row r="11" spans="1:1" ht="202.15" customHeight="1">
      <c r="A11" s="54" t="s">
        <v>247</v>
      </c>
    </row>
    <row r="12" spans="1:1">
      <c r="A12" s="43"/>
    </row>
    <row r="13" spans="1:1" ht="18.75" customHeight="1">
      <c r="A13" s="30" t="s">
        <v>176</v>
      </c>
    </row>
    <row r="14" spans="1:1" ht="63.75" customHeight="1">
      <c r="A14" s="44" t="s">
        <v>178</v>
      </c>
    </row>
    <row r="15" spans="1:1" ht="29.45" customHeight="1">
      <c r="A15" s="44" t="s">
        <v>179</v>
      </c>
    </row>
    <row r="16" spans="1:1" ht="42.75" customHeight="1">
      <c r="A16" s="44" t="s">
        <v>180</v>
      </c>
    </row>
    <row r="17" spans="1:2" ht="61.15" customHeight="1">
      <c r="A17" s="44" t="s">
        <v>181</v>
      </c>
      <c r="B17" s="80"/>
    </row>
    <row r="18" spans="1:2" ht="36" customHeight="1">
      <c r="A18" s="44" t="s">
        <v>182</v>
      </c>
    </row>
    <row r="19" spans="1:2" ht="131.44999999999999" customHeight="1">
      <c r="A19" s="44" t="s">
        <v>246</v>
      </c>
    </row>
    <row r="20" spans="1:2" ht="64.150000000000006" customHeight="1">
      <c r="A20" s="44" t="s">
        <v>183</v>
      </c>
    </row>
    <row r="21" spans="1:2" ht="36" customHeight="1">
      <c r="A21" s="44" t="s">
        <v>184</v>
      </c>
    </row>
    <row r="22" spans="1:2" ht="45" customHeight="1">
      <c r="A22" s="44" t="s">
        <v>185</v>
      </c>
    </row>
    <row r="23" spans="1:2" ht="38.450000000000003" customHeight="1">
      <c r="A23" s="44" t="s">
        <v>186</v>
      </c>
    </row>
    <row r="24" spans="1:2" ht="42" customHeight="1">
      <c r="A24" s="44" t="s">
        <v>187</v>
      </c>
    </row>
    <row r="25" spans="1:2" ht="40.9" customHeight="1">
      <c r="A25" s="44" t="s">
        <v>188</v>
      </c>
    </row>
    <row r="26" spans="1:2" ht="28.9" customHeight="1">
      <c r="A26" s="44" t="s">
        <v>189</v>
      </c>
    </row>
    <row r="27" spans="1:2" ht="45" customHeight="1">
      <c r="A27" s="44" t="s">
        <v>190</v>
      </c>
    </row>
    <row r="28" spans="1:2" ht="69.75" customHeight="1">
      <c r="A28" s="44" t="s">
        <v>191</v>
      </c>
    </row>
    <row r="29" spans="1:2" ht="82.15" customHeight="1">
      <c r="A29" s="44" t="s">
        <v>192</v>
      </c>
    </row>
    <row r="30" spans="1:2" ht="52.5" customHeight="1">
      <c r="A30" s="44" t="s">
        <v>193</v>
      </c>
    </row>
    <row r="31" spans="1:2" ht="182.45" customHeight="1">
      <c r="A31" s="44" t="s">
        <v>194</v>
      </c>
    </row>
    <row r="32" spans="1:2" ht="35.450000000000003" customHeight="1">
      <c r="A32" s="44" t="s">
        <v>195</v>
      </c>
    </row>
    <row r="33" spans="1:1" ht="31.15" customHeight="1">
      <c r="A33" s="44" t="s">
        <v>196</v>
      </c>
    </row>
    <row r="34" spans="1:1" ht="18.600000000000001" customHeight="1">
      <c r="A34" s="44" t="s">
        <v>197</v>
      </c>
    </row>
    <row r="35" spans="1:1" ht="33.6" customHeight="1">
      <c r="A35" s="44" t="s">
        <v>198</v>
      </c>
    </row>
    <row r="36" spans="1:1" ht="28.9" customHeight="1">
      <c r="A36" s="44" t="s">
        <v>199</v>
      </c>
    </row>
    <row r="37" spans="1:1" ht="33" customHeight="1">
      <c r="A37" s="44" t="s">
        <v>200</v>
      </c>
    </row>
    <row r="38" spans="1:1" ht="19.899999999999999" customHeight="1">
      <c r="A38" s="44" t="s">
        <v>201</v>
      </c>
    </row>
    <row r="39" spans="1:1" ht="21" customHeight="1">
      <c r="A39" s="44" t="s">
        <v>202</v>
      </c>
    </row>
  </sheetData>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H71"/>
  <sheetViews>
    <sheetView zoomScale="120" zoomScaleNormal="120" workbookViewId="0">
      <pane xSplit="3" ySplit="7" topLeftCell="D63" activePane="bottomRight" state="frozen"/>
      <selection pane="topRight" activeCell="D1" sqref="D1"/>
      <selection pane="bottomLeft" activeCell="A8" sqref="A8"/>
      <selection pane="bottomRight" activeCell="A71" sqref="A71:H71"/>
    </sheetView>
  </sheetViews>
  <sheetFormatPr baseColWidth="10" defaultRowHeight="15"/>
  <cols>
    <col min="1" max="1" width="11.85546875" customWidth="1"/>
    <col min="2" max="2" width="7.42578125" style="18" customWidth="1"/>
    <col min="3" max="3" width="18.42578125" bestFit="1" customWidth="1"/>
    <col min="4" max="4" width="13.5703125" style="82" bestFit="1" customWidth="1"/>
    <col min="5" max="8" width="12.85546875" style="82" customWidth="1"/>
  </cols>
  <sheetData>
    <row r="4" spans="1:8" ht="24.75" customHeight="1"/>
    <row r="5" spans="1:8" ht="31.5" customHeight="1">
      <c r="A5" s="145" t="s">
        <v>97</v>
      </c>
      <c r="B5" s="145"/>
      <c r="C5" s="145"/>
      <c r="D5" s="145"/>
      <c r="E5" s="145"/>
      <c r="F5" s="145"/>
      <c r="G5" s="145"/>
    </row>
    <row r="6" spans="1:8" ht="6.75" customHeight="1"/>
    <row r="7" spans="1:8">
      <c r="A7" s="173" t="s">
        <v>0</v>
      </c>
      <c r="B7" s="173"/>
      <c r="C7" s="75" t="s">
        <v>1</v>
      </c>
      <c r="D7" s="89" t="s">
        <v>2</v>
      </c>
      <c r="E7" s="89" t="s">
        <v>3</v>
      </c>
      <c r="F7" s="89" t="s">
        <v>98</v>
      </c>
      <c r="G7" s="89" t="s">
        <v>99</v>
      </c>
      <c r="H7" s="89" t="s">
        <v>100</v>
      </c>
    </row>
    <row r="8" spans="1:8" ht="24.75">
      <c r="A8" s="170" t="s">
        <v>4</v>
      </c>
      <c r="B8" s="20">
        <v>1100</v>
      </c>
      <c r="C8" s="17" t="s">
        <v>5</v>
      </c>
      <c r="D8" s="86" t="s">
        <v>6</v>
      </c>
      <c r="E8" s="86" t="s">
        <v>6</v>
      </c>
      <c r="F8" s="86" t="s">
        <v>6</v>
      </c>
      <c r="G8" s="86" t="s">
        <v>6</v>
      </c>
      <c r="H8" s="86" t="s">
        <v>6</v>
      </c>
    </row>
    <row r="9" spans="1:8" ht="24.75">
      <c r="A9" s="170"/>
      <c r="B9" s="20">
        <v>1200</v>
      </c>
      <c r="C9" s="17" t="s">
        <v>7</v>
      </c>
      <c r="D9" s="86" t="s">
        <v>6</v>
      </c>
      <c r="E9" s="86" t="s">
        <v>6</v>
      </c>
      <c r="F9" s="86" t="s">
        <v>6</v>
      </c>
      <c r="G9" s="86" t="s">
        <v>6</v>
      </c>
      <c r="H9" s="86" t="s">
        <v>6</v>
      </c>
    </row>
    <row r="10" spans="1:8" ht="16.5">
      <c r="A10" s="170"/>
      <c r="B10" s="20">
        <v>1300</v>
      </c>
      <c r="C10" s="17" t="s">
        <v>8</v>
      </c>
      <c r="D10" s="86" t="s">
        <v>6</v>
      </c>
      <c r="E10" s="86" t="s">
        <v>6</v>
      </c>
      <c r="F10" s="86" t="s">
        <v>6</v>
      </c>
      <c r="G10" s="86" t="s">
        <v>6</v>
      </c>
      <c r="H10" s="86" t="s">
        <v>6</v>
      </c>
    </row>
    <row r="11" spans="1:8">
      <c r="A11" s="170"/>
      <c r="B11" s="20">
        <v>1400</v>
      </c>
      <c r="C11" s="17" t="s">
        <v>9</v>
      </c>
      <c r="D11" s="86" t="s">
        <v>6</v>
      </c>
      <c r="E11" s="86" t="s">
        <v>6</v>
      </c>
      <c r="F11" s="86" t="s">
        <v>6</v>
      </c>
      <c r="G11" s="86" t="s">
        <v>6</v>
      </c>
      <c r="H11" s="86" t="s">
        <v>6</v>
      </c>
    </row>
    <row r="12" spans="1:8" ht="16.5">
      <c r="A12" s="170"/>
      <c r="B12" s="20">
        <v>1500</v>
      </c>
      <c r="C12" s="17" t="s">
        <v>10</v>
      </c>
      <c r="D12" s="86" t="s">
        <v>6</v>
      </c>
      <c r="E12" s="86" t="s">
        <v>6</v>
      </c>
      <c r="F12" s="86" t="s">
        <v>6</v>
      </c>
      <c r="G12" s="86" t="s">
        <v>6</v>
      </c>
      <c r="H12" s="86" t="s">
        <v>6</v>
      </c>
    </row>
    <row r="13" spans="1:8">
      <c r="A13" s="170"/>
      <c r="B13" s="20">
        <v>1600</v>
      </c>
      <c r="C13" s="17" t="s">
        <v>11</v>
      </c>
      <c r="D13" s="86" t="s">
        <v>6</v>
      </c>
      <c r="E13" s="86" t="s">
        <v>6</v>
      </c>
      <c r="F13" s="86" t="s">
        <v>6</v>
      </c>
      <c r="G13" s="86" t="s">
        <v>6</v>
      </c>
      <c r="H13" s="86" t="s">
        <v>6</v>
      </c>
    </row>
    <row r="14" spans="1:8" ht="16.5">
      <c r="A14" s="170"/>
      <c r="B14" s="20">
        <v>1700</v>
      </c>
      <c r="C14" s="17" t="s">
        <v>12</v>
      </c>
      <c r="D14" s="86" t="s">
        <v>6</v>
      </c>
      <c r="E14" s="86" t="s">
        <v>6</v>
      </c>
      <c r="F14" s="86" t="s">
        <v>6</v>
      </c>
      <c r="G14" s="86" t="s">
        <v>6</v>
      </c>
      <c r="H14" s="86" t="s">
        <v>6</v>
      </c>
    </row>
    <row r="15" spans="1:8" ht="15" customHeight="1">
      <c r="A15" s="170"/>
      <c r="B15" s="174" t="s">
        <v>13</v>
      </c>
      <c r="C15" s="175"/>
      <c r="D15" s="88"/>
      <c r="E15" s="88"/>
      <c r="F15" s="88"/>
      <c r="G15" s="88"/>
      <c r="H15" s="88"/>
    </row>
    <row r="16" spans="1:8" ht="33">
      <c r="A16" s="170"/>
      <c r="B16" s="20">
        <v>2100</v>
      </c>
      <c r="C16" s="17" t="s">
        <v>343</v>
      </c>
      <c r="D16" s="86"/>
      <c r="E16" s="86"/>
      <c r="F16" s="86"/>
      <c r="G16" s="86"/>
      <c r="H16" s="86"/>
    </row>
    <row r="17" spans="1:8">
      <c r="A17" s="170"/>
      <c r="B17" s="20">
        <v>2200</v>
      </c>
      <c r="C17" s="17" t="s">
        <v>14</v>
      </c>
      <c r="D17" s="86" t="s">
        <v>6</v>
      </c>
      <c r="E17" s="86" t="s">
        <v>6</v>
      </c>
      <c r="F17" s="86" t="s">
        <v>6</v>
      </c>
      <c r="G17" s="86" t="s">
        <v>6</v>
      </c>
      <c r="H17" s="86" t="s">
        <v>6</v>
      </c>
    </row>
    <row r="18" spans="1:8" ht="33">
      <c r="A18" s="170"/>
      <c r="B18" s="20">
        <v>2300</v>
      </c>
      <c r="C18" s="17" t="s">
        <v>15</v>
      </c>
      <c r="D18" s="86" t="s">
        <v>6</v>
      </c>
      <c r="E18" s="86" t="s">
        <v>6</v>
      </c>
      <c r="F18" s="86" t="s">
        <v>6</v>
      </c>
      <c r="G18" s="86" t="s">
        <v>6</v>
      </c>
      <c r="H18" s="86" t="s">
        <v>6</v>
      </c>
    </row>
    <row r="19" spans="1:8" ht="24.75">
      <c r="A19" s="170"/>
      <c r="B19" s="20">
        <v>2400</v>
      </c>
      <c r="C19" s="17" t="s">
        <v>16</v>
      </c>
      <c r="D19" s="86" t="s">
        <v>6</v>
      </c>
      <c r="E19" s="86" t="s">
        <v>6</v>
      </c>
      <c r="F19" s="86" t="s">
        <v>6</v>
      </c>
      <c r="G19" s="86" t="s">
        <v>6</v>
      </c>
      <c r="H19" s="86" t="s">
        <v>6</v>
      </c>
    </row>
    <row r="20" spans="1:8" ht="24.75">
      <c r="A20" s="170"/>
      <c r="B20" s="20">
        <v>2500</v>
      </c>
      <c r="C20" s="17" t="s">
        <v>17</v>
      </c>
      <c r="D20" s="86" t="s">
        <v>6</v>
      </c>
      <c r="E20" s="86" t="s">
        <v>6</v>
      </c>
      <c r="F20" s="86" t="s">
        <v>6</v>
      </c>
      <c r="G20" s="86" t="s">
        <v>6</v>
      </c>
      <c r="H20" s="86" t="s">
        <v>6</v>
      </c>
    </row>
    <row r="21" spans="1:8" ht="16.5">
      <c r="A21" s="170"/>
      <c r="B21" s="20">
        <v>2600</v>
      </c>
      <c r="C21" s="17" t="s">
        <v>18</v>
      </c>
      <c r="D21" s="86" t="s">
        <v>6</v>
      </c>
      <c r="E21" s="86" t="s">
        <v>6</v>
      </c>
      <c r="F21" s="86" t="s">
        <v>6</v>
      </c>
      <c r="G21" s="86" t="s">
        <v>6</v>
      </c>
      <c r="H21" s="86" t="s">
        <v>6</v>
      </c>
    </row>
    <row r="22" spans="1:8" ht="33.75" customHeight="1">
      <c r="A22" s="170"/>
      <c r="B22" s="20">
        <v>2700</v>
      </c>
      <c r="C22" s="21" t="s">
        <v>19</v>
      </c>
      <c r="D22" s="86" t="s">
        <v>6</v>
      </c>
      <c r="E22" s="86" t="s">
        <v>6</v>
      </c>
      <c r="F22" s="86" t="s">
        <v>6</v>
      </c>
      <c r="G22" s="86" t="s">
        <v>6</v>
      </c>
      <c r="H22" s="86" t="s">
        <v>6</v>
      </c>
    </row>
    <row r="23" spans="1:8" ht="16.5">
      <c r="A23" s="170"/>
      <c r="B23" s="20">
        <v>2800</v>
      </c>
      <c r="C23" s="17" t="s">
        <v>20</v>
      </c>
      <c r="D23" s="86" t="s">
        <v>6</v>
      </c>
      <c r="E23" s="86" t="s">
        <v>6</v>
      </c>
      <c r="F23" s="86" t="s">
        <v>6</v>
      </c>
      <c r="G23" s="86" t="s">
        <v>6</v>
      </c>
      <c r="H23" s="86" t="s">
        <v>6</v>
      </c>
    </row>
    <row r="24" spans="1:8" ht="24.75">
      <c r="A24" s="170"/>
      <c r="B24" s="20">
        <v>2900</v>
      </c>
      <c r="C24" s="17" t="s">
        <v>21</v>
      </c>
      <c r="D24" s="86" t="s">
        <v>6</v>
      </c>
      <c r="E24" s="86" t="s">
        <v>6</v>
      </c>
      <c r="F24" s="86" t="s">
        <v>6</v>
      </c>
      <c r="G24" s="86" t="s">
        <v>6</v>
      </c>
      <c r="H24" s="86" t="s">
        <v>6</v>
      </c>
    </row>
    <row r="25" spans="1:8">
      <c r="A25" s="170"/>
      <c r="B25" s="172" t="s">
        <v>22</v>
      </c>
      <c r="C25" s="172"/>
      <c r="D25" s="88"/>
      <c r="E25" s="88"/>
      <c r="F25" s="88"/>
      <c r="G25" s="88"/>
      <c r="H25" s="88"/>
    </row>
    <row r="26" spans="1:8">
      <c r="A26" s="170" t="s">
        <v>23</v>
      </c>
      <c r="B26" s="20">
        <v>3100</v>
      </c>
      <c r="C26" s="17" t="s">
        <v>24</v>
      </c>
      <c r="D26" s="86" t="s">
        <v>6</v>
      </c>
      <c r="E26" s="86" t="s">
        <v>6</v>
      </c>
      <c r="F26" s="86" t="s">
        <v>6</v>
      </c>
      <c r="G26" s="86" t="s">
        <v>6</v>
      </c>
      <c r="H26" s="86" t="s">
        <v>6</v>
      </c>
    </row>
    <row r="27" spans="1:8" ht="16.5">
      <c r="A27" s="170"/>
      <c r="B27" s="20">
        <v>3200</v>
      </c>
      <c r="C27" s="17" t="s">
        <v>25</v>
      </c>
      <c r="D27" s="86" t="s">
        <v>6</v>
      </c>
      <c r="E27" s="86" t="s">
        <v>6</v>
      </c>
      <c r="F27" s="86" t="s">
        <v>6</v>
      </c>
      <c r="G27" s="86" t="s">
        <v>6</v>
      </c>
      <c r="H27" s="86" t="s">
        <v>6</v>
      </c>
    </row>
    <row r="28" spans="1:8" ht="24.75">
      <c r="A28" s="170"/>
      <c r="B28" s="20">
        <v>3300</v>
      </c>
      <c r="C28" s="17" t="s">
        <v>26</v>
      </c>
      <c r="D28" s="86" t="s">
        <v>6</v>
      </c>
      <c r="E28" s="86" t="s">
        <v>6</v>
      </c>
      <c r="F28" s="86" t="s">
        <v>6</v>
      </c>
      <c r="G28" s="86" t="s">
        <v>6</v>
      </c>
      <c r="H28" s="86" t="s">
        <v>6</v>
      </c>
    </row>
    <row r="29" spans="1:8" ht="16.5">
      <c r="A29" s="170"/>
      <c r="B29" s="20">
        <v>3400</v>
      </c>
      <c r="C29" s="17" t="s">
        <v>342</v>
      </c>
      <c r="D29" s="86"/>
      <c r="E29" s="86"/>
      <c r="F29" s="86"/>
      <c r="G29" s="86"/>
      <c r="H29" s="86"/>
    </row>
    <row r="30" spans="1:8" ht="41.25">
      <c r="A30" s="170"/>
      <c r="B30" s="20">
        <v>3500</v>
      </c>
      <c r="C30" s="17" t="s">
        <v>341</v>
      </c>
      <c r="D30" s="87">
        <v>7584997</v>
      </c>
      <c r="E30" s="87">
        <v>7584997</v>
      </c>
      <c r="F30" s="87">
        <f>3491655.26+4090849.18</f>
        <v>7582504.4399999995</v>
      </c>
      <c r="G30" s="87">
        <f>3491655.26+4090849.18</f>
        <v>7582504.4399999995</v>
      </c>
      <c r="H30" s="87">
        <f>E30-G30</f>
        <v>2492.5600000005215</v>
      </c>
    </row>
    <row r="31" spans="1:8" ht="41.25">
      <c r="A31" s="170"/>
      <c r="B31" s="20">
        <v>3500</v>
      </c>
      <c r="C31" s="17" t="s">
        <v>340</v>
      </c>
      <c r="D31" s="87">
        <v>1760000</v>
      </c>
      <c r="E31" s="87">
        <v>1760000</v>
      </c>
      <c r="F31" s="87">
        <f>1338565.72+26751.86</f>
        <v>1365317.58</v>
      </c>
      <c r="G31" s="87">
        <f>1338565.72+26751.86</f>
        <v>1365317.58</v>
      </c>
      <c r="H31" s="87">
        <f>E31-G31</f>
        <v>394682.41999999993</v>
      </c>
    </row>
    <row r="32" spans="1:8" ht="41.25">
      <c r="A32" s="170"/>
      <c r="B32" s="20">
        <v>3500</v>
      </c>
      <c r="C32" s="17" t="s">
        <v>339</v>
      </c>
      <c r="D32" s="86"/>
      <c r="E32" s="86"/>
      <c r="F32" s="86"/>
      <c r="G32" s="86"/>
      <c r="H32" s="86"/>
    </row>
    <row r="33" spans="1:8" ht="24.75">
      <c r="A33" s="170"/>
      <c r="B33" s="20">
        <v>3600</v>
      </c>
      <c r="C33" s="17" t="s">
        <v>27</v>
      </c>
      <c r="D33" s="86" t="s">
        <v>6</v>
      </c>
      <c r="E33" s="86" t="s">
        <v>6</v>
      </c>
      <c r="F33" s="86" t="s">
        <v>6</v>
      </c>
      <c r="G33" s="86" t="s">
        <v>6</v>
      </c>
      <c r="H33" s="86" t="s">
        <v>6</v>
      </c>
    </row>
    <row r="34" spans="1:8" ht="16.5">
      <c r="A34" s="170"/>
      <c r="B34" s="20">
        <v>3700</v>
      </c>
      <c r="C34" s="17" t="s">
        <v>28</v>
      </c>
      <c r="D34" s="86" t="s">
        <v>6</v>
      </c>
      <c r="E34" s="86" t="s">
        <v>6</v>
      </c>
      <c r="F34" s="86" t="s">
        <v>6</v>
      </c>
      <c r="G34" s="86" t="s">
        <v>6</v>
      </c>
      <c r="H34" s="86" t="s">
        <v>6</v>
      </c>
    </row>
    <row r="35" spans="1:8">
      <c r="A35" s="170"/>
      <c r="B35" s="20">
        <v>3800</v>
      </c>
      <c r="C35" s="17" t="s">
        <v>29</v>
      </c>
      <c r="D35" s="86" t="s">
        <v>6</v>
      </c>
      <c r="E35" s="86" t="s">
        <v>6</v>
      </c>
      <c r="F35" s="86" t="s">
        <v>6</v>
      </c>
      <c r="G35" s="86" t="s">
        <v>6</v>
      </c>
      <c r="H35" s="86" t="s">
        <v>6</v>
      </c>
    </row>
    <row r="36" spans="1:8" ht="16.5">
      <c r="A36" s="170"/>
      <c r="B36" s="20">
        <v>3900</v>
      </c>
      <c r="C36" s="17" t="s">
        <v>30</v>
      </c>
      <c r="D36" s="86" t="s">
        <v>6</v>
      </c>
      <c r="E36" s="86" t="s">
        <v>6</v>
      </c>
      <c r="F36" s="86" t="s">
        <v>6</v>
      </c>
      <c r="G36" s="86" t="s">
        <v>6</v>
      </c>
      <c r="H36" s="86" t="s">
        <v>6</v>
      </c>
    </row>
    <row r="37" spans="1:8">
      <c r="A37" s="170"/>
      <c r="B37" s="171" t="s">
        <v>31</v>
      </c>
      <c r="C37" s="171"/>
      <c r="D37" s="85">
        <f>SUM(D26:D36)</f>
        <v>9344997</v>
      </c>
      <c r="E37" s="85">
        <f>SUM(E26:E36)</f>
        <v>9344997</v>
      </c>
      <c r="F37" s="85">
        <f>SUM(F26:F36)</f>
        <v>8947822.0199999996</v>
      </c>
      <c r="G37" s="85">
        <f>SUM(G26:G36)</f>
        <v>8947822.0199999996</v>
      </c>
      <c r="H37" s="85">
        <f>SUM(H26:H36)</f>
        <v>397174.98000000045</v>
      </c>
    </row>
    <row r="38" spans="1:8" ht="33.75" customHeight="1">
      <c r="A38" s="170" t="s">
        <v>32</v>
      </c>
      <c r="B38" s="20">
        <v>4100</v>
      </c>
      <c r="C38" s="17" t="s">
        <v>33</v>
      </c>
      <c r="D38" s="86" t="s">
        <v>6</v>
      </c>
      <c r="E38" s="86" t="s">
        <v>6</v>
      </c>
      <c r="F38" s="86" t="s">
        <v>6</v>
      </c>
      <c r="G38" s="86" t="s">
        <v>6</v>
      </c>
      <c r="H38" s="86" t="s">
        <v>6</v>
      </c>
    </row>
    <row r="39" spans="1:8" ht="16.5">
      <c r="A39" s="170"/>
      <c r="B39" s="20">
        <v>4200</v>
      </c>
      <c r="C39" s="17" t="s">
        <v>34</v>
      </c>
      <c r="D39" s="86" t="s">
        <v>6</v>
      </c>
      <c r="E39" s="86" t="s">
        <v>6</v>
      </c>
      <c r="F39" s="86" t="s">
        <v>6</v>
      </c>
      <c r="G39" s="86" t="s">
        <v>6</v>
      </c>
      <c r="H39" s="86" t="s">
        <v>6</v>
      </c>
    </row>
    <row r="40" spans="1:8">
      <c r="A40" s="170"/>
      <c r="B40" s="20">
        <v>4300</v>
      </c>
      <c r="C40" s="17" t="s">
        <v>35</v>
      </c>
      <c r="D40" s="86" t="s">
        <v>6</v>
      </c>
      <c r="E40" s="86" t="s">
        <v>6</v>
      </c>
      <c r="F40" s="86" t="s">
        <v>6</v>
      </c>
      <c r="G40" s="86" t="s">
        <v>6</v>
      </c>
      <c r="H40" s="86" t="s">
        <v>6</v>
      </c>
    </row>
    <row r="41" spans="1:8">
      <c r="A41" s="170"/>
      <c r="B41" s="20">
        <v>4400</v>
      </c>
      <c r="C41" s="17" t="s">
        <v>36</v>
      </c>
      <c r="D41" s="86" t="s">
        <v>6</v>
      </c>
      <c r="E41" s="86" t="s">
        <v>6</v>
      </c>
      <c r="F41" s="86" t="s">
        <v>6</v>
      </c>
      <c r="G41" s="86" t="s">
        <v>6</v>
      </c>
      <c r="H41" s="86" t="s">
        <v>6</v>
      </c>
    </row>
    <row r="42" spans="1:8">
      <c r="A42" s="170"/>
      <c r="B42" s="20">
        <v>4500</v>
      </c>
      <c r="C42" s="17" t="s">
        <v>37</v>
      </c>
      <c r="D42" s="86" t="s">
        <v>6</v>
      </c>
      <c r="E42" s="86" t="s">
        <v>6</v>
      </c>
      <c r="F42" s="86" t="s">
        <v>6</v>
      </c>
      <c r="G42" s="86" t="s">
        <v>6</v>
      </c>
      <c r="H42" s="86" t="s">
        <v>6</v>
      </c>
    </row>
    <row r="43" spans="1:8" ht="35.25" customHeight="1">
      <c r="A43" s="170"/>
      <c r="B43" s="20">
        <v>4600</v>
      </c>
      <c r="C43" s="17" t="s">
        <v>38</v>
      </c>
      <c r="D43" s="86" t="s">
        <v>6</v>
      </c>
      <c r="E43" s="86" t="s">
        <v>6</v>
      </c>
      <c r="F43" s="86" t="s">
        <v>6</v>
      </c>
      <c r="G43" s="86" t="s">
        <v>6</v>
      </c>
      <c r="H43" s="86" t="s">
        <v>6</v>
      </c>
    </row>
    <row r="44" spans="1:8" ht="16.5">
      <c r="A44" s="170"/>
      <c r="B44" s="20">
        <v>4700</v>
      </c>
      <c r="C44" s="17" t="s">
        <v>39</v>
      </c>
      <c r="D44" s="86" t="s">
        <v>6</v>
      </c>
      <c r="E44" s="86" t="s">
        <v>6</v>
      </c>
      <c r="F44" s="86" t="s">
        <v>6</v>
      </c>
      <c r="G44" s="86" t="s">
        <v>6</v>
      </c>
      <c r="H44" s="86" t="s">
        <v>6</v>
      </c>
    </row>
    <row r="45" spans="1:8">
      <c r="A45" s="170"/>
      <c r="B45" s="20">
        <v>4800</v>
      </c>
      <c r="C45" s="17" t="s">
        <v>40</v>
      </c>
      <c r="D45" s="86" t="s">
        <v>6</v>
      </c>
      <c r="E45" s="86" t="s">
        <v>6</v>
      </c>
      <c r="F45" s="86" t="s">
        <v>6</v>
      </c>
      <c r="G45" s="86" t="s">
        <v>6</v>
      </c>
      <c r="H45" s="86" t="s">
        <v>6</v>
      </c>
    </row>
    <row r="46" spans="1:8" ht="16.5">
      <c r="A46" s="170"/>
      <c r="B46" s="20">
        <v>4900</v>
      </c>
      <c r="C46" s="17" t="s">
        <v>41</v>
      </c>
      <c r="D46" s="86" t="s">
        <v>6</v>
      </c>
      <c r="E46" s="86" t="s">
        <v>6</v>
      </c>
      <c r="F46" s="86" t="s">
        <v>6</v>
      </c>
      <c r="G46" s="86" t="s">
        <v>6</v>
      </c>
      <c r="H46" s="86" t="s">
        <v>6</v>
      </c>
    </row>
    <row r="47" spans="1:8">
      <c r="A47" s="170"/>
      <c r="B47" s="171" t="s">
        <v>42</v>
      </c>
      <c r="C47" s="171"/>
      <c r="D47" s="85"/>
      <c r="E47" s="85"/>
      <c r="F47" s="85"/>
      <c r="G47" s="85"/>
      <c r="H47" s="85"/>
    </row>
    <row r="48" spans="1:8" ht="16.5">
      <c r="A48" s="170" t="s">
        <v>43</v>
      </c>
      <c r="B48" s="20">
        <v>5100</v>
      </c>
      <c r="C48" s="17" t="s">
        <v>44</v>
      </c>
      <c r="D48" s="86" t="s">
        <v>6</v>
      </c>
      <c r="E48" s="86" t="s">
        <v>6</v>
      </c>
      <c r="F48" s="86" t="s">
        <v>6</v>
      </c>
      <c r="G48" s="86" t="s">
        <v>6</v>
      </c>
      <c r="H48" s="86" t="s">
        <v>6</v>
      </c>
    </row>
    <row r="49" spans="1:8" ht="24.75">
      <c r="A49" s="170"/>
      <c r="B49" s="20">
        <v>5200</v>
      </c>
      <c r="C49" s="17" t="s">
        <v>45</v>
      </c>
      <c r="D49" s="86" t="s">
        <v>6</v>
      </c>
      <c r="E49" s="86" t="s">
        <v>6</v>
      </c>
      <c r="F49" s="86" t="s">
        <v>6</v>
      </c>
      <c r="G49" s="86" t="s">
        <v>6</v>
      </c>
      <c r="H49" s="86" t="s">
        <v>6</v>
      </c>
    </row>
    <row r="50" spans="1:8" ht="16.5">
      <c r="A50" s="170"/>
      <c r="B50" s="20">
        <v>5300</v>
      </c>
      <c r="C50" s="17" t="s">
        <v>46</v>
      </c>
      <c r="D50" s="86" t="s">
        <v>6</v>
      </c>
      <c r="E50" s="86" t="s">
        <v>6</v>
      </c>
      <c r="F50" s="86" t="s">
        <v>6</v>
      </c>
      <c r="G50" s="86" t="s">
        <v>6</v>
      </c>
      <c r="H50" s="86" t="s">
        <v>6</v>
      </c>
    </row>
    <row r="51" spans="1:8" ht="16.5">
      <c r="A51" s="170"/>
      <c r="B51" s="20">
        <v>5400</v>
      </c>
      <c r="C51" s="17" t="s">
        <v>47</v>
      </c>
      <c r="D51" s="86" t="s">
        <v>6</v>
      </c>
      <c r="E51" s="86" t="s">
        <v>6</v>
      </c>
      <c r="F51" s="86" t="s">
        <v>6</v>
      </c>
      <c r="G51" s="86" t="s">
        <v>6</v>
      </c>
      <c r="H51" s="86" t="s">
        <v>6</v>
      </c>
    </row>
    <row r="52" spans="1:8" ht="16.5">
      <c r="A52" s="170"/>
      <c r="B52" s="20">
        <v>5500</v>
      </c>
      <c r="C52" s="17" t="s">
        <v>48</v>
      </c>
      <c r="D52" s="86" t="s">
        <v>6</v>
      </c>
      <c r="E52" s="86" t="s">
        <v>6</v>
      </c>
      <c r="F52" s="86" t="s">
        <v>6</v>
      </c>
      <c r="G52" s="86" t="s">
        <v>6</v>
      </c>
      <c r="H52" s="86" t="s">
        <v>6</v>
      </c>
    </row>
    <row r="53" spans="1:8" ht="16.5">
      <c r="A53" s="170"/>
      <c r="B53" s="20">
        <v>5600</v>
      </c>
      <c r="C53" s="17" t="s">
        <v>338</v>
      </c>
      <c r="D53" s="86"/>
      <c r="E53" s="86"/>
      <c r="F53" s="86"/>
      <c r="G53" s="86"/>
      <c r="H53" s="86"/>
    </row>
    <row r="54" spans="1:8" ht="16.5">
      <c r="A54" s="170"/>
      <c r="B54" s="20">
        <v>5600</v>
      </c>
      <c r="C54" s="17" t="s">
        <v>338</v>
      </c>
      <c r="D54" s="86"/>
      <c r="E54" s="86"/>
      <c r="F54" s="86"/>
      <c r="G54" s="86"/>
      <c r="H54" s="86"/>
    </row>
    <row r="55" spans="1:8">
      <c r="A55" s="170"/>
      <c r="B55" s="20">
        <v>5700</v>
      </c>
      <c r="C55" s="17" t="s">
        <v>49</v>
      </c>
      <c r="D55" s="86" t="s">
        <v>6</v>
      </c>
      <c r="E55" s="86" t="s">
        <v>6</v>
      </c>
      <c r="F55" s="86" t="s">
        <v>6</v>
      </c>
      <c r="G55" s="86" t="s">
        <v>6</v>
      </c>
      <c r="H55" s="86" t="s">
        <v>6</v>
      </c>
    </row>
    <row r="56" spans="1:8">
      <c r="A56" s="170"/>
      <c r="B56" s="20">
        <v>5800</v>
      </c>
      <c r="C56" s="17" t="s">
        <v>50</v>
      </c>
      <c r="D56" s="86" t="s">
        <v>6</v>
      </c>
      <c r="E56" s="86" t="s">
        <v>6</v>
      </c>
      <c r="F56" s="86" t="s">
        <v>6</v>
      </c>
      <c r="G56" s="86" t="s">
        <v>6</v>
      </c>
      <c r="H56" s="86" t="s">
        <v>6</v>
      </c>
    </row>
    <row r="57" spans="1:8">
      <c r="A57" s="170"/>
      <c r="B57" s="20">
        <v>5900</v>
      </c>
      <c r="C57" s="17" t="s">
        <v>51</v>
      </c>
      <c r="D57" s="86" t="s">
        <v>6</v>
      </c>
      <c r="E57" s="86" t="s">
        <v>6</v>
      </c>
      <c r="F57" s="86" t="s">
        <v>6</v>
      </c>
      <c r="G57" s="86" t="s">
        <v>6</v>
      </c>
      <c r="H57" s="86" t="s">
        <v>6</v>
      </c>
    </row>
    <row r="58" spans="1:8">
      <c r="A58" s="170"/>
      <c r="B58" s="171" t="s">
        <v>52</v>
      </c>
      <c r="C58" s="171"/>
      <c r="D58" s="85">
        <f>SUM(D48:D57)</f>
        <v>0</v>
      </c>
      <c r="E58" s="85">
        <f>SUM(E48:E57)</f>
        <v>0</v>
      </c>
      <c r="F58" s="85">
        <f>SUM(F48:F57)</f>
        <v>0</v>
      </c>
      <c r="G58" s="85">
        <f>SUM(G48:G57)</f>
        <v>0</v>
      </c>
      <c r="H58" s="85">
        <f>SUM(H48:H57)</f>
        <v>0</v>
      </c>
    </row>
    <row r="59" spans="1:8" ht="16.5">
      <c r="A59" s="170" t="s">
        <v>53</v>
      </c>
      <c r="B59" s="20">
        <v>6100</v>
      </c>
      <c r="C59" s="17" t="s">
        <v>54</v>
      </c>
      <c r="D59" s="86" t="s">
        <v>6</v>
      </c>
      <c r="E59" s="86" t="s">
        <v>6</v>
      </c>
      <c r="F59" s="86" t="s">
        <v>6</v>
      </c>
      <c r="G59" s="86" t="s">
        <v>6</v>
      </c>
      <c r="H59" s="86" t="s">
        <v>6</v>
      </c>
    </row>
    <row r="60" spans="1:8" ht="16.5">
      <c r="A60" s="170"/>
      <c r="B60" s="20">
        <v>6200</v>
      </c>
      <c r="C60" s="17" t="s">
        <v>337</v>
      </c>
      <c r="D60" s="87">
        <v>26000000</v>
      </c>
      <c r="E60" s="87">
        <v>26000000</v>
      </c>
      <c r="F60" s="87">
        <f>10826773.11+15173226.89</f>
        <v>26000000</v>
      </c>
      <c r="G60" s="87">
        <f>10826773.11+15173226.89</f>
        <v>26000000</v>
      </c>
      <c r="H60" s="87">
        <f>E60-G60</f>
        <v>0</v>
      </c>
    </row>
    <row r="61" spans="1:8" ht="16.5">
      <c r="A61" s="170"/>
      <c r="B61" s="20">
        <v>6200</v>
      </c>
      <c r="C61" s="17" t="s">
        <v>336</v>
      </c>
      <c r="D61" s="87">
        <f>5414236.39+10397586.41</f>
        <v>15811822.800000001</v>
      </c>
      <c r="E61" s="87">
        <f>5414236.39+10397586.41</f>
        <v>15811822.800000001</v>
      </c>
      <c r="F61" s="87">
        <v>3672529.6</v>
      </c>
      <c r="G61" s="87">
        <v>3672529.6</v>
      </c>
      <c r="H61" s="87">
        <f>E61-G61</f>
        <v>12139293.200000001</v>
      </c>
    </row>
    <row r="62" spans="1:8" ht="24.75">
      <c r="A62" s="170"/>
      <c r="B62" s="20">
        <v>6200</v>
      </c>
      <c r="C62" s="17" t="s">
        <v>335</v>
      </c>
      <c r="D62" s="87">
        <f>180517.74</f>
        <v>180517.74</v>
      </c>
      <c r="E62" s="87">
        <f>180517.74</f>
        <v>180517.74</v>
      </c>
      <c r="F62" s="87">
        <v>180517.74</v>
      </c>
      <c r="G62" s="87">
        <v>180517.74</v>
      </c>
      <c r="H62" s="87">
        <f>E62-G62</f>
        <v>0</v>
      </c>
    </row>
    <row r="63" spans="1:8" ht="24.75">
      <c r="A63" s="170"/>
      <c r="B63" s="20">
        <v>6200</v>
      </c>
      <c r="C63" s="17" t="s">
        <v>334</v>
      </c>
      <c r="D63" s="87">
        <v>5283.53</v>
      </c>
      <c r="E63" s="87">
        <v>5283.53</v>
      </c>
      <c r="F63" s="87">
        <v>0</v>
      </c>
      <c r="G63" s="87">
        <v>0</v>
      </c>
      <c r="H63" s="87">
        <f>E63-G63</f>
        <v>5283.53</v>
      </c>
    </row>
    <row r="64" spans="1:8" ht="16.5">
      <c r="A64" s="170"/>
      <c r="B64" s="20">
        <v>6300</v>
      </c>
      <c r="C64" s="17" t="s">
        <v>55</v>
      </c>
      <c r="D64" s="86" t="s">
        <v>6</v>
      </c>
      <c r="E64" s="86" t="s">
        <v>6</v>
      </c>
      <c r="F64" s="86"/>
      <c r="G64" s="86" t="s">
        <v>6</v>
      </c>
      <c r="H64" s="86" t="s">
        <v>6</v>
      </c>
    </row>
    <row r="65" spans="1:8">
      <c r="A65" s="170"/>
      <c r="B65" s="171" t="s">
        <v>56</v>
      </c>
      <c r="C65" s="171"/>
      <c r="D65" s="85">
        <f>SUM(D59:D64)</f>
        <v>41997624.07</v>
      </c>
      <c r="E65" s="85">
        <f>SUM(E59:E64)</f>
        <v>41997624.07</v>
      </c>
      <c r="F65" s="85">
        <f>SUM(F59:F64)</f>
        <v>29853047.34</v>
      </c>
      <c r="G65" s="85">
        <f>SUM(G59:G64)</f>
        <v>29853047.34</v>
      </c>
      <c r="H65" s="85">
        <f>SUM(H59:H64)</f>
        <v>12144576.73</v>
      </c>
    </row>
    <row r="66" spans="1:8">
      <c r="A66" s="9"/>
      <c r="B66" s="171" t="s">
        <v>57</v>
      </c>
      <c r="C66" s="171"/>
      <c r="D66" s="84">
        <f>SUM(D65+D58+D37)</f>
        <v>51342621.07</v>
      </c>
      <c r="E66" s="84">
        <f>SUM(E65+E58+E37)</f>
        <v>51342621.07</v>
      </c>
      <c r="F66" s="84">
        <f>SUM(F65+F58+F37)</f>
        <v>38800869.359999999</v>
      </c>
      <c r="G66" s="84">
        <f>SUM(G65+G58+G37)</f>
        <v>38800869.359999999</v>
      </c>
      <c r="H66" s="84">
        <f>SUM(H65+H58+H37)</f>
        <v>12541751.710000001</v>
      </c>
    </row>
    <row r="67" spans="1:8" ht="15" customHeight="1"/>
    <row r="68" spans="1:8" ht="53.45" customHeight="1">
      <c r="A68" s="168" t="s">
        <v>249</v>
      </c>
      <c r="B68" s="168"/>
      <c r="C68" s="168"/>
      <c r="D68" s="168"/>
      <c r="E68" s="168"/>
      <c r="F68" s="168"/>
      <c r="G68" s="168"/>
      <c r="H68" s="168"/>
    </row>
    <row r="69" spans="1:8" ht="22.15" customHeight="1">
      <c r="A69" s="77"/>
      <c r="B69" s="77"/>
      <c r="C69" s="77"/>
      <c r="D69" s="83"/>
      <c r="E69" s="83"/>
      <c r="F69" s="83"/>
      <c r="G69" s="83"/>
      <c r="H69" s="83"/>
    </row>
    <row r="70" spans="1:8" ht="21" customHeight="1">
      <c r="A70" s="77"/>
      <c r="B70" s="77"/>
      <c r="C70" s="77"/>
      <c r="D70" s="83"/>
      <c r="E70" s="83"/>
      <c r="F70" s="83"/>
      <c r="G70" s="83"/>
      <c r="H70" s="83"/>
    </row>
    <row r="71" spans="1:8">
      <c r="A71" s="169"/>
      <c r="B71" s="169"/>
      <c r="C71" s="169"/>
      <c r="D71" s="169"/>
      <c r="E71" s="169"/>
      <c r="F71" s="169"/>
      <c r="G71" s="169"/>
      <c r="H71" s="169"/>
    </row>
  </sheetData>
  <mergeCells count="17">
    <mergeCell ref="A26:A37"/>
    <mergeCell ref="B37:C37"/>
    <mergeCell ref="A38:A47"/>
    <mergeCell ref="B47:C47"/>
    <mergeCell ref="A5:G5"/>
    <mergeCell ref="B25:C25"/>
    <mergeCell ref="A7:B7"/>
    <mergeCell ref="A8:A15"/>
    <mergeCell ref="B15:C15"/>
    <mergeCell ref="A16:A25"/>
    <mergeCell ref="A68:H68"/>
    <mergeCell ref="A71:H71"/>
    <mergeCell ref="A48:A58"/>
    <mergeCell ref="B58:C58"/>
    <mergeCell ref="A59:A65"/>
    <mergeCell ref="B65:C65"/>
    <mergeCell ref="B66:C66"/>
  </mergeCells>
  <printOptions horizontalCentered="1"/>
  <pageMargins left="0.11811023622047245" right="0.11811023622047245" top="0.74803149606299213" bottom="0.55118110236220474"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G15"/>
  <sheetViews>
    <sheetView zoomScale="90" zoomScaleNormal="90" workbookViewId="0">
      <selection activeCell="A14" sqref="A14:F14"/>
    </sheetView>
  </sheetViews>
  <sheetFormatPr baseColWidth="10" defaultRowHeight="15"/>
  <cols>
    <col min="1" max="4" width="17.7109375" customWidth="1"/>
    <col min="5" max="5" width="19" customWidth="1"/>
    <col min="6" max="6" width="17.7109375" customWidth="1"/>
  </cols>
  <sheetData>
    <row r="4" spans="1:7" ht="25.5" customHeight="1"/>
    <row r="5" spans="1:7" ht="29.25" customHeight="1">
      <c r="A5" s="145" t="s">
        <v>223</v>
      </c>
      <c r="B5" s="145"/>
      <c r="C5" s="145"/>
      <c r="D5" s="145"/>
      <c r="E5" s="145"/>
      <c r="F5" s="8"/>
      <c r="G5" s="5"/>
    </row>
    <row r="6" spans="1:7">
      <c r="A6" s="3"/>
    </row>
    <row r="7" spans="1:7" ht="38.25">
      <c r="A7" s="10" t="s">
        <v>224</v>
      </c>
      <c r="B7" s="10" t="s">
        <v>2</v>
      </c>
      <c r="C7" s="10" t="s">
        <v>3</v>
      </c>
      <c r="D7" s="10" t="s">
        <v>98</v>
      </c>
      <c r="E7" s="10" t="s">
        <v>99</v>
      </c>
      <c r="F7" s="19" t="s">
        <v>100</v>
      </c>
    </row>
    <row r="8" spans="1:7">
      <c r="A8" s="11"/>
      <c r="B8" s="11"/>
      <c r="C8" s="11"/>
      <c r="D8" s="11"/>
      <c r="E8" s="11"/>
      <c r="F8" s="11"/>
    </row>
    <row r="9" spans="1:7">
      <c r="A9" s="11"/>
      <c r="B9" s="11"/>
      <c r="C9" s="11"/>
      <c r="D9" s="11"/>
      <c r="E9" s="11"/>
      <c r="F9" s="11"/>
    </row>
    <row r="10" spans="1:7">
      <c r="A10" s="11"/>
      <c r="B10" s="11"/>
      <c r="C10" s="11"/>
      <c r="D10" s="11"/>
      <c r="E10" s="11"/>
      <c r="F10" s="11"/>
    </row>
    <row r="11" spans="1:7">
      <c r="A11" s="11" t="s">
        <v>58</v>
      </c>
      <c r="B11" s="11"/>
      <c r="C11" s="11"/>
      <c r="D11" s="11"/>
      <c r="E11" s="11"/>
      <c r="F11" s="11"/>
    </row>
    <row r="12" spans="1:7">
      <c r="A12" s="41"/>
      <c r="B12" s="41"/>
      <c r="C12" s="41"/>
      <c r="D12" s="41"/>
      <c r="E12" s="41"/>
      <c r="F12" s="41"/>
    </row>
    <row r="13" spans="1:7" ht="14.45" customHeight="1">
      <c r="A13" s="46"/>
      <c r="B13" s="48"/>
      <c r="C13" s="48"/>
      <c r="D13" s="48"/>
      <c r="E13" s="48"/>
    </row>
    <row r="14" spans="1:7" ht="43.15" customHeight="1">
      <c r="A14" s="176" t="s">
        <v>226</v>
      </c>
      <c r="B14" s="176"/>
      <c r="C14" s="176"/>
      <c r="D14" s="176"/>
      <c r="E14" s="176"/>
      <c r="F14" s="176"/>
    </row>
    <row r="15" spans="1:7">
      <c r="A15" s="50"/>
    </row>
  </sheetData>
  <mergeCells count="2">
    <mergeCell ref="A5:E5"/>
    <mergeCell ref="A14:F14"/>
  </mergeCells>
  <pageMargins left="0.7" right="0.7" top="0.75" bottom="0.75" header="0.3" footer="0.3"/>
  <pageSetup scale="84"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17"/>
  <sheetViews>
    <sheetView zoomScale="90" zoomScaleNormal="90" workbookViewId="0">
      <selection activeCell="A16" sqref="A16:F16"/>
    </sheetView>
  </sheetViews>
  <sheetFormatPr baseColWidth="10" defaultRowHeight="15"/>
  <cols>
    <col min="1" max="4" width="21.5703125" customWidth="1"/>
  </cols>
  <sheetData>
    <row r="5" spans="1:6" ht="22.5" customHeight="1"/>
    <row r="6" spans="1:6" ht="39.75" customHeight="1">
      <c r="A6" s="178" t="s">
        <v>225</v>
      </c>
      <c r="B6" s="178"/>
      <c r="C6" s="178"/>
      <c r="D6" s="178"/>
      <c r="E6" s="178"/>
      <c r="F6" s="178"/>
    </row>
    <row r="7" spans="1:6">
      <c r="A7" s="4"/>
    </row>
    <row r="8" spans="1:6" ht="25.5">
      <c r="A8" s="47" t="s">
        <v>224</v>
      </c>
      <c r="B8" s="47" t="s">
        <v>2</v>
      </c>
      <c r="C8" s="47" t="s">
        <v>3</v>
      </c>
      <c r="D8" s="47" t="s">
        <v>98</v>
      </c>
      <c r="E8" s="47" t="s">
        <v>99</v>
      </c>
      <c r="F8" s="47" t="s">
        <v>100</v>
      </c>
    </row>
    <row r="9" spans="1:6">
      <c r="A9" s="11"/>
      <c r="B9" s="11"/>
      <c r="C9" s="11"/>
      <c r="D9" s="11"/>
      <c r="E9" s="11"/>
      <c r="F9" s="11"/>
    </row>
    <row r="10" spans="1:6">
      <c r="A10" s="11"/>
      <c r="B10" s="11"/>
      <c r="C10" s="11"/>
      <c r="D10" s="11"/>
      <c r="E10" s="11"/>
      <c r="F10" s="11"/>
    </row>
    <row r="11" spans="1:6">
      <c r="A11" s="11"/>
      <c r="B11" s="11"/>
      <c r="C11" s="11"/>
      <c r="D11" s="11"/>
      <c r="E11" s="11"/>
      <c r="F11" s="11"/>
    </row>
    <row r="12" spans="1:6">
      <c r="A12" s="11"/>
      <c r="B12" s="11"/>
      <c r="C12" s="11"/>
      <c r="D12" s="11"/>
      <c r="E12" s="11"/>
      <c r="F12" s="11"/>
    </row>
    <row r="13" spans="1:6">
      <c r="A13" s="11"/>
      <c r="B13" s="11"/>
      <c r="C13" s="11"/>
      <c r="D13" s="11"/>
      <c r="E13" s="11"/>
      <c r="F13" s="11"/>
    </row>
    <row r="14" spans="1:6">
      <c r="A14" s="11" t="s">
        <v>58</v>
      </c>
      <c r="B14" s="11"/>
      <c r="C14" s="11"/>
      <c r="D14" s="11"/>
      <c r="E14" s="11"/>
      <c r="F14" s="11"/>
    </row>
    <row r="15" spans="1:6">
      <c r="A15" s="28"/>
      <c r="B15" s="28"/>
      <c r="C15" s="28"/>
      <c r="D15" s="28"/>
    </row>
    <row r="16" spans="1:6" ht="43.9" customHeight="1">
      <c r="A16" s="176" t="s">
        <v>226</v>
      </c>
      <c r="B16" s="176"/>
      <c r="C16" s="176"/>
      <c r="D16" s="176"/>
      <c r="E16" s="176"/>
      <c r="F16" s="176"/>
    </row>
    <row r="17" spans="1:4">
      <c r="A17" s="177"/>
      <c r="B17" s="177"/>
      <c r="C17" s="177"/>
      <c r="D17" s="177"/>
    </row>
  </sheetData>
  <mergeCells count="3">
    <mergeCell ref="A17:D17"/>
    <mergeCell ref="A6:F6"/>
    <mergeCell ref="A16:F16"/>
  </mergeCells>
  <printOptions horizontalCentered="1"/>
  <pageMargins left="0.62992125984251968" right="0.62992125984251968" top="0.74803149606299213" bottom="0.7480314960629921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5:F16"/>
  <sheetViews>
    <sheetView zoomScale="110" zoomScaleNormal="110" workbookViewId="0">
      <selection activeCell="A6" sqref="A6:F6"/>
    </sheetView>
  </sheetViews>
  <sheetFormatPr baseColWidth="10" defaultRowHeight="15"/>
  <cols>
    <col min="1" max="1" width="18.28515625" customWidth="1"/>
    <col min="2" max="6" width="20.28515625" bestFit="1" customWidth="1"/>
  </cols>
  <sheetData>
    <row r="5" spans="1:6" ht="10.5" customHeight="1"/>
    <row r="6" spans="1:6" ht="40.5" customHeight="1">
      <c r="A6" s="179" t="s">
        <v>227</v>
      </c>
      <c r="B6" s="179"/>
      <c r="C6" s="179"/>
      <c r="D6" s="179"/>
      <c r="E6" s="179"/>
      <c r="F6" s="179"/>
    </row>
    <row r="7" spans="1:6" ht="12.75" customHeight="1">
      <c r="A7" s="29"/>
      <c r="B7" s="29"/>
      <c r="C7" s="29"/>
      <c r="D7" s="29"/>
      <c r="E7" s="29"/>
      <c r="F7" s="29"/>
    </row>
    <row r="8" spans="1:6" ht="38.25">
      <c r="A8" s="78" t="s">
        <v>224</v>
      </c>
      <c r="B8" s="78" t="s">
        <v>2</v>
      </c>
      <c r="C8" s="78" t="s">
        <v>3</v>
      </c>
      <c r="D8" s="78" t="s">
        <v>98</v>
      </c>
      <c r="E8" s="78" t="s">
        <v>99</v>
      </c>
      <c r="F8" s="78" t="s">
        <v>100</v>
      </c>
    </row>
    <row r="9" spans="1:6" ht="12.75" customHeight="1">
      <c r="A9" s="90" t="s">
        <v>344</v>
      </c>
      <c r="B9" s="91">
        <v>33584997</v>
      </c>
      <c r="C9" s="91">
        <v>33584997</v>
      </c>
      <c r="D9" s="91">
        <v>33582504.439999998</v>
      </c>
      <c r="E9" s="91">
        <v>33582504.439999998</v>
      </c>
      <c r="F9" s="91">
        <v>2492.5600000005215</v>
      </c>
    </row>
    <row r="10" spans="1:6">
      <c r="A10" s="90" t="s">
        <v>345</v>
      </c>
      <c r="B10" s="92">
        <v>17571822.800000001</v>
      </c>
      <c r="C10" s="92">
        <v>17571822.800000001</v>
      </c>
      <c r="D10" s="92">
        <v>5037847.18</v>
      </c>
      <c r="E10" s="92">
        <v>5037847.18</v>
      </c>
      <c r="F10" s="92">
        <v>12533975.620000001</v>
      </c>
    </row>
    <row r="11" spans="1:6" ht="25.5" customHeight="1">
      <c r="A11" s="90" t="s">
        <v>346</v>
      </c>
      <c r="B11" s="92">
        <v>180517.74</v>
      </c>
      <c r="C11" s="92">
        <v>180517.74</v>
      </c>
      <c r="D11" s="92">
        <v>180517.74</v>
      </c>
      <c r="E11" s="92">
        <v>180517.74</v>
      </c>
      <c r="F11" s="92">
        <v>0</v>
      </c>
    </row>
    <row r="12" spans="1:6" ht="25.5">
      <c r="A12" s="93" t="s">
        <v>347</v>
      </c>
      <c r="B12" s="94">
        <v>5283.53</v>
      </c>
      <c r="C12" s="94">
        <v>5283.53</v>
      </c>
      <c r="D12" s="94">
        <v>0</v>
      </c>
      <c r="E12" s="94">
        <v>0</v>
      </c>
      <c r="F12" s="94">
        <v>5283.53</v>
      </c>
    </row>
    <row r="13" spans="1:6">
      <c r="A13" s="11" t="s">
        <v>58</v>
      </c>
      <c r="B13" s="95">
        <f>SUM(B9:B12)</f>
        <v>51342621.07</v>
      </c>
      <c r="C13" s="95">
        <f>SUM(C9:C12)</f>
        <v>51342621.07</v>
      </c>
      <c r="D13" s="95">
        <f>SUM(D9:D12)</f>
        <v>38800869.359999999</v>
      </c>
      <c r="E13" s="95">
        <f>SUM(E9:E12)</f>
        <v>38800869.359999999</v>
      </c>
      <c r="F13" s="95">
        <f>SUM(F9:F12)</f>
        <v>12541751.710000001</v>
      </c>
    </row>
    <row r="14" spans="1:6">
      <c r="A14" s="177"/>
      <c r="B14" s="177"/>
      <c r="C14" s="177"/>
      <c r="D14" s="177"/>
      <c r="E14" s="177"/>
      <c r="F14" s="177"/>
    </row>
    <row r="15" spans="1:6" ht="37.15" customHeight="1">
      <c r="A15" s="180" t="s">
        <v>228</v>
      </c>
      <c r="B15" s="177"/>
      <c r="C15" s="177"/>
      <c r="D15" s="177"/>
      <c r="E15" s="177"/>
      <c r="F15" s="177"/>
    </row>
    <row r="16" spans="1:6">
      <c r="A16" s="49"/>
      <c r="B16" s="49"/>
      <c r="C16" s="49"/>
      <c r="D16" s="49"/>
    </row>
  </sheetData>
  <mergeCells count="3">
    <mergeCell ref="A6:F6"/>
    <mergeCell ref="A14:F14"/>
    <mergeCell ref="A15:F15"/>
  </mergeCells>
  <printOptions horizontalCentered="1"/>
  <pageMargins left="0.11811023622047245" right="0.11811023622047245" top="0.74803149606299213" bottom="0.74803149606299213" header="0.31496062992125984" footer="0.31496062992125984"/>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6:J33"/>
  <sheetViews>
    <sheetView topLeftCell="A10" zoomScale="110" zoomScaleNormal="110" workbookViewId="0">
      <selection activeCell="A6" sqref="A6:F6"/>
    </sheetView>
  </sheetViews>
  <sheetFormatPr baseColWidth="10" defaultRowHeight="15"/>
  <cols>
    <col min="1" max="1" width="22.28515625" customWidth="1"/>
    <col min="2" max="2" width="16.140625" customWidth="1"/>
    <col min="3" max="3" width="16.7109375" customWidth="1"/>
    <col min="4" max="4" width="14.5703125" customWidth="1"/>
    <col min="5" max="8" width="20.28515625" bestFit="1" customWidth="1"/>
  </cols>
  <sheetData>
    <row r="6" spans="1:8" ht="26.25" customHeight="1">
      <c r="A6" s="145" t="s">
        <v>229</v>
      </c>
      <c r="B6" s="145"/>
      <c r="C6" s="145"/>
      <c r="D6" s="145"/>
      <c r="E6" s="145"/>
      <c r="F6" s="145"/>
    </row>
    <row r="7" spans="1:8" ht="15.75" thickBot="1">
      <c r="A7" s="2"/>
    </row>
    <row r="8" spans="1:8" ht="15.75" thickBot="1">
      <c r="A8" s="183" t="s">
        <v>230</v>
      </c>
      <c r="B8" s="185" t="s">
        <v>231</v>
      </c>
      <c r="C8" s="186"/>
      <c r="D8" s="187"/>
      <c r="E8" s="185" t="s">
        <v>232</v>
      </c>
      <c r="F8" s="186"/>
      <c r="G8" s="187"/>
      <c r="H8" s="51" t="s">
        <v>233</v>
      </c>
    </row>
    <row r="9" spans="1:8" ht="29.45" customHeight="1" thickBot="1">
      <c r="A9" s="184"/>
      <c r="B9" s="53" t="s">
        <v>234</v>
      </c>
      <c r="C9" s="53" t="s">
        <v>235</v>
      </c>
      <c r="D9" s="53" t="s">
        <v>236</v>
      </c>
      <c r="E9" s="53" t="s">
        <v>2</v>
      </c>
      <c r="F9" s="53" t="s">
        <v>3</v>
      </c>
      <c r="G9" s="53" t="s">
        <v>237</v>
      </c>
      <c r="H9" s="52" t="s">
        <v>3</v>
      </c>
    </row>
    <row r="10" spans="1:8" ht="15.75" thickBot="1">
      <c r="A10" s="96" t="s">
        <v>344</v>
      </c>
      <c r="B10" s="97" t="s">
        <v>348</v>
      </c>
      <c r="C10" s="97" t="s">
        <v>348</v>
      </c>
      <c r="D10" s="98">
        <v>1</v>
      </c>
      <c r="E10" s="99">
        <v>26000000</v>
      </c>
      <c r="F10" s="99">
        <v>26000000</v>
      </c>
      <c r="G10" s="100">
        <v>26000000</v>
      </c>
      <c r="H10" s="101">
        <f t="shared" ref="H10:H30" si="0">G10/F10</f>
        <v>1</v>
      </c>
    </row>
    <row r="11" spans="1:8" ht="15.75" thickBot="1">
      <c r="A11" s="96" t="s">
        <v>344</v>
      </c>
      <c r="B11" s="97" t="s">
        <v>348</v>
      </c>
      <c r="C11" s="97" t="s">
        <v>348</v>
      </c>
      <c r="D11" s="98">
        <v>1</v>
      </c>
      <c r="E11" s="102">
        <v>7584997</v>
      </c>
      <c r="F11" s="103">
        <v>7584997</v>
      </c>
      <c r="G11" s="104">
        <v>7582504.4400000004</v>
      </c>
      <c r="H11" s="101">
        <f t="shared" si="0"/>
        <v>0.99967138286277513</v>
      </c>
    </row>
    <row r="12" spans="1:8" ht="15.75" thickBot="1">
      <c r="A12" s="96" t="s">
        <v>349</v>
      </c>
      <c r="B12" s="97" t="s">
        <v>350</v>
      </c>
      <c r="C12" s="97" t="s">
        <v>350</v>
      </c>
      <c r="D12" s="98">
        <v>1</v>
      </c>
      <c r="E12" s="102">
        <v>344236.39</v>
      </c>
      <c r="F12" s="103">
        <v>344236.39</v>
      </c>
      <c r="G12" s="104">
        <v>0</v>
      </c>
      <c r="H12" s="101">
        <f t="shared" si="0"/>
        <v>0</v>
      </c>
    </row>
    <row r="13" spans="1:8" ht="15.75" thickBot="1">
      <c r="A13" s="96" t="s">
        <v>349</v>
      </c>
      <c r="B13" s="97" t="s">
        <v>348</v>
      </c>
      <c r="C13" s="97" t="s">
        <v>348</v>
      </c>
      <c r="D13" s="98">
        <v>1</v>
      </c>
      <c r="E13" s="102">
        <v>1130000</v>
      </c>
      <c r="F13" s="103">
        <v>1130000</v>
      </c>
      <c r="G13" s="104">
        <v>1129665.3</v>
      </c>
      <c r="H13" s="101">
        <f t="shared" si="0"/>
        <v>0.99970380530973457</v>
      </c>
    </row>
    <row r="14" spans="1:8" ht="15.75" thickBot="1">
      <c r="A14" s="96" t="s">
        <v>349</v>
      </c>
      <c r="B14" s="97" t="s">
        <v>348</v>
      </c>
      <c r="C14" s="97" t="s">
        <v>348</v>
      </c>
      <c r="D14" s="98">
        <v>1</v>
      </c>
      <c r="E14" s="102">
        <v>250000</v>
      </c>
      <c r="F14" s="103">
        <v>250000</v>
      </c>
      <c r="G14" s="104">
        <v>235652.28</v>
      </c>
      <c r="H14" s="101">
        <f t="shared" si="0"/>
        <v>0.94260911999999997</v>
      </c>
    </row>
    <row r="15" spans="1:8" ht="15.75" thickBot="1">
      <c r="A15" s="96" t="s">
        <v>349</v>
      </c>
      <c r="B15" s="97" t="s">
        <v>348</v>
      </c>
      <c r="C15" s="97" t="s">
        <v>348</v>
      </c>
      <c r="D15" s="98">
        <v>1</v>
      </c>
      <c r="E15" s="105">
        <v>1300000</v>
      </c>
      <c r="F15" s="103">
        <v>1300000</v>
      </c>
      <c r="G15" s="104">
        <v>0</v>
      </c>
      <c r="H15" s="101">
        <f t="shared" si="0"/>
        <v>0</v>
      </c>
    </row>
    <row r="16" spans="1:8" ht="15.75" thickBot="1">
      <c r="A16" s="96" t="s">
        <v>349</v>
      </c>
      <c r="B16" s="97" t="s">
        <v>348</v>
      </c>
      <c r="C16" s="97" t="s">
        <v>348</v>
      </c>
      <c r="D16" s="98">
        <v>1</v>
      </c>
      <c r="E16" s="105">
        <v>1400000</v>
      </c>
      <c r="F16" s="103">
        <v>1400000</v>
      </c>
      <c r="G16" s="104">
        <v>1400000</v>
      </c>
      <c r="H16" s="101">
        <f t="shared" si="0"/>
        <v>1</v>
      </c>
    </row>
    <row r="17" spans="1:10" ht="15.75" thickBot="1">
      <c r="A17" s="96" t="s">
        <v>349</v>
      </c>
      <c r="B17" s="97" t="s">
        <v>351</v>
      </c>
      <c r="C17" s="97" t="s">
        <v>351</v>
      </c>
      <c r="D17" s="98">
        <v>1</v>
      </c>
      <c r="E17" s="105">
        <v>380000</v>
      </c>
      <c r="F17" s="103">
        <v>380000</v>
      </c>
      <c r="G17" s="104">
        <v>0</v>
      </c>
      <c r="H17" s="101">
        <f t="shared" si="0"/>
        <v>0</v>
      </c>
    </row>
    <row r="18" spans="1:10" ht="15.75" thickBot="1">
      <c r="A18" s="96" t="s">
        <v>349</v>
      </c>
      <c r="B18" s="97" t="s">
        <v>348</v>
      </c>
      <c r="C18" s="97" t="s">
        <v>348</v>
      </c>
      <c r="D18" s="98">
        <v>1</v>
      </c>
      <c r="E18" s="105">
        <v>2370000</v>
      </c>
      <c r="F18" s="103">
        <v>2370000</v>
      </c>
      <c r="G18" s="104">
        <v>2272529.6</v>
      </c>
      <c r="H18" s="101">
        <f t="shared" si="0"/>
        <v>0.95887324894514769</v>
      </c>
    </row>
    <row r="19" spans="1:10" ht="15.75" thickBot="1">
      <c r="A19" s="96" t="s">
        <v>349</v>
      </c>
      <c r="B19" s="97" t="s">
        <v>352</v>
      </c>
      <c r="C19" s="97" t="s">
        <v>352</v>
      </c>
      <c r="D19" s="98">
        <v>1</v>
      </c>
      <c r="E19" s="105">
        <v>700000</v>
      </c>
      <c r="F19" s="103">
        <v>700000</v>
      </c>
      <c r="G19" s="104">
        <v>0</v>
      </c>
      <c r="H19" s="101">
        <f t="shared" si="0"/>
        <v>0</v>
      </c>
    </row>
    <row r="20" spans="1:10" ht="15.75" thickBot="1">
      <c r="A20" s="96" t="s">
        <v>349</v>
      </c>
      <c r="B20" s="97" t="s">
        <v>353</v>
      </c>
      <c r="C20" s="97" t="s">
        <v>353</v>
      </c>
      <c r="D20" s="98">
        <v>1</v>
      </c>
      <c r="E20" s="105">
        <v>700000</v>
      </c>
      <c r="F20" s="103">
        <v>700000</v>
      </c>
      <c r="G20" s="104">
        <v>0</v>
      </c>
      <c r="H20" s="101">
        <f t="shared" si="0"/>
        <v>0</v>
      </c>
    </row>
    <row r="21" spans="1:10" ht="15.75" thickBot="1">
      <c r="A21" s="96" t="s">
        <v>349</v>
      </c>
      <c r="B21" s="97" t="s">
        <v>350</v>
      </c>
      <c r="C21" s="97" t="s">
        <v>350</v>
      </c>
      <c r="D21" s="98">
        <v>1</v>
      </c>
      <c r="E21" s="105">
        <v>400000</v>
      </c>
      <c r="F21" s="103">
        <v>400000</v>
      </c>
      <c r="G21" s="104">
        <v>0</v>
      </c>
      <c r="H21" s="101">
        <f t="shared" si="0"/>
        <v>0</v>
      </c>
    </row>
    <row r="22" spans="1:10" ht="15.75" thickBot="1">
      <c r="A22" s="96" t="s">
        <v>349</v>
      </c>
      <c r="B22" s="97" t="s">
        <v>354</v>
      </c>
      <c r="C22" s="97" t="s">
        <v>354</v>
      </c>
      <c r="D22" s="98">
        <v>1</v>
      </c>
      <c r="E22" s="105">
        <v>629723.06999999995</v>
      </c>
      <c r="F22" s="103">
        <v>629723.06999999995</v>
      </c>
      <c r="G22" s="104">
        <v>0</v>
      </c>
      <c r="H22" s="101">
        <f t="shared" si="0"/>
        <v>0</v>
      </c>
    </row>
    <row r="23" spans="1:10" ht="27" customHeight="1" thickBot="1">
      <c r="A23" s="96" t="s">
        <v>349</v>
      </c>
      <c r="B23" s="106" t="s">
        <v>351</v>
      </c>
      <c r="C23" s="106" t="s">
        <v>351</v>
      </c>
      <c r="D23" s="107">
        <v>1</v>
      </c>
      <c r="E23" s="105">
        <v>1725715.74</v>
      </c>
      <c r="F23" s="105">
        <v>1725715.74</v>
      </c>
      <c r="G23" s="108">
        <v>0</v>
      </c>
      <c r="H23" s="101">
        <f t="shared" si="0"/>
        <v>0</v>
      </c>
    </row>
    <row r="24" spans="1:10" ht="15.75" thickBot="1">
      <c r="A24" s="96" t="s">
        <v>349</v>
      </c>
      <c r="B24" s="106" t="s">
        <v>348</v>
      </c>
      <c r="C24" s="106" t="s">
        <v>348</v>
      </c>
      <c r="D24" s="107">
        <v>1</v>
      </c>
      <c r="E24" s="105">
        <v>1996073.8</v>
      </c>
      <c r="F24" s="105">
        <v>1996073.8</v>
      </c>
      <c r="G24" s="108">
        <v>0</v>
      </c>
      <c r="H24" s="101">
        <f t="shared" si="0"/>
        <v>0</v>
      </c>
    </row>
    <row r="25" spans="1:10" ht="15.75" thickBot="1">
      <c r="A25" s="96" t="s">
        <v>349</v>
      </c>
      <c r="B25" s="106" t="s">
        <v>348</v>
      </c>
      <c r="C25" s="106" t="s">
        <v>348</v>
      </c>
      <c r="D25" s="107">
        <v>1</v>
      </c>
      <c r="E25" s="105">
        <v>1996073.8</v>
      </c>
      <c r="F25" s="105">
        <v>1996073.8</v>
      </c>
      <c r="G25" s="108">
        <v>0</v>
      </c>
      <c r="H25" s="101">
        <f t="shared" si="0"/>
        <v>0</v>
      </c>
    </row>
    <row r="26" spans="1:10" ht="15.75" thickBot="1">
      <c r="A26" s="96" t="s">
        <v>349</v>
      </c>
      <c r="B26" s="106" t="s">
        <v>351</v>
      </c>
      <c r="C26" s="106" t="s">
        <v>351</v>
      </c>
      <c r="D26" s="107">
        <v>1</v>
      </c>
      <c r="E26" s="105">
        <v>2250000</v>
      </c>
      <c r="F26" s="105">
        <v>2250000</v>
      </c>
      <c r="G26" s="108">
        <v>0</v>
      </c>
      <c r="H26" s="101">
        <f t="shared" si="0"/>
        <v>0</v>
      </c>
    </row>
    <row r="27" spans="1:10" ht="30" customHeight="1" thickBot="1">
      <c r="A27" s="109" t="s">
        <v>347</v>
      </c>
      <c r="B27" s="106" t="s">
        <v>354</v>
      </c>
      <c r="C27" s="106" t="s">
        <v>354</v>
      </c>
      <c r="D27" s="107">
        <v>1</v>
      </c>
      <c r="E27" s="105">
        <v>4510.4799999999996</v>
      </c>
      <c r="F27" s="110">
        <v>4510.4799999999996</v>
      </c>
      <c r="G27" s="108">
        <v>0</v>
      </c>
      <c r="H27" s="101">
        <f t="shared" si="0"/>
        <v>0</v>
      </c>
    </row>
    <row r="28" spans="1:10" ht="26.25" thickBot="1">
      <c r="A28" s="109" t="s">
        <v>347</v>
      </c>
      <c r="B28" s="106" t="s">
        <v>348</v>
      </c>
      <c r="C28" s="106" t="s">
        <v>348</v>
      </c>
      <c r="D28" s="107">
        <v>1</v>
      </c>
      <c r="E28" s="105">
        <v>386.52</v>
      </c>
      <c r="F28" s="105">
        <v>386.52</v>
      </c>
      <c r="G28" s="108"/>
      <c r="H28" s="101">
        <f t="shared" si="0"/>
        <v>0</v>
      </c>
      <c r="J28" s="144"/>
    </row>
    <row r="29" spans="1:10" ht="26.25" thickBot="1">
      <c r="A29" s="109" t="s">
        <v>347</v>
      </c>
      <c r="B29" s="106" t="s">
        <v>348</v>
      </c>
      <c r="C29" s="106" t="s">
        <v>348</v>
      </c>
      <c r="D29" s="107">
        <v>1</v>
      </c>
      <c r="E29" s="105">
        <v>386.53</v>
      </c>
      <c r="F29" s="105">
        <v>386.53</v>
      </c>
      <c r="G29" s="108">
        <v>0</v>
      </c>
      <c r="H29" s="101">
        <f t="shared" si="0"/>
        <v>0</v>
      </c>
    </row>
    <row r="30" spans="1:10" ht="15.75" thickBot="1">
      <c r="A30" s="96" t="s">
        <v>346</v>
      </c>
      <c r="B30" s="97" t="s">
        <v>348</v>
      </c>
      <c r="C30" s="97" t="s">
        <v>348</v>
      </c>
      <c r="D30" s="98">
        <v>1</v>
      </c>
      <c r="E30" s="102">
        <v>180517.74</v>
      </c>
      <c r="F30" s="103">
        <v>180517.74</v>
      </c>
      <c r="G30" s="104">
        <v>180517.74</v>
      </c>
      <c r="H30" s="101">
        <f t="shared" si="0"/>
        <v>1</v>
      </c>
    </row>
    <row r="31" spans="1:10" ht="15.75" thickBot="1">
      <c r="A31" s="188" t="s">
        <v>355</v>
      </c>
      <c r="B31" s="189"/>
      <c r="C31" s="189"/>
      <c r="D31" s="190"/>
      <c r="E31" s="111">
        <f>SUM(E10:E30)</f>
        <v>51342621.07</v>
      </c>
      <c r="F31" s="111">
        <f>SUM(F10:F30)</f>
        <v>51342621.07</v>
      </c>
      <c r="G31" s="112">
        <f>SUM(G10:G30)</f>
        <v>38800869.359999999</v>
      </c>
      <c r="H31" s="101">
        <f>G31/F31</f>
        <v>0.75572435826950268</v>
      </c>
    </row>
    <row r="33" spans="1:8" ht="33.6" customHeight="1">
      <c r="A33" s="181" t="s">
        <v>238</v>
      </c>
      <c r="B33" s="182"/>
      <c r="C33" s="182"/>
      <c r="D33" s="182"/>
      <c r="E33" s="182"/>
      <c r="F33" s="182"/>
      <c r="G33" s="182"/>
      <c r="H33" s="182"/>
    </row>
  </sheetData>
  <mergeCells count="6">
    <mergeCell ref="A33:H33"/>
    <mergeCell ref="A6:F6"/>
    <mergeCell ref="A8:A9"/>
    <mergeCell ref="B8:D8"/>
    <mergeCell ref="E8:G8"/>
    <mergeCell ref="A31:D31"/>
  </mergeCells>
  <pageMargins left="0.7" right="0.7" top="0.75" bottom="0.75" header="0.3" footer="0.3"/>
  <pageSetup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5:I36"/>
  <sheetViews>
    <sheetView topLeftCell="A16" zoomScale="110" zoomScaleNormal="110" workbookViewId="0">
      <selection activeCell="G21" sqref="G21"/>
    </sheetView>
  </sheetViews>
  <sheetFormatPr baseColWidth="10" defaultRowHeight="15"/>
  <cols>
    <col min="1" max="1" width="13.140625" customWidth="1"/>
    <col min="2" max="2" width="36" customWidth="1"/>
    <col min="3" max="3" width="16.5703125" bestFit="1" customWidth="1"/>
    <col min="4" max="4" width="27.85546875" customWidth="1"/>
    <col min="5" max="5" width="20.28515625" customWidth="1"/>
    <col min="8" max="9" width="16.85546875" bestFit="1" customWidth="1"/>
  </cols>
  <sheetData>
    <row r="5" spans="1:9" ht="9" customHeight="1"/>
    <row r="7" spans="1:9" ht="31.5" customHeight="1">
      <c r="A7" s="145" t="s">
        <v>102</v>
      </c>
      <c r="B7" s="145"/>
      <c r="C7" s="145"/>
      <c r="D7" s="145"/>
      <c r="E7" s="145"/>
    </row>
    <row r="8" spans="1:9">
      <c r="A8" s="6"/>
    </row>
    <row r="9" spans="1:9">
      <c r="A9" s="192" t="s">
        <v>239</v>
      </c>
      <c r="B9" s="192"/>
      <c r="C9" s="192"/>
      <c r="D9" s="192"/>
      <c r="E9" s="192"/>
    </row>
    <row r="11" spans="1:9" ht="64.5" customHeight="1">
      <c r="A11" s="22" t="s">
        <v>60</v>
      </c>
      <c r="B11" s="22" t="s">
        <v>104</v>
      </c>
      <c r="C11" s="22" t="s">
        <v>58</v>
      </c>
      <c r="D11" s="75" t="s">
        <v>105</v>
      </c>
      <c r="E11" s="22" t="s">
        <v>204</v>
      </c>
      <c r="H11" s="113"/>
      <c r="I11" s="129"/>
    </row>
    <row r="12" spans="1:9">
      <c r="A12" s="193" t="s">
        <v>103</v>
      </c>
      <c r="B12" s="194"/>
      <c r="C12" s="194"/>
      <c r="D12" s="194"/>
      <c r="E12" s="195"/>
      <c r="H12" s="114"/>
      <c r="I12" s="130"/>
    </row>
    <row r="13" spans="1:9" ht="22.5">
      <c r="A13" s="191" t="s">
        <v>61</v>
      </c>
      <c r="B13" s="23" t="s">
        <v>356</v>
      </c>
      <c r="C13" s="115">
        <v>33584997</v>
      </c>
      <c r="D13" s="116">
        <v>0.4176479674174019</v>
      </c>
      <c r="E13" s="12" t="s">
        <v>59</v>
      </c>
      <c r="H13" s="117"/>
      <c r="I13" s="131"/>
    </row>
    <row r="14" spans="1:9" ht="33.75">
      <c r="A14" s="191"/>
      <c r="B14" s="23" t="s">
        <v>357</v>
      </c>
      <c r="C14" s="118">
        <v>180517.74</v>
      </c>
      <c r="D14" s="116">
        <v>2.2448376932647346E-3</v>
      </c>
      <c r="E14" s="12"/>
      <c r="H14" s="117"/>
      <c r="I14" s="131"/>
    </row>
    <row r="15" spans="1:9" ht="33.75">
      <c r="A15" s="191"/>
      <c r="B15" s="23" t="s">
        <v>358</v>
      </c>
      <c r="C15" s="118">
        <v>17571822.800000001</v>
      </c>
      <c r="D15" s="116">
        <v>0.21851531135282698</v>
      </c>
      <c r="E15" s="12" t="s">
        <v>59</v>
      </c>
      <c r="H15" s="117"/>
      <c r="I15" s="131"/>
    </row>
    <row r="16" spans="1:9" ht="33.75">
      <c r="A16" s="191"/>
      <c r="B16" s="23" t="s">
        <v>359</v>
      </c>
      <c r="C16" s="118">
        <v>5283.53</v>
      </c>
      <c r="D16" s="116">
        <v>6.5704000000000007E-5</v>
      </c>
      <c r="E16" s="12"/>
      <c r="H16" s="117"/>
      <c r="I16" s="131"/>
    </row>
    <row r="17" spans="1:9">
      <c r="A17" s="191"/>
      <c r="B17" s="76" t="s">
        <v>62</v>
      </c>
      <c r="C17" s="119">
        <f>SUM(C13:C16)</f>
        <v>51342621.070000008</v>
      </c>
      <c r="D17" s="120">
        <v>0.63847382007410558</v>
      </c>
      <c r="E17" s="12" t="s">
        <v>59</v>
      </c>
      <c r="H17" s="117"/>
      <c r="I17" s="131"/>
    </row>
    <row r="18" spans="1:9">
      <c r="A18" s="191" t="s">
        <v>63</v>
      </c>
      <c r="B18" s="12"/>
      <c r="C18" s="121"/>
      <c r="D18" s="122"/>
      <c r="E18" s="12" t="s">
        <v>59</v>
      </c>
      <c r="I18" s="80"/>
    </row>
    <row r="19" spans="1:9">
      <c r="A19" s="191"/>
      <c r="B19" s="12"/>
      <c r="C19" s="121"/>
      <c r="D19" s="122"/>
      <c r="E19" s="12" t="s">
        <v>59</v>
      </c>
      <c r="I19" s="80"/>
    </row>
    <row r="20" spans="1:9">
      <c r="A20" s="191"/>
      <c r="B20" s="76" t="s">
        <v>64</v>
      </c>
      <c r="C20" s="123"/>
      <c r="D20" s="122"/>
      <c r="E20" s="12" t="s">
        <v>59</v>
      </c>
      <c r="I20" s="80"/>
    </row>
    <row r="21" spans="1:9" ht="51">
      <c r="A21" s="191" t="s">
        <v>65</v>
      </c>
      <c r="B21" s="23" t="s">
        <v>360</v>
      </c>
      <c r="C21" s="124">
        <v>45000</v>
      </c>
      <c r="D21" s="116">
        <v>5.5959982767850433E-4</v>
      </c>
      <c r="E21" s="12" t="s">
        <v>361</v>
      </c>
      <c r="I21" s="80"/>
    </row>
    <row r="22" spans="1:9">
      <c r="A22" s="191"/>
      <c r="B22" s="76" t="s">
        <v>362</v>
      </c>
      <c r="C22" s="125">
        <v>45000</v>
      </c>
      <c r="D22" s="120">
        <f>D21</f>
        <v>5.5959982767850433E-4</v>
      </c>
      <c r="E22" s="12"/>
    </row>
    <row r="23" spans="1:9" ht="15.75" customHeight="1">
      <c r="A23" s="191" t="s">
        <v>106</v>
      </c>
      <c r="B23" s="12"/>
      <c r="C23" s="121"/>
      <c r="D23" s="122" t="s">
        <v>59</v>
      </c>
      <c r="E23" s="12" t="s">
        <v>59</v>
      </c>
    </row>
    <row r="24" spans="1:9">
      <c r="A24" s="191"/>
      <c r="B24" s="12"/>
      <c r="C24" s="121"/>
      <c r="D24" s="122" t="s">
        <v>59</v>
      </c>
      <c r="E24" s="12" t="s">
        <v>59</v>
      </c>
    </row>
    <row r="25" spans="1:9" ht="26.25" customHeight="1">
      <c r="A25" s="191"/>
      <c r="B25" s="76" t="s">
        <v>66</v>
      </c>
      <c r="C25" s="126"/>
      <c r="D25" s="122" t="s">
        <v>59</v>
      </c>
      <c r="E25" s="12" t="s">
        <v>59</v>
      </c>
    </row>
    <row r="26" spans="1:9" ht="24.75" customHeight="1">
      <c r="A26" s="191" t="s">
        <v>107</v>
      </c>
      <c r="B26" s="191"/>
      <c r="C26" s="127">
        <f>C17+C22</f>
        <v>51387621.070000008</v>
      </c>
      <c r="D26" s="132">
        <f>D17+D21</f>
        <v>0.63903341990178408</v>
      </c>
      <c r="E26" s="128" t="s">
        <v>59</v>
      </c>
    </row>
    <row r="27" spans="1:9" ht="15" customHeight="1">
      <c r="A27" s="200" t="s">
        <v>108</v>
      </c>
      <c r="B27" s="200"/>
      <c r="C27" s="200"/>
      <c r="D27" s="200"/>
      <c r="E27" s="200"/>
    </row>
    <row r="28" spans="1:9" ht="28.5" customHeight="1">
      <c r="A28" s="201" t="s">
        <v>109</v>
      </c>
      <c r="B28" s="202"/>
      <c r="C28" s="22" t="s">
        <v>58</v>
      </c>
      <c r="D28" s="75" t="s">
        <v>110</v>
      </c>
      <c r="E28" s="22" t="s">
        <v>111</v>
      </c>
    </row>
    <row r="29" spans="1:9">
      <c r="A29" s="196"/>
      <c r="B29" s="197"/>
      <c r="C29" s="24"/>
      <c r="D29" s="24"/>
      <c r="E29" s="24"/>
    </row>
    <row r="30" spans="1:9">
      <c r="A30" s="196"/>
      <c r="B30" s="197"/>
      <c r="C30" s="24"/>
      <c r="D30" s="24"/>
      <c r="E30" s="24"/>
    </row>
    <row r="31" spans="1:9">
      <c r="A31" s="196"/>
      <c r="B31" s="197"/>
      <c r="C31" s="24"/>
      <c r="D31" s="24"/>
      <c r="E31" s="24"/>
    </row>
    <row r="33" spans="1:5" ht="15" customHeight="1">
      <c r="A33" s="198" t="s">
        <v>240</v>
      </c>
      <c r="B33" s="198"/>
      <c r="C33" s="198"/>
      <c r="D33" s="198"/>
      <c r="E33" s="198"/>
    </row>
    <row r="34" spans="1:5">
      <c r="A34" s="198"/>
      <c r="B34" s="198"/>
      <c r="C34" s="198"/>
      <c r="D34" s="198"/>
      <c r="E34" s="198"/>
    </row>
    <row r="35" spans="1:5" ht="37.15" customHeight="1">
      <c r="A35" s="198"/>
      <c r="B35" s="198"/>
      <c r="C35" s="198"/>
      <c r="D35" s="198"/>
      <c r="E35" s="198"/>
    </row>
    <row r="36" spans="1:5">
      <c r="A36" s="199"/>
      <c r="B36" s="199"/>
      <c r="C36" s="199"/>
      <c r="D36" s="199"/>
      <c r="E36" s="199"/>
    </row>
  </sheetData>
  <mergeCells count="15">
    <mergeCell ref="A31:B31"/>
    <mergeCell ref="A33:E35"/>
    <mergeCell ref="A36:E36"/>
    <mergeCell ref="A23:A25"/>
    <mergeCell ref="A26:B26"/>
    <mergeCell ref="A27:E27"/>
    <mergeCell ref="A28:B28"/>
    <mergeCell ref="A29:B29"/>
    <mergeCell ref="A30:B30"/>
    <mergeCell ref="A21:A22"/>
    <mergeCell ref="A7:E7"/>
    <mergeCell ref="A9:E9"/>
    <mergeCell ref="A12:E12"/>
    <mergeCell ref="A13:A17"/>
    <mergeCell ref="A18:A20"/>
  </mergeCells>
  <printOptions horizontalCentered="1"/>
  <pageMargins left="0.11811023622047245" right="0.11811023622047245" top="0.74803149606299213"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6:K22"/>
  <sheetViews>
    <sheetView zoomScale="59" zoomScaleNormal="59" workbookViewId="0">
      <selection activeCell="A6" sqref="A6:E6"/>
    </sheetView>
  </sheetViews>
  <sheetFormatPr baseColWidth="10" defaultRowHeight="15"/>
  <cols>
    <col min="1" max="6" width="17.85546875" customWidth="1"/>
  </cols>
  <sheetData>
    <row r="6" spans="1:6" ht="20.25" customHeight="1">
      <c r="A6" s="206" t="s">
        <v>67</v>
      </c>
      <c r="B6" s="206"/>
      <c r="C6" s="206"/>
      <c r="D6" s="206"/>
      <c r="E6" s="206"/>
      <c r="F6" s="42"/>
    </row>
    <row r="7" spans="1:6" ht="15" customHeight="1">
      <c r="A7" s="1"/>
    </row>
    <row r="8" spans="1:6" ht="32.25" customHeight="1">
      <c r="A8" s="192" t="s">
        <v>241</v>
      </c>
      <c r="B8" s="192"/>
      <c r="C8" s="192"/>
      <c r="D8" s="192"/>
      <c r="E8" s="192"/>
    </row>
    <row r="9" spans="1:6" ht="15" customHeight="1">
      <c r="A9" s="7"/>
    </row>
    <row r="10" spans="1:6">
      <c r="A10" s="207" t="s">
        <v>68</v>
      </c>
      <c r="B10" s="207"/>
      <c r="C10" s="207"/>
      <c r="D10" s="207"/>
      <c r="E10" s="207"/>
    </row>
    <row r="11" spans="1:6" ht="29.25" customHeight="1">
      <c r="A11" s="30" t="s">
        <v>69</v>
      </c>
      <c r="B11" s="30" t="s">
        <v>70</v>
      </c>
      <c r="C11" s="30" t="s">
        <v>71</v>
      </c>
      <c r="D11" s="30" t="s">
        <v>72</v>
      </c>
      <c r="E11" s="30" t="s">
        <v>73</v>
      </c>
    </row>
    <row r="12" spans="1:6" ht="89.25">
      <c r="A12" s="12" t="s">
        <v>395</v>
      </c>
      <c r="B12" s="12" t="s">
        <v>396</v>
      </c>
      <c r="C12" s="12" t="s">
        <v>397</v>
      </c>
      <c r="D12" s="12" t="s">
        <v>398</v>
      </c>
      <c r="E12" s="122">
        <v>1</v>
      </c>
    </row>
    <row r="13" spans="1:6" ht="153">
      <c r="A13" s="12" t="s">
        <v>399</v>
      </c>
      <c r="B13" s="12" t="s">
        <v>400</v>
      </c>
      <c r="C13" s="12" t="s">
        <v>401</v>
      </c>
      <c r="D13" s="12" t="s">
        <v>402</v>
      </c>
      <c r="E13" s="122">
        <v>2</v>
      </c>
    </row>
    <row r="14" spans="1:6" ht="229.5">
      <c r="A14" s="12" t="s">
        <v>403</v>
      </c>
      <c r="B14" s="12" t="s">
        <v>404</v>
      </c>
      <c r="C14" s="12" t="s">
        <v>405</v>
      </c>
      <c r="D14" s="12" t="s">
        <v>402</v>
      </c>
      <c r="E14" s="122">
        <v>5</v>
      </c>
    </row>
    <row r="15" spans="1:6">
      <c r="A15" s="12"/>
      <c r="B15" s="12"/>
      <c r="C15" s="12"/>
      <c r="D15" s="12"/>
      <c r="E15" s="12"/>
    </row>
    <row r="16" spans="1:6">
      <c r="A16" s="12"/>
      <c r="B16" s="12"/>
      <c r="C16" s="12"/>
      <c r="D16" s="12"/>
      <c r="E16" s="12"/>
    </row>
    <row r="17" spans="1:11" ht="29.25" customHeight="1">
      <c r="A17" s="208" t="s">
        <v>74</v>
      </c>
      <c r="B17" s="208"/>
      <c r="C17" s="208"/>
      <c r="D17" s="208"/>
      <c r="E17" s="208"/>
      <c r="F17" s="208"/>
    </row>
    <row r="18" spans="1:11" ht="43.5" customHeight="1">
      <c r="A18" s="209" t="s">
        <v>205</v>
      </c>
      <c r="B18" s="203"/>
      <c r="C18" s="203"/>
      <c r="D18" s="203"/>
      <c r="E18" s="203"/>
      <c r="F18" s="25"/>
    </row>
    <row r="19" spans="1:11" ht="43.5" customHeight="1">
      <c r="A19" s="209" t="s">
        <v>206</v>
      </c>
      <c r="B19" s="203"/>
      <c r="C19" s="203"/>
      <c r="D19" s="203"/>
      <c r="E19" s="203"/>
      <c r="F19" s="26"/>
      <c r="G19" s="203"/>
      <c r="H19" s="203"/>
      <c r="I19" s="203"/>
      <c r="J19" s="203"/>
      <c r="K19" s="203"/>
    </row>
    <row r="20" spans="1:11" ht="56.45" customHeight="1">
      <c r="A20" s="204" t="s">
        <v>242</v>
      </c>
      <c r="B20" s="205"/>
      <c r="C20" s="205"/>
      <c r="D20" s="205"/>
      <c r="E20" s="205"/>
    </row>
    <row r="21" spans="1:11">
      <c r="A21" s="140"/>
      <c r="B21" s="140"/>
      <c r="C21" s="140"/>
      <c r="D21" s="140"/>
      <c r="E21" s="140"/>
    </row>
    <row r="22" spans="1:11">
      <c r="A22" s="199"/>
      <c r="B22" s="199"/>
      <c r="C22" s="199"/>
      <c r="D22" s="199"/>
      <c r="E22" s="199"/>
    </row>
  </sheetData>
  <mergeCells count="9">
    <mergeCell ref="G19:K19"/>
    <mergeCell ref="A20:E20"/>
    <mergeCell ref="A22:E22"/>
    <mergeCell ref="A6:E6"/>
    <mergeCell ref="A8:E8"/>
    <mergeCell ref="A10:E10"/>
    <mergeCell ref="A17:F17"/>
    <mergeCell ref="A18:E18"/>
    <mergeCell ref="A19:E19"/>
  </mergeCells>
  <hyperlinks>
    <hyperlink ref="A19" r:id="rId1" display="https://www.gob.mx/cms/uploads/attachment/file/56904/Gu_a_para_la_Optimizaci_n__Estandarizaci_n_y_Mejora_Continua_de_Procesos.pdf"/>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M33"/>
  <sheetViews>
    <sheetView topLeftCell="A17" zoomScale="120" zoomScaleNormal="120" zoomScalePageLayoutView="130" workbookViewId="0">
      <selection activeCell="A7" sqref="A7:L7"/>
    </sheetView>
  </sheetViews>
  <sheetFormatPr baseColWidth="10" defaultRowHeight="15"/>
  <cols>
    <col min="1" max="1" width="9.42578125" customWidth="1"/>
    <col min="2" max="2" width="19.5703125" customWidth="1"/>
    <col min="3" max="3" width="5.5703125" customWidth="1"/>
    <col min="4" max="4" width="7.140625" customWidth="1"/>
    <col min="5" max="5" width="5.5703125" customWidth="1"/>
    <col min="6" max="6" width="5.85546875" customWidth="1"/>
    <col min="7" max="7" width="6.85546875" customWidth="1"/>
    <col min="8" max="8" width="7.7109375" customWidth="1"/>
    <col min="9" max="9" width="5.85546875" customWidth="1"/>
    <col min="10" max="10" width="6.140625" customWidth="1"/>
    <col min="11" max="11" width="9.140625" customWidth="1"/>
    <col min="12" max="12" width="16.140625" customWidth="1"/>
    <col min="13" max="13" width="9.140625" customWidth="1"/>
  </cols>
  <sheetData>
    <row r="6" spans="1:13" ht="9" customHeight="1"/>
    <row r="7" spans="1:13" ht="19.5" customHeight="1">
      <c r="A7" s="145" t="s">
        <v>75</v>
      </c>
      <c r="B7" s="145"/>
      <c r="C7" s="145"/>
      <c r="D7" s="145"/>
      <c r="E7" s="145"/>
      <c r="F7" s="145"/>
      <c r="G7" s="145"/>
      <c r="H7" s="145"/>
      <c r="I7" s="145"/>
      <c r="J7" s="145"/>
      <c r="K7" s="145"/>
      <c r="L7" s="145"/>
    </row>
    <row r="8" spans="1:13" ht="15" customHeight="1">
      <c r="A8" s="6"/>
    </row>
    <row r="9" spans="1:13" ht="24" customHeight="1">
      <c r="A9" s="192" t="s">
        <v>243</v>
      </c>
      <c r="B9" s="192"/>
      <c r="C9" s="192"/>
      <c r="D9" s="192"/>
      <c r="E9" s="192"/>
      <c r="F9" s="192"/>
      <c r="G9" s="192"/>
      <c r="H9" s="192"/>
      <c r="I9" s="192"/>
      <c r="J9" s="192"/>
      <c r="K9" s="192"/>
    </row>
    <row r="10" spans="1:13" ht="13.5" customHeight="1">
      <c r="A10" s="6"/>
    </row>
    <row r="11" spans="1:13" ht="42" customHeight="1">
      <c r="A11" s="210" t="s">
        <v>76</v>
      </c>
      <c r="B11" s="210" t="s">
        <v>77</v>
      </c>
      <c r="C11" s="210" t="s">
        <v>78</v>
      </c>
      <c r="D11" s="210" t="s">
        <v>79</v>
      </c>
      <c r="E11" s="210" t="s">
        <v>112</v>
      </c>
      <c r="F11" s="210" t="s">
        <v>113</v>
      </c>
      <c r="G11" s="210" t="s">
        <v>114</v>
      </c>
      <c r="H11" s="210" t="s">
        <v>115</v>
      </c>
      <c r="I11" s="210" t="s">
        <v>116</v>
      </c>
      <c r="J11" s="210" t="s">
        <v>114</v>
      </c>
      <c r="K11" s="210" t="s">
        <v>80</v>
      </c>
      <c r="L11" s="210" t="s">
        <v>117</v>
      </c>
      <c r="M11" s="210" t="s">
        <v>118</v>
      </c>
    </row>
    <row r="12" spans="1:13" ht="23.25" customHeight="1">
      <c r="A12" s="210"/>
      <c r="B12" s="210"/>
      <c r="C12" s="210"/>
      <c r="D12" s="210"/>
      <c r="E12" s="210"/>
      <c r="F12" s="210"/>
      <c r="G12" s="210"/>
      <c r="H12" s="210"/>
      <c r="I12" s="210"/>
      <c r="J12" s="210"/>
      <c r="K12" s="210"/>
      <c r="L12" s="210"/>
      <c r="M12" s="210"/>
    </row>
    <row r="13" spans="1:13" ht="15" customHeight="1">
      <c r="A13" s="212" t="s">
        <v>81</v>
      </c>
      <c r="B13" s="213"/>
      <c r="C13" s="213"/>
      <c r="D13" s="213"/>
      <c r="E13" s="213"/>
      <c r="F13" s="213"/>
      <c r="G13" s="213"/>
      <c r="H13" s="213"/>
      <c r="I13" s="213"/>
      <c r="J13" s="213"/>
      <c r="K13" s="213"/>
      <c r="L13" s="213"/>
      <c r="M13" s="214"/>
    </row>
    <row r="14" spans="1:13" ht="12" customHeight="1">
      <c r="A14" s="62" t="s">
        <v>82</v>
      </c>
      <c r="B14" s="14" t="s">
        <v>6</v>
      </c>
      <c r="C14" s="14" t="s">
        <v>6</v>
      </c>
      <c r="D14" s="14" t="s">
        <v>6</v>
      </c>
      <c r="E14" s="14" t="s">
        <v>59</v>
      </c>
      <c r="F14" s="14" t="s">
        <v>59</v>
      </c>
      <c r="G14" s="14" t="s">
        <v>6</v>
      </c>
      <c r="H14" s="14" t="s">
        <v>6</v>
      </c>
      <c r="I14" s="14" t="s">
        <v>6</v>
      </c>
      <c r="J14" s="14" t="s">
        <v>59</v>
      </c>
      <c r="K14" s="14" t="s">
        <v>6</v>
      </c>
      <c r="L14" s="14" t="s">
        <v>59</v>
      </c>
      <c r="M14" s="61"/>
    </row>
    <row r="15" spans="1:13" ht="58.5" customHeight="1">
      <c r="A15" s="62" t="s">
        <v>83</v>
      </c>
      <c r="B15" s="56" t="s">
        <v>257</v>
      </c>
      <c r="C15" s="56" t="s">
        <v>251</v>
      </c>
      <c r="D15" s="56" t="s">
        <v>252</v>
      </c>
      <c r="E15" s="57">
        <v>0.4</v>
      </c>
      <c r="F15" s="60" t="s">
        <v>283</v>
      </c>
      <c r="G15" s="57">
        <v>0.4</v>
      </c>
      <c r="H15" s="63" t="s">
        <v>259</v>
      </c>
      <c r="I15" s="63" t="s">
        <v>259</v>
      </c>
      <c r="J15" s="63" t="s">
        <v>259</v>
      </c>
      <c r="K15" s="58" t="s">
        <v>253</v>
      </c>
      <c r="L15" s="60" t="s">
        <v>260</v>
      </c>
      <c r="M15" s="60" t="s">
        <v>285</v>
      </c>
    </row>
    <row r="16" spans="1:13" ht="66">
      <c r="A16" s="62" t="s">
        <v>84</v>
      </c>
      <c r="B16" s="56" t="s">
        <v>258</v>
      </c>
      <c r="C16" s="56" t="s">
        <v>251</v>
      </c>
      <c r="D16" s="56" t="s">
        <v>252</v>
      </c>
      <c r="E16" s="57">
        <v>0.04</v>
      </c>
      <c r="F16" s="60" t="s">
        <v>283</v>
      </c>
      <c r="G16" s="57">
        <v>0.04</v>
      </c>
      <c r="H16" s="63" t="s">
        <v>259</v>
      </c>
      <c r="I16" s="63" t="s">
        <v>259</v>
      </c>
      <c r="J16" s="63" t="s">
        <v>259</v>
      </c>
      <c r="K16" s="58" t="s">
        <v>253</v>
      </c>
      <c r="L16" s="60" t="s">
        <v>261</v>
      </c>
      <c r="M16" s="60" t="s">
        <v>285</v>
      </c>
    </row>
    <row r="17" spans="1:13" ht="46.5" customHeight="1">
      <c r="A17" s="62" t="s">
        <v>85</v>
      </c>
      <c r="B17" s="56" t="s">
        <v>254</v>
      </c>
      <c r="C17" s="56" t="s">
        <v>251</v>
      </c>
      <c r="D17" s="56" t="s">
        <v>252</v>
      </c>
      <c r="E17" s="59">
        <v>1</v>
      </c>
      <c r="F17" s="60" t="s">
        <v>283</v>
      </c>
      <c r="G17" s="59">
        <v>1</v>
      </c>
      <c r="H17" s="59">
        <v>1</v>
      </c>
      <c r="I17" s="60" t="s">
        <v>283</v>
      </c>
      <c r="J17" s="59">
        <v>1</v>
      </c>
      <c r="K17" s="58" t="s">
        <v>253</v>
      </c>
      <c r="L17" s="60" t="s">
        <v>286</v>
      </c>
      <c r="M17" s="60" t="s">
        <v>285</v>
      </c>
    </row>
    <row r="18" spans="1:13" ht="50.25" customHeight="1">
      <c r="A18" s="62" t="s">
        <v>85</v>
      </c>
      <c r="B18" s="56" t="s">
        <v>255</v>
      </c>
      <c r="C18" s="56" t="s">
        <v>251</v>
      </c>
      <c r="D18" s="56" t="s">
        <v>252</v>
      </c>
      <c r="E18" s="59">
        <v>0.5</v>
      </c>
      <c r="F18" s="60" t="s">
        <v>283</v>
      </c>
      <c r="G18" s="59">
        <v>0.5</v>
      </c>
      <c r="H18" s="59">
        <v>1</v>
      </c>
      <c r="I18" s="60" t="s">
        <v>283</v>
      </c>
      <c r="J18" s="59">
        <v>1</v>
      </c>
      <c r="K18" s="58" t="s">
        <v>253</v>
      </c>
      <c r="L18" s="60" t="s">
        <v>295</v>
      </c>
      <c r="M18" s="60" t="s">
        <v>285</v>
      </c>
    </row>
    <row r="19" spans="1:13" ht="66.75" customHeight="1">
      <c r="A19" s="62" t="s">
        <v>85</v>
      </c>
      <c r="B19" s="56" t="s">
        <v>256</v>
      </c>
      <c r="C19" s="56" t="s">
        <v>251</v>
      </c>
      <c r="D19" s="56" t="s">
        <v>252</v>
      </c>
      <c r="E19" s="59">
        <v>0</v>
      </c>
      <c r="F19" s="60" t="s">
        <v>284</v>
      </c>
      <c r="G19" s="59">
        <v>0</v>
      </c>
      <c r="H19" s="59">
        <v>1</v>
      </c>
      <c r="I19" s="60" t="s">
        <v>283</v>
      </c>
      <c r="J19" s="59">
        <v>1</v>
      </c>
      <c r="K19" s="58" t="s">
        <v>253</v>
      </c>
      <c r="L19" s="60" t="s">
        <v>287</v>
      </c>
      <c r="M19" s="60" t="s">
        <v>285</v>
      </c>
    </row>
    <row r="20" spans="1:13" ht="15" customHeight="1">
      <c r="A20" s="212" t="s">
        <v>119</v>
      </c>
      <c r="B20" s="213"/>
      <c r="C20" s="213"/>
      <c r="D20" s="213"/>
      <c r="E20" s="213"/>
      <c r="F20" s="213"/>
      <c r="G20" s="213"/>
      <c r="H20" s="213"/>
      <c r="I20" s="213"/>
      <c r="J20" s="213"/>
      <c r="K20" s="213"/>
      <c r="L20" s="213"/>
      <c r="M20" s="214"/>
    </row>
    <row r="21" spans="1:13">
      <c r="A21" s="62" t="s">
        <v>82</v>
      </c>
      <c r="B21" s="14" t="s">
        <v>6</v>
      </c>
      <c r="C21" s="14" t="s">
        <v>6</v>
      </c>
      <c r="D21" s="14" t="s">
        <v>6</v>
      </c>
      <c r="E21" s="14" t="s">
        <v>6</v>
      </c>
      <c r="F21" s="14" t="s">
        <v>6</v>
      </c>
      <c r="G21" s="14" t="s">
        <v>6</v>
      </c>
      <c r="H21" s="14" t="s">
        <v>6</v>
      </c>
      <c r="I21" s="14" t="s">
        <v>6</v>
      </c>
      <c r="J21" s="14" t="s">
        <v>59</v>
      </c>
      <c r="K21" s="14" t="s">
        <v>6</v>
      </c>
      <c r="L21" s="14" t="s">
        <v>59</v>
      </c>
      <c r="M21" s="211"/>
    </row>
    <row r="22" spans="1:13">
      <c r="A22" s="62" t="s">
        <v>83</v>
      </c>
      <c r="B22" s="14" t="s">
        <v>59</v>
      </c>
      <c r="C22" s="14" t="s">
        <v>59</v>
      </c>
      <c r="D22" s="14" t="s">
        <v>59</v>
      </c>
      <c r="E22" s="14" t="s">
        <v>59</v>
      </c>
      <c r="F22" s="14" t="s">
        <v>59</v>
      </c>
      <c r="G22" s="14" t="s">
        <v>59</v>
      </c>
      <c r="H22" s="14" t="s">
        <v>59</v>
      </c>
      <c r="I22" s="14" t="s">
        <v>59</v>
      </c>
      <c r="J22" s="14" t="s">
        <v>59</v>
      </c>
      <c r="K22" s="14" t="s">
        <v>59</v>
      </c>
      <c r="L22" s="14" t="s">
        <v>59</v>
      </c>
      <c r="M22" s="211"/>
    </row>
    <row r="23" spans="1:13" ht="16.5">
      <c r="A23" s="62" t="s">
        <v>84</v>
      </c>
      <c r="B23" s="14" t="s">
        <v>59</v>
      </c>
      <c r="C23" s="14" t="s">
        <v>59</v>
      </c>
      <c r="D23" s="14" t="s">
        <v>59</v>
      </c>
      <c r="E23" s="14" t="s">
        <v>59</v>
      </c>
      <c r="F23" s="14" t="s">
        <v>59</v>
      </c>
      <c r="G23" s="14" t="s">
        <v>59</v>
      </c>
      <c r="H23" s="14" t="s">
        <v>59</v>
      </c>
      <c r="I23" s="14" t="s">
        <v>59</v>
      </c>
      <c r="J23" s="14" t="s">
        <v>59</v>
      </c>
      <c r="K23" s="14" t="s">
        <v>59</v>
      </c>
      <c r="L23" s="14" t="s">
        <v>59</v>
      </c>
      <c r="M23" s="211"/>
    </row>
    <row r="24" spans="1:13">
      <c r="A24" s="62" t="s">
        <v>85</v>
      </c>
      <c r="B24" s="14" t="s">
        <v>59</v>
      </c>
      <c r="C24" s="14" t="s">
        <v>59</v>
      </c>
      <c r="D24" s="14" t="s">
        <v>59</v>
      </c>
      <c r="E24" s="14" t="s">
        <v>59</v>
      </c>
      <c r="F24" s="14" t="s">
        <v>59</v>
      </c>
      <c r="G24" s="14" t="s">
        <v>59</v>
      </c>
      <c r="H24" s="14" t="s">
        <v>59</v>
      </c>
      <c r="I24" s="14" t="s">
        <v>59</v>
      </c>
      <c r="J24" s="14" t="s">
        <v>59</v>
      </c>
      <c r="K24" s="14" t="s">
        <v>59</v>
      </c>
      <c r="L24" s="14" t="s">
        <v>59</v>
      </c>
      <c r="M24" s="211"/>
    </row>
    <row r="25" spans="1:13" ht="15" customHeight="1">
      <c r="A25" s="212" t="s">
        <v>86</v>
      </c>
      <c r="B25" s="213"/>
      <c r="C25" s="213"/>
      <c r="D25" s="213"/>
      <c r="E25" s="213"/>
      <c r="F25" s="213"/>
      <c r="G25" s="213"/>
      <c r="H25" s="213"/>
      <c r="I25" s="213"/>
      <c r="J25" s="213"/>
      <c r="K25" s="213"/>
      <c r="L25" s="213"/>
      <c r="M25" s="214"/>
    </row>
    <row r="26" spans="1:13">
      <c r="A26" s="14"/>
      <c r="B26" s="14" t="s">
        <v>59</v>
      </c>
      <c r="C26" s="14" t="s">
        <v>59</v>
      </c>
      <c r="D26" s="14" t="s">
        <v>59</v>
      </c>
      <c r="E26" s="14" t="s">
        <v>59</v>
      </c>
      <c r="F26" s="14" t="s">
        <v>59</v>
      </c>
      <c r="G26" s="14" t="s">
        <v>59</v>
      </c>
      <c r="H26" s="14" t="s">
        <v>59</v>
      </c>
      <c r="I26" s="14" t="s">
        <v>59</v>
      </c>
      <c r="J26" s="14" t="s">
        <v>59</v>
      </c>
      <c r="K26" s="14" t="s">
        <v>59</v>
      </c>
      <c r="L26" s="14" t="s">
        <v>59</v>
      </c>
      <c r="M26" s="211"/>
    </row>
    <row r="27" spans="1:13">
      <c r="A27" s="13" t="s">
        <v>59</v>
      </c>
      <c r="B27" s="14" t="s">
        <v>59</v>
      </c>
      <c r="C27" s="14" t="s">
        <v>59</v>
      </c>
      <c r="D27" s="14" t="s">
        <v>59</v>
      </c>
      <c r="E27" s="14" t="s">
        <v>59</v>
      </c>
      <c r="F27" s="14" t="s">
        <v>59</v>
      </c>
      <c r="G27" s="14" t="s">
        <v>59</v>
      </c>
      <c r="H27" s="14" t="s">
        <v>59</v>
      </c>
      <c r="I27" s="14" t="s">
        <v>59</v>
      </c>
      <c r="J27" s="14" t="s">
        <v>59</v>
      </c>
      <c r="K27" s="14" t="s">
        <v>59</v>
      </c>
      <c r="L27" s="14" t="s">
        <v>59</v>
      </c>
      <c r="M27" s="211"/>
    </row>
    <row r="28" spans="1:13">
      <c r="A28" s="14"/>
      <c r="B28" s="14" t="s">
        <v>59</v>
      </c>
      <c r="C28" s="14" t="s">
        <v>59</v>
      </c>
      <c r="D28" s="14" t="s">
        <v>59</v>
      </c>
      <c r="E28" s="14" t="s">
        <v>59</v>
      </c>
      <c r="F28" s="14" t="s">
        <v>59</v>
      </c>
      <c r="G28" s="14" t="s">
        <v>59</v>
      </c>
      <c r="H28" s="14" t="s">
        <v>59</v>
      </c>
      <c r="I28" s="14" t="s">
        <v>59</v>
      </c>
      <c r="J28" s="14" t="s">
        <v>59</v>
      </c>
      <c r="K28" s="14" t="s">
        <v>59</v>
      </c>
      <c r="L28" s="14" t="s">
        <v>59</v>
      </c>
      <c r="M28" s="211"/>
    </row>
    <row r="29" spans="1:13" ht="18.75" customHeight="1">
      <c r="A29" s="7"/>
    </row>
    <row r="30" spans="1:13" ht="15" customHeight="1">
      <c r="A30" s="198" t="s">
        <v>244</v>
      </c>
      <c r="B30" s="198"/>
      <c r="C30" s="198"/>
      <c r="D30" s="198"/>
      <c r="E30" s="198"/>
      <c r="F30" s="198"/>
      <c r="G30" s="198"/>
      <c r="H30" s="198"/>
      <c r="I30" s="198"/>
      <c r="J30" s="198"/>
      <c r="K30" s="198"/>
      <c r="L30" s="198"/>
      <c r="M30" s="198"/>
    </row>
    <row r="31" spans="1:13">
      <c r="A31" s="198"/>
      <c r="B31" s="198"/>
      <c r="C31" s="198"/>
      <c r="D31" s="198"/>
      <c r="E31" s="198"/>
      <c r="F31" s="198"/>
      <c r="G31" s="198"/>
      <c r="H31" s="198"/>
      <c r="I31" s="198"/>
      <c r="J31" s="198"/>
      <c r="K31" s="198"/>
      <c r="L31" s="198"/>
      <c r="M31" s="198"/>
    </row>
    <row r="32" spans="1:13" ht="26.45" customHeight="1">
      <c r="A32" s="198"/>
      <c r="B32" s="198"/>
      <c r="C32" s="198"/>
      <c r="D32" s="198"/>
      <c r="E32" s="198"/>
      <c r="F32" s="198"/>
      <c r="G32" s="198"/>
      <c r="H32" s="198"/>
      <c r="I32" s="198"/>
      <c r="J32" s="198"/>
      <c r="K32" s="198"/>
      <c r="L32" s="198"/>
      <c r="M32" s="198"/>
    </row>
    <row r="33" spans="1:11">
      <c r="A33" s="199"/>
      <c r="B33" s="199"/>
      <c r="C33" s="199"/>
      <c r="D33" s="199"/>
      <c r="E33" s="199"/>
      <c r="F33" s="199"/>
      <c r="G33" s="199"/>
      <c r="H33" s="199"/>
      <c r="I33" s="199"/>
      <c r="J33" s="199"/>
      <c r="K33" s="199"/>
    </row>
  </sheetData>
  <mergeCells count="22">
    <mergeCell ref="M21:M24"/>
    <mergeCell ref="M26:M28"/>
    <mergeCell ref="M11:M12"/>
    <mergeCell ref="A13:M13"/>
    <mergeCell ref="A20:M20"/>
    <mergeCell ref="A25:M25"/>
    <mergeCell ref="A33:K33"/>
    <mergeCell ref="A7:L7"/>
    <mergeCell ref="G11:G12"/>
    <mergeCell ref="H11:H12"/>
    <mergeCell ref="I11:I12"/>
    <mergeCell ref="J11:J12"/>
    <mergeCell ref="K11:K12"/>
    <mergeCell ref="L11:L12"/>
    <mergeCell ref="A11:A12"/>
    <mergeCell ref="B11:B12"/>
    <mergeCell ref="C11:C12"/>
    <mergeCell ref="D11:D12"/>
    <mergeCell ref="E11:E12"/>
    <mergeCell ref="F11:F12"/>
    <mergeCell ref="A9:K9"/>
    <mergeCell ref="A30:M32"/>
  </mergeCells>
  <phoneticPr fontId="22" type="noConversion"/>
  <hyperlinks>
    <hyperlink ref="K15" r:id="rId1" display="https://www.mstwls.hacienda.gob.mx/"/>
    <hyperlink ref="K16" r:id="rId2" display="https://www.mstwls.hacienda.gob.mx/"/>
    <hyperlink ref="K17" r:id="rId3" display="https://www.mstwls.hacienda.gob.mx/"/>
    <hyperlink ref="K18:K19" r:id="rId4" display="https://www.mstwls.hacienda.gob.mx/"/>
  </hyperlinks>
  <pageMargins left="0.70866141732283472" right="0.70866141732283472" top="0.55118110236220474" bottom="0.35433070866141736" header="0.31496062992125984" footer="0.31496062992125984"/>
  <pageSetup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ANEXO A</vt:lpstr>
      <vt:lpstr>ANEXO 1 TABLA 1</vt:lpstr>
      <vt:lpstr>ANEXO 1 TABLA 2</vt:lpstr>
      <vt:lpstr>ANEXO 1 TABLA 3</vt:lpstr>
      <vt:lpstr>ANEXO 1 TABLA 4</vt:lpstr>
      <vt:lpstr>ANEXO 1 TABLA 5</vt:lpstr>
      <vt:lpstr>ANEXO 2</vt:lpstr>
      <vt:lpstr>ANEXO 3</vt:lpstr>
      <vt:lpstr>ANEXO 4</vt:lpstr>
      <vt:lpstr>ANEXO 6</vt:lpstr>
      <vt:lpstr>ANEXO 7 </vt:lpstr>
      <vt:lpstr>ANEXO 8</vt:lpstr>
      <vt:lpstr>'ANEXO 1 TABLA 2'!Área_de_impresión</vt:lpstr>
      <vt:lpstr>'ANEXO 1 TABLA 1'!OLE_LINK1</vt:lpstr>
      <vt:lpstr>'ANEXO 7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Elena Murrieta Ortega</dc:creator>
  <cp:lastModifiedBy>UV</cp:lastModifiedBy>
  <cp:lastPrinted>2021-04-15T15:51:57Z</cp:lastPrinted>
  <dcterms:created xsi:type="dcterms:W3CDTF">2019-04-03T22:58:47Z</dcterms:created>
  <dcterms:modified xsi:type="dcterms:W3CDTF">2021-04-22T20:14:29Z</dcterms:modified>
</cp:coreProperties>
</file>