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C:\Users\vcobo\Downloads\WEB_DPI\PAE_2020\archivosparasubircomoanexosdeloficio\"/>
    </mc:Choice>
  </mc:AlternateContent>
  <xr:revisionPtr revIDLastSave="0" documentId="13_ncr:1_{60666F71-D265-49A1-BCAC-D2DE8B30BCAF}" xr6:coauthVersionLast="45" xr6:coauthVersionMax="45" xr10:uidLastSave="{00000000-0000-0000-0000-000000000000}"/>
  <bookViews>
    <workbookView xWindow="-108" yWindow="-108" windowWidth="16608" windowHeight="8976" tabRatio="799" firstSheet="10" xr2:uid="{00000000-000D-0000-FFFF-FFFF00000000}"/>
  </bookViews>
  <sheets>
    <sheet name="ANAL. PROC." sheetId="2" r:id="rId1"/>
    <sheet name="ANAL. SUST." sheetId="3" r:id="rId2"/>
    <sheet name="ANEXO 1-Tabla 1" sheetId="4" r:id="rId3"/>
    <sheet name="ANEXO 2-Tabla 1" sheetId="5" r:id="rId4"/>
    <sheet name="ANEXO 2-Tabla 2" sheetId="6" r:id="rId5"/>
    <sheet name="ANEXO 4-Bitácora" sheetId="11" r:id="rId6"/>
    <sheet name="ANEXO 5-Tabla 1" sheetId="7" r:id="rId7"/>
    <sheet name="ANEXO 5-Tabla 2" sheetId="8" r:id="rId8"/>
    <sheet name="ANEXO 5-Tabla 3" sheetId="18" r:id="rId9"/>
    <sheet name="ANEXO 5-Tabla 4" sheetId="13" r:id="rId10"/>
    <sheet name="ANEXO 6-Tabla 1" sheetId="9" r:id="rId11"/>
    <sheet name="ANEXO 7-Tabla 1" sheetId="10" r:id="rId12"/>
    <sheet name="Anexo 8-Tabla 1" sheetId="14" r:id="rId13"/>
    <sheet name="Anexo 8-Tabla 2" sheetId="15" r:id="rId14"/>
    <sheet name="Anexo 8-Tabla 3" sheetId="16" r:id="rId15"/>
    <sheet name="Anexo 8-Tabla 4" sheetId="17" r:id="rId16"/>
    <sheet name="ANEXO 9" sheetId="1" r:id="rId17"/>
    <sheet name="ANEXO 10" sheetId="19" r:id="rId18"/>
  </sheets>
  <externalReferences>
    <externalReference r:id="rId19"/>
  </externalReferences>
  <definedNames>
    <definedName name="_ftn1" localSheetId="3">'ANEXO 2-Tabla 1'!$A$25</definedName>
    <definedName name="_ftnref1" localSheetId="3">'ANEXO 2-Tabla 1'!$I$17</definedName>
    <definedName name="_Hlk486588385" localSheetId="0">'ANAL. PROC.'!$A$44</definedName>
    <definedName name="_xlnm.Print_Area" localSheetId="17">'ANEXO 10'!$A$1:$A$30</definedName>
    <definedName name="_xlnm.Print_Titles" localSheetId="0">'ANAL. PROC.'!$1:$5</definedName>
    <definedName name="_xlnm.Print_Titles" localSheetId="1">'ANAL. SUST.'!$1:$5</definedName>
    <definedName name="_xlnm.Print_Titles" localSheetId="17">'ANEXO 10'!$1:$6</definedName>
    <definedName name="_xlnm.Print_Titles" localSheetId="2">'ANEXO 1-Tabla 1'!$1:$8</definedName>
    <definedName name="_xlnm.Print_Titles" localSheetId="6">'ANEXO 5-Tabla 1'!$1:$6</definedName>
    <definedName name="_xlnm.Print_Titles" localSheetId="15">'Anexo 8-Tabla 4'!$1:$6</definedName>
    <definedName name="_xlnm.Print_Titles" localSheetId="16">'ANEXO 9'!$1:$5</definedName>
  </definedNames>
  <calcPr calcId="191029"/>
</workbook>
</file>

<file path=xl/calcChain.xml><?xml version="1.0" encoding="utf-8"?>
<calcChain xmlns="http://schemas.openxmlformats.org/spreadsheetml/2006/main">
  <c r="G37" i="13" l="1"/>
  <c r="H37" i="13"/>
  <c r="I36" i="13"/>
  <c r="I35" i="13"/>
  <c r="I34" i="13"/>
  <c r="I33" i="13"/>
  <c r="I32" i="13"/>
  <c r="I31" i="13"/>
  <c r="I30" i="13"/>
  <c r="I29" i="13"/>
  <c r="I28" i="13"/>
  <c r="I27" i="13"/>
  <c r="I26" i="13"/>
  <c r="I25" i="13"/>
  <c r="I24" i="13"/>
  <c r="I23" i="13"/>
  <c r="I22" i="13"/>
  <c r="I21" i="13"/>
  <c r="I20" i="13"/>
  <c r="I19" i="13"/>
  <c r="I18" i="13"/>
  <c r="I17" i="13"/>
  <c r="I16" i="13"/>
  <c r="F15" i="13"/>
  <c r="I15" i="13" s="1"/>
  <c r="E15" i="13"/>
  <c r="E37" i="13" s="1"/>
  <c r="I14" i="13"/>
  <c r="I13" i="13"/>
  <c r="I12" i="13"/>
  <c r="I11" i="13"/>
  <c r="I10" i="13"/>
  <c r="I9" i="13"/>
  <c r="I37" i="13" s="1"/>
  <c r="F37" i="13" l="1"/>
  <c r="H8" i="9"/>
  <c r="I8" i="9" s="1"/>
  <c r="I10" i="9" s="1"/>
  <c r="I20" i="9" s="1"/>
  <c r="E8" i="9"/>
  <c r="E10" i="9" s="1"/>
  <c r="E20" i="9" s="1"/>
  <c r="C12" i="18"/>
  <c r="B12" i="18"/>
  <c r="F11" i="18"/>
  <c r="F10" i="18"/>
  <c r="E10" i="18"/>
  <c r="D10" i="18"/>
  <c r="E9" i="18"/>
  <c r="F9" i="18" s="1"/>
  <c r="D9" i="18"/>
  <c r="F8" i="18"/>
  <c r="E7" i="18"/>
  <c r="E12" i="18" s="1"/>
  <c r="D7" i="18"/>
  <c r="D12" i="18" s="1"/>
  <c r="E9" i="8"/>
  <c r="D9" i="8"/>
  <c r="B9" i="8"/>
  <c r="C9" i="8" s="1"/>
  <c r="F9" i="8" s="1"/>
  <c r="E8" i="8"/>
  <c r="B8" i="8"/>
  <c r="C8" i="8" s="1"/>
  <c r="D7" i="8"/>
  <c r="E7" i="8" s="1"/>
  <c r="E10" i="8" s="1"/>
  <c r="B7" i="8"/>
  <c r="C7" i="8" s="1"/>
  <c r="E57" i="7"/>
  <c r="E58" i="7" s="1"/>
  <c r="D57" i="7"/>
  <c r="H51" i="7"/>
  <c r="H50" i="7"/>
  <c r="G49" i="7"/>
  <c r="H49" i="7" s="1"/>
  <c r="H57" i="7" s="1"/>
  <c r="F49" i="7"/>
  <c r="F57" i="7" s="1"/>
  <c r="F58" i="7" s="1"/>
  <c r="E31" i="7"/>
  <c r="D31" i="7"/>
  <c r="H28" i="7"/>
  <c r="G27" i="7"/>
  <c r="G31" i="7" s="1"/>
  <c r="F27" i="7"/>
  <c r="F31" i="7" s="1"/>
  <c r="D58" i="7" l="1"/>
  <c r="D10" i="8"/>
  <c r="G57" i="7"/>
  <c r="G58" i="7" s="1"/>
  <c r="F8" i="8"/>
  <c r="H10" i="9"/>
  <c r="H20" i="9" s="1"/>
  <c r="F7" i="18"/>
  <c r="F12" i="18" s="1"/>
  <c r="C10" i="8"/>
  <c r="F7" i="8"/>
  <c r="F10" i="8" s="1"/>
  <c r="B10" i="8"/>
  <c r="H27" i="7"/>
  <c r="H31" i="7" s="1"/>
  <c r="H58" i="7" s="1"/>
</calcChain>
</file>

<file path=xl/sharedStrings.xml><?xml version="1.0" encoding="utf-8"?>
<sst xmlns="http://schemas.openxmlformats.org/spreadsheetml/2006/main" count="1012" uniqueCount="674">
  <si>
    <t>Nota: Adicional se pueden considerar tantas preguntas establezcan las FIE´s de las ITI´s o se consideren en reuniones del SFEFF o en la reunión de Entrevista a Profundidad.</t>
  </si>
  <si>
    <t>PREGUNTA</t>
  </si>
  <si>
    <t>RESPUESTA</t>
  </si>
  <si>
    <t>COMENTARIOS ADICIONALES</t>
  </si>
  <si>
    <t>Funciones: Integración, Distribución y Administración</t>
  </si>
  <si>
    <t>Función: Supervisión y seguimiento</t>
  </si>
  <si>
    <t>Función</t>
  </si>
  <si>
    <t>Información generada</t>
  </si>
  <si>
    <t>(iv)</t>
  </si>
  <si>
    <t>Valoración general de la función</t>
  </si>
  <si>
    <t>(v)</t>
  </si>
  <si>
    <t>Nombre del Actor</t>
  </si>
  <si>
    <t xml:space="preserve">Orden de gobierno </t>
  </si>
  <si>
    <t xml:space="preserve">Acción </t>
  </si>
  <si>
    <t xml:space="preserve">Atribuciones </t>
  </si>
  <si>
    <t xml:space="preserve">Recursos </t>
  </si>
  <si>
    <t>Otros Actores</t>
  </si>
  <si>
    <t>Insumos</t>
  </si>
  <si>
    <t>Productos</t>
  </si>
  <si>
    <t>Integración</t>
  </si>
  <si>
    <t>Distribución</t>
  </si>
  <si>
    <t>Administración</t>
  </si>
  <si>
    <t>Ejercicio</t>
  </si>
  <si>
    <t>Supervisión y seguimiento</t>
  </si>
  <si>
    <t>Fortalezas</t>
  </si>
  <si>
    <t>Oportunidades</t>
  </si>
  <si>
    <t>Debilidades</t>
  </si>
  <si>
    <t>Amenazas</t>
  </si>
  <si>
    <t>Tabla 2. Recomendaciones.</t>
  </si>
  <si>
    <t>Situación actual (área de mejora)</t>
  </si>
  <si>
    <t>Actores responsable de la imple-mentación</t>
  </si>
  <si>
    <t>Recursos e insumos necesarios para su implemen-tación</t>
  </si>
  <si>
    <t>Breve análisis de factibilidad de la implemen-tación</t>
  </si>
  <si>
    <t>Efectos potenciales esperados en la efectividad de la coordinación</t>
  </si>
  <si>
    <t>Nivel de priorización (Alto, Medio, o Bajo)[1]</t>
  </si>
  <si>
    <t>Tabla 1. Análisis FODA</t>
  </si>
  <si>
    <t>Recomendación</t>
  </si>
  <si>
    <t>Medio de verificación</t>
  </si>
  <si>
    <t>Función del Fondo</t>
  </si>
  <si>
    <t>Capítulos de gasto</t>
  </si>
  <si>
    <t>Concepto</t>
  </si>
  <si>
    <t>Aprobado</t>
  </si>
  <si>
    <t>Modificado</t>
  </si>
  <si>
    <t>1000: Servicios personales</t>
  </si>
  <si>
    <t xml:space="preserve">  </t>
  </si>
  <si>
    <t>SUBTOTAL CAPITULO 1000</t>
  </si>
  <si>
    <t>2000: Materiales y suministros</t>
  </si>
  <si>
    <t>SUBTOTAL CAPITULO 2000</t>
  </si>
  <si>
    <t>3000: Servicios generales</t>
  </si>
  <si>
    <t>SUBTOTAL CAPITULO 3000</t>
  </si>
  <si>
    <t>SUBTOTAL CAPITULO 4000</t>
  </si>
  <si>
    <t>SUBTOTAL CAPITULO 5000</t>
  </si>
  <si>
    <t>6000: Obras Públicas</t>
  </si>
  <si>
    <t>SUBTOTAL CAPITULO 6000</t>
  </si>
  <si>
    <t>Total</t>
  </si>
  <si>
    <t>Orden de Gobierno</t>
  </si>
  <si>
    <t>Federal</t>
  </si>
  <si>
    <t xml:space="preserve"> </t>
  </si>
  <si>
    <t>Subtotal Federal (a)</t>
  </si>
  <si>
    <t>Estatal</t>
  </si>
  <si>
    <t>Subtotal Estatal (b)</t>
  </si>
  <si>
    <t>Nivel de Objetivo</t>
  </si>
  <si>
    <t>Nombre del Indicador</t>
  </si>
  <si>
    <t>Frecuencia de medición</t>
  </si>
  <si>
    <t>Unidad de medida</t>
  </si>
  <si>
    <t>Medios de verificación (fuentes de información)</t>
  </si>
  <si>
    <t>Justificación del avance con respecto a la meta (explicar por qué se cumplieron o no las metas)</t>
  </si>
  <si>
    <t xml:space="preserve">Fin </t>
  </si>
  <si>
    <t xml:space="preserve">Propósito </t>
  </si>
  <si>
    <t xml:space="preserve">Componentes </t>
  </si>
  <si>
    <t xml:space="preserve">Actividades </t>
  </si>
  <si>
    <r>
      <t>Anexo 2. Análisis integral: Efectividad de la Coordinación.</t>
    </r>
    <r>
      <rPr>
        <sz val="12"/>
        <color theme="1"/>
        <rFont val="Verdana"/>
        <family val="2"/>
      </rPr>
      <t xml:space="preserve"> </t>
    </r>
    <r>
      <rPr>
        <i/>
        <sz val="12"/>
        <color theme="1"/>
        <rFont val="Verdana"/>
        <family val="2"/>
      </rPr>
      <t>Llenado por la ITI.</t>
    </r>
  </si>
  <si>
    <r>
      <t>Anexo 2. Análisis Integral: Efectividad de la Coordinación.</t>
    </r>
    <r>
      <rPr>
        <sz val="12"/>
        <color theme="1"/>
        <rFont val="Verdana"/>
        <family val="2"/>
      </rPr>
      <t xml:space="preserve"> </t>
    </r>
    <r>
      <rPr>
        <i/>
        <sz val="12"/>
        <color theme="1"/>
        <rFont val="Verdana"/>
        <family val="2"/>
      </rPr>
      <t>Llenado por la ITI.</t>
    </r>
  </si>
  <si>
    <t>Dependencia, entidad u organismo autónomo</t>
  </si>
  <si>
    <t>Orden de gobierno (estatal y/o municipal)</t>
  </si>
  <si>
    <t>Fecha</t>
  </si>
  <si>
    <t>Entrevistador (es)</t>
  </si>
  <si>
    <t>Entrevistado (s) (cargo (s) o puesto)</t>
  </si>
  <si>
    <t>Instrumento empleado</t>
  </si>
  <si>
    <t>Duración de la entrevista</t>
  </si>
  <si>
    <t xml:space="preserve">Observaciones </t>
  </si>
  <si>
    <t>Nota: Agregara filas como sean necesarias.</t>
  </si>
  <si>
    <t>ESPECIFICAR SOPORTE DOCUMENTAL O LIGAS ELECTRÓNICAS DE CONSULTA</t>
  </si>
  <si>
    <t>Apartado 1. Análisis Procedimental (Administrativo): Estructura de la coordinación del Fondo.</t>
  </si>
  <si>
    <t xml:space="preserve">Dependencia/ Instancia </t>
  </si>
  <si>
    <r>
      <t xml:space="preserve">Anexo 1. Análisis Procedimental: Estructura de la Coordinación del Fondo. </t>
    </r>
    <r>
      <rPr>
        <i/>
        <sz val="12"/>
        <color theme="1"/>
        <rFont val="Verdana"/>
        <family val="2"/>
      </rPr>
      <t>Llenado por la Ejecutora</t>
    </r>
    <r>
      <rPr>
        <sz val="12"/>
        <color theme="1"/>
        <rFont val="Verdana"/>
        <family val="2"/>
      </rPr>
      <t>.</t>
    </r>
  </si>
  <si>
    <t>Tabla 1. Diagrama de la Estructura de la Coordinación del Fondo</t>
  </si>
  <si>
    <r>
      <t>Anexo 5. Presupuesto (Momentos Contables).</t>
    </r>
    <r>
      <rPr>
        <i/>
        <sz val="12"/>
        <color theme="1"/>
        <rFont val="Verdana"/>
        <family val="2"/>
      </rPr>
      <t xml:space="preserve"> Llenado por la Ejecutora.</t>
    </r>
  </si>
  <si>
    <t>4000: Transferencias, asignaciones, subsidios y otras ayudas</t>
  </si>
  <si>
    <t>5000: Bienes Muebles e Inmuebles</t>
  </si>
  <si>
    <t>TOTAL GLOBAL</t>
  </si>
  <si>
    <t>Devengado</t>
  </si>
  <si>
    <t>Pagado</t>
  </si>
  <si>
    <t>Disponible</t>
  </si>
  <si>
    <t>Fuente de Financiamiento (i)</t>
  </si>
  <si>
    <t>Presupuesto ejercido en 2019 de la fuente de financiamiento por capítulo de gasto (ii)</t>
  </si>
  <si>
    <t>Total
(ii)</t>
  </si>
  <si>
    <t>Justificación de la fuente de financiamiento seleccionada (iii)</t>
  </si>
  <si>
    <t>Ingresos propios</t>
  </si>
  <si>
    <t>Otros recursos
(Especificar)</t>
  </si>
  <si>
    <t>Subtotal Estatal (c)</t>
  </si>
  <si>
    <t>Subtotal Otros recursos (d)</t>
  </si>
  <si>
    <r>
      <t xml:space="preserve">Anexo 7. Indicadores. </t>
    </r>
    <r>
      <rPr>
        <i/>
        <sz val="12"/>
        <rFont val="Verdana"/>
        <family val="2"/>
      </rPr>
      <t>Llenado por la Ejecutora.</t>
    </r>
  </si>
  <si>
    <t>Meta programada en 2019</t>
  </si>
  <si>
    <t>Avance en 2019</t>
  </si>
  <si>
    <t>Avance con respecto a la meta en 2019 (Avance/ Meta)</t>
  </si>
  <si>
    <t>Meta programa-da para el ejercicio anterior (2018)</t>
  </si>
  <si>
    <t>Avance en ejercicio anterior (2018)</t>
  </si>
  <si>
    <t>Avance con respecto a la meta en ejercicio anterior (2018) (Avance/ Meta)</t>
  </si>
  <si>
    <r>
      <t xml:space="preserve">Anexo 8. Formatos Perspectiva de Género. </t>
    </r>
    <r>
      <rPr>
        <i/>
        <sz val="12"/>
        <color theme="1"/>
        <rFont val="Verdana"/>
        <family val="2"/>
      </rPr>
      <t>Llenado por la Ejecutora.</t>
    </r>
  </si>
  <si>
    <t>Comentarios</t>
  </si>
  <si>
    <t>Sección, Capitulo, Fracción, Artículo,
Numeral, etc.</t>
  </si>
  <si>
    <t>NORMATIVIDAD FEDERAL</t>
  </si>
  <si>
    <t>NORMATIVIDAD ESTATAL</t>
  </si>
  <si>
    <t>ACUERDO FEDERACIÓN-ESTADO</t>
  </si>
  <si>
    <t>Tabla 3. Cumplimiento de metas 2019 del Programa de Trabajo de la Unidad de Género.</t>
  </si>
  <si>
    <t>Actividad</t>
  </si>
  <si>
    <t>Meta</t>
  </si>
  <si>
    <t xml:space="preserve">        Logro</t>
  </si>
  <si>
    <t>Justificación</t>
  </si>
  <si>
    <t>Tabla 4. Contribución a los Objetivos del Fondo.</t>
  </si>
  <si>
    <t>La Ejecutora dentro de sus programas, proyectos o servicios que entregan a la población, contribuyen a:</t>
  </si>
  <si>
    <t>SI</t>
  </si>
  <si>
    <t>NO</t>
  </si>
  <si>
    <r>
      <t>a.</t>
    </r>
    <r>
      <rPr>
        <sz val="7"/>
        <color rgb="FF000000"/>
        <rFont val="Times New Roman"/>
        <family val="1"/>
      </rPr>
      <t xml:space="preserve">    </t>
    </r>
    <r>
      <rPr>
        <sz val="10"/>
        <color rgb="FF000000"/>
        <rFont val="Verdana"/>
        <family val="2"/>
      </rPr>
      <t>Reducir la feminización de la pobreza (acceso a servicios y programas).</t>
    </r>
  </si>
  <si>
    <r>
      <t>b.</t>
    </r>
    <r>
      <rPr>
        <sz val="7"/>
        <color rgb="FF000000"/>
        <rFont val="Times New Roman"/>
        <family val="1"/>
      </rPr>
      <t xml:space="preserve">    </t>
    </r>
    <r>
      <rPr>
        <sz val="10"/>
        <color rgb="FF000000"/>
        <rFont val="Verdana"/>
        <family val="2"/>
      </rPr>
      <t>Fortalecer la economía de las mujeres y las jefas de familia.</t>
    </r>
  </si>
  <si>
    <r>
      <t>c.</t>
    </r>
    <r>
      <rPr>
        <sz val="7"/>
        <color rgb="FF000000"/>
        <rFont val="Times New Roman"/>
        <family val="1"/>
      </rPr>
      <t xml:space="preserve">    </t>
    </r>
    <r>
      <rPr>
        <sz val="10"/>
        <color rgb="FF000000"/>
        <rFont val="Verdana"/>
        <family val="2"/>
      </rPr>
      <t>Favorecer la economía de las mujeres indígenas.</t>
    </r>
  </si>
  <si>
    <r>
      <t>d.</t>
    </r>
    <r>
      <rPr>
        <sz val="7"/>
        <color rgb="FF000000"/>
        <rFont val="Times New Roman"/>
        <family val="1"/>
      </rPr>
      <t xml:space="preserve">    </t>
    </r>
    <r>
      <rPr>
        <sz val="10"/>
        <color rgb="FF000000"/>
        <rFont val="Verdana"/>
        <family val="2"/>
      </rPr>
      <t>Promover una cultura laboral que favorezca la inclusión y la equidad.</t>
    </r>
  </si>
  <si>
    <r>
      <t>e.</t>
    </r>
    <r>
      <rPr>
        <sz val="7"/>
        <color rgb="FF000000"/>
        <rFont val="Times New Roman"/>
        <family val="1"/>
      </rPr>
      <t xml:space="preserve">    </t>
    </r>
    <r>
      <rPr>
        <sz val="10"/>
        <color rgb="FF000000"/>
        <rFont val="Verdana"/>
        <family val="2"/>
      </rPr>
      <t>Favorece a la reducción de la mortalidad materna.</t>
    </r>
  </si>
  <si>
    <r>
      <t>f.</t>
    </r>
    <r>
      <rPr>
        <sz val="7"/>
        <color rgb="FF000000"/>
        <rFont val="Times New Roman"/>
        <family val="1"/>
      </rPr>
      <t xml:space="preserve">     </t>
    </r>
    <r>
      <rPr>
        <sz val="10"/>
        <color rgb="FF000000"/>
        <rFont val="Verdana"/>
        <family val="2"/>
      </rPr>
      <t>Promover el acceso a los servicios de salud de las mujeres.</t>
    </r>
  </si>
  <si>
    <r>
      <t>g.</t>
    </r>
    <r>
      <rPr>
        <sz val="7"/>
        <color rgb="FF000000"/>
        <rFont val="Times New Roman"/>
        <family val="1"/>
      </rPr>
      <t xml:space="preserve">    </t>
    </r>
    <r>
      <rPr>
        <sz val="10"/>
        <color rgb="FF000000"/>
        <rFont val="Verdana"/>
        <family val="2"/>
      </rPr>
      <t>Ampliar la atención a los servicios de salud de las mujeres.</t>
    </r>
  </si>
  <si>
    <t>Nota: En caso afirmativo, de alguna o varias de estas opciones, entregar las evidencias en físico o ligas electrónicas para verificación.</t>
  </si>
  <si>
    <r>
      <t>h.</t>
    </r>
    <r>
      <rPr>
        <sz val="7"/>
        <color rgb="FF000000"/>
        <rFont val="Times New Roman"/>
        <family val="1"/>
      </rPr>
      <t xml:space="preserve">    </t>
    </r>
    <r>
      <rPr>
        <sz val="10"/>
        <color rgb="FF000000"/>
        <rFont val="Verdana"/>
        <family val="2"/>
      </rPr>
      <t>Eliminar los estereotipos y roles de género.</t>
    </r>
  </si>
  <si>
    <r>
      <t>i.</t>
    </r>
    <r>
      <rPr>
        <sz val="7"/>
        <color rgb="FF000000"/>
        <rFont val="Times New Roman"/>
        <family val="1"/>
      </rPr>
      <t xml:space="preserve">      </t>
    </r>
    <r>
      <rPr>
        <sz val="10"/>
        <color rgb="FF000000"/>
        <rFont val="Verdana"/>
        <family val="2"/>
      </rPr>
      <t>Erradicar la violencia de género.</t>
    </r>
  </si>
  <si>
    <r>
      <t>j.</t>
    </r>
    <r>
      <rPr>
        <sz val="7"/>
        <color rgb="FF000000"/>
        <rFont val="Times New Roman"/>
        <family val="1"/>
      </rPr>
      <t xml:space="preserve">     </t>
    </r>
    <r>
      <rPr>
        <sz val="10"/>
        <color rgb="FF000000"/>
        <rFont val="Verdana"/>
        <family val="2"/>
      </rPr>
      <t xml:space="preserve">Atención pronta a la violencia contra las mujeres con perspectiva de género. </t>
    </r>
  </si>
  <si>
    <r>
      <t>k.</t>
    </r>
    <r>
      <rPr>
        <sz val="7"/>
        <color rgb="FF000000"/>
        <rFont val="Times New Roman"/>
        <family val="1"/>
      </rPr>
      <t xml:space="preserve">    </t>
    </r>
    <r>
      <rPr>
        <sz val="10"/>
        <color rgb="FF000000"/>
        <rFont val="Verdana"/>
        <family val="2"/>
      </rPr>
      <t>Favorecer la disminución de los delitos hacia las mujeres.</t>
    </r>
  </si>
  <si>
    <r>
      <t>l.</t>
    </r>
    <r>
      <rPr>
        <sz val="7"/>
        <color rgb="FF000000"/>
        <rFont val="Times New Roman"/>
        <family val="1"/>
      </rPr>
      <t xml:space="preserve">      </t>
    </r>
    <r>
      <rPr>
        <sz val="10"/>
        <color rgb="FF000000"/>
        <rFont val="Verdana"/>
        <family val="2"/>
      </rPr>
      <t>Promover el empoderamiento de las mujeres.</t>
    </r>
  </si>
  <si>
    <r>
      <t>m.</t>
    </r>
    <r>
      <rPr>
        <sz val="7"/>
        <color rgb="FF000000"/>
        <rFont val="Times New Roman"/>
        <family val="1"/>
      </rPr>
      <t xml:space="preserve">  </t>
    </r>
    <r>
      <rPr>
        <sz val="10"/>
        <color rgb="FF000000"/>
        <rFont val="Verdana"/>
        <family val="2"/>
      </rPr>
      <t>Favorecer la igualdad de oportunidades entre mujeres y hombres.</t>
    </r>
  </si>
  <si>
    <r>
      <t>n.</t>
    </r>
    <r>
      <rPr>
        <sz val="7"/>
        <color rgb="FF000000"/>
        <rFont val="Times New Roman"/>
        <family val="1"/>
      </rPr>
      <t xml:space="preserve">    </t>
    </r>
    <r>
      <rPr>
        <sz val="10"/>
        <color rgb="FF000000"/>
        <rFont val="Verdana"/>
        <family val="2"/>
      </rPr>
      <t>Favorece el pleno disfrute de los derechos sociales.</t>
    </r>
  </si>
  <si>
    <r>
      <t>o.</t>
    </r>
    <r>
      <rPr>
        <sz val="7"/>
        <color rgb="FF000000"/>
        <rFont val="Times New Roman"/>
        <family val="1"/>
      </rPr>
      <t xml:space="preserve">    </t>
    </r>
    <r>
      <rPr>
        <sz val="10"/>
        <color rgb="FF000000"/>
        <rFont val="Verdana"/>
        <family val="2"/>
      </rPr>
      <t>La paridad en la contratación de personal prevaleciendo la igualdad de condiciones.</t>
    </r>
  </si>
  <si>
    <r>
      <t>p.</t>
    </r>
    <r>
      <rPr>
        <sz val="7"/>
        <color rgb="FF000000"/>
        <rFont val="Times New Roman"/>
        <family val="1"/>
      </rPr>
      <t xml:space="preserve">    </t>
    </r>
    <r>
      <rPr>
        <sz val="10"/>
        <color rgb="FF000000"/>
        <rFont val="Verdana"/>
        <family val="2"/>
      </rPr>
      <t>La igualdad entre mujeres y hombres en el ámbito civil.</t>
    </r>
  </si>
  <si>
    <r>
      <t>q.</t>
    </r>
    <r>
      <rPr>
        <sz val="7"/>
        <color rgb="FF000000"/>
        <rFont val="Times New Roman"/>
        <family val="1"/>
      </rPr>
      <t xml:space="preserve">    </t>
    </r>
    <r>
      <rPr>
        <sz val="10"/>
        <color rgb="FF000000"/>
        <rFont val="Verdana"/>
        <family val="2"/>
      </rPr>
      <t>Reducir las brechas de desigualdad en el sector que se aplica el Fondo. Especifique.</t>
    </r>
  </si>
  <si>
    <t>Pregunta Estructurada</t>
  </si>
  <si>
    <t>Respuesta de Entrevista</t>
  </si>
  <si>
    <t>Soporte
(Adjuntar en PDF, Word, Excel, Otro) o poner el enlace de la Página donde está publicado. Especificar exactamente donde fundamenta la respuesta</t>
  </si>
  <si>
    <t xml:space="preserve">Sin valoración: Reúna a su equipo al interior de la Ejecutora para consensuar y requisitar el Formato FODA (Fortalezas/Oportunidades/Debilidades/Amenazas) desde la posición de la Ejecutora referente al manejo administrativo, operativo y de gestión del Fondo Federal y proponga posibles estrategias de mejora por cada rubro.
</t>
  </si>
  <si>
    <t>Análisis FODA</t>
  </si>
  <si>
    <t>Fortalezas (F)</t>
  </si>
  <si>
    <t>Oportunidades (O)</t>
  </si>
  <si>
    <t>Debilidades (D)</t>
  </si>
  <si>
    <t>Amenazas (A)</t>
  </si>
  <si>
    <t>Propuesta de Estrategias 
de Mejora</t>
  </si>
  <si>
    <t>Comentarios adicionales:</t>
  </si>
  <si>
    <t>Vinculación con otros actores 
(iii)</t>
  </si>
  <si>
    <t>Actores 
(i)</t>
  </si>
  <si>
    <t>Actividades 
(ii)</t>
  </si>
  <si>
    <r>
      <t xml:space="preserve">Anexo 5. Presupuesto (Momentos Contables). </t>
    </r>
    <r>
      <rPr>
        <i/>
        <sz val="12"/>
        <color theme="1"/>
        <rFont val="Verdana"/>
        <family val="2"/>
      </rPr>
      <t>Llenado por la Ejecutora.</t>
    </r>
  </si>
  <si>
    <r>
      <t xml:space="preserve">Anexo 5. Presupuesto (Momentos Contables). </t>
    </r>
    <r>
      <rPr>
        <i/>
        <sz val="12"/>
        <rFont val="Verdana"/>
        <family val="2"/>
      </rPr>
      <t>Llenado por la Ejecutora.</t>
    </r>
  </si>
  <si>
    <r>
      <t xml:space="preserve">Bitácora de trabajo. </t>
    </r>
    <r>
      <rPr>
        <i/>
        <sz val="12"/>
        <color theme="1"/>
        <rFont val="Verdana"/>
        <family val="2"/>
      </rPr>
      <t>Llenado por la ITI.</t>
    </r>
  </si>
  <si>
    <r>
      <t xml:space="preserve">1. Análisis Procedimental: Estructura de la coordinación del Fondo. </t>
    </r>
    <r>
      <rPr>
        <i/>
        <sz val="12"/>
        <color theme="1"/>
        <rFont val="Verdana"/>
        <family val="2"/>
      </rPr>
      <t>Llenado por la Ejecutora.</t>
    </r>
  </si>
  <si>
    <t>SOPORTE DOCUMENTAL O LINKS ELECTRÓNICOS DE CONSULTA</t>
  </si>
  <si>
    <t>1. ¿Cuáles son los factores, los actores y las actividades y/o acciones críticas, es decir, imprescindibles para la coordinación, de acuerdo con las funciones que señala la LCF?.</t>
  </si>
  <si>
    <t>2. ¿Las atribuciones y acciones de cada actor están claramente definidas y acotadas? En caso afirmativo, justificar, señalando ¿cuáles son las atribuciones y acciones de cada actor, y dónde están definidas?. En caso negativo, ¿se identifican vacíos, es decir, existen atribuciones o acciones en las que no está claramente definido el actor responsable?.</t>
  </si>
  <si>
    <t>3. ¿Los actores cuentan con los recursos (humanos, materiales y financieros) suficientes para realizar las acciones que están en sus atribuciones?. En caso afirmativo, explique, ¿Con qué recursos cuenta cada actor?. En caso negativo, ¿Qué recursos hacen falta para que puedan cumplir sus atribuciones?. Detalle ampliamente.</t>
  </si>
  <si>
    <t>4. ¿Cómo se designan los enlaces de la Ejecutora con el Estado y la Federación y qué características tienen estos enlaces (por ejemplo, dependencias a la que pertenecen, cargos o puestos que desempeñan, entre otras)?. Cuando existe más de un enlace en la Ejecutora o el Estado, se deben señalar las funciones de cada uno de ellos.</t>
  </si>
  <si>
    <t>6. ¿Cuáles son los mecanismos de supervisión y seguimiento del Fondo?. ¿Quiénes son los responsables de estos mecanismos de acuerdo con la normatividad aplicable?. ¿Cuál es su función?. Cuando existen más de uno, se deben señalar los responsables y las funciones de cada uno de ellos. Además Detallar ampliamente cómo y quién da la supervisión y seguimiento del Fondo en la Ejecutora, Estado y Federación. Detallar ampliamente.</t>
  </si>
  <si>
    <t>7. ¿Cuáles son los flujos de información entre los diferentes actores, es decir, entre qué actores se comparte información?. ¿Qué información se comparte y para qué fines?.</t>
  </si>
  <si>
    <t>10. ¿En el Estado tiene coordinación interinstitucional con alguna otra dependencia, entidad u organismo autónomo?. De ser afirmativo describir con quien y para que se coordinan.</t>
  </si>
  <si>
    <t>11. ¿Tiene coordinación o comunicación con las otras dependencias Ejecutoras del Fondo (IEEV y UV)?. Explique cómo y para qué.</t>
  </si>
  <si>
    <r>
      <t xml:space="preserve">2. Análisis Sustantivo: Correspondencia entre la Estructura de la Coordinación y los Objetivos del Ramo 33 y del Fondo. </t>
    </r>
    <r>
      <rPr>
        <i/>
        <sz val="12"/>
        <color theme="1"/>
        <rFont val="Verdana"/>
        <family val="2"/>
      </rPr>
      <t>Llenado por la Ejecutora.</t>
    </r>
  </si>
  <si>
    <t>1. ¿Las disposiciones vigentes para la integración y la distribución son consistentes con los objetivos del Fondo y el Ramo?. En caso afirmativo, justificar, en caso negativo, ¿qué inconsistencias se identifican y cómo podrían solventarse?.</t>
  </si>
  <si>
    <t>4. Del presupuesto 2019, describa los resultados, bienes. Servicios, obras etc., que se realizaron con esos recursos del Fondo.</t>
  </si>
  <si>
    <t>6. ¿Las disposiciones para la integración y la distribución se adecuan a la información generada por otras instancias y dependencias y/o por el Estado?. En caso afirmativo, justificar, ¿qué información se utiliza y cómo se ha incorporado la información?. En caso negativo, ¿qué información sería relevante considerar en la adecuación de las disposiciones que contribuya a los objetivos de equidad y redistribución del Fondo?.</t>
  </si>
  <si>
    <t>8. ¿Las disposiciones para la integración, la distribución, la administración y el ejercicio son claras y suficientes para las Ejecutoras cumplan con sus atribuciones en el marco de los objetivos del Fondo?. ¿Qué elementos específicos han favorecido o afectado la gestión y el ejercicio del Fondo?.</t>
  </si>
  <si>
    <t>Supervisión y Seguimiento</t>
  </si>
  <si>
    <t>Supervisión y 
Seguimiento</t>
  </si>
  <si>
    <t>Notas: Calcular los Subtotales por capítulo y sumarlos en el Total Global. Sí hay otros capítulos de gasto diferentes agregarlos a la tabla.</t>
  </si>
  <si>
    <t>Nombre de proyecto, actividad, programa, acción, etc.</t>
  </si>
  <si>
    <t>Unidad
Administrativa</t>
  </si>
  <si>
    <t>Nota: De aplicar alguna otra unidad o área agregarla. Sumar los totales.</t>
  </si>
  <si>
    <t>Municipio</t>
  </si>
  <si>
    <t>Localidad</t>
  </si>
  <si>
    <t>Tabla 1. Indicadores MIR Federal 2019-2018.</t>
  </si>
  <si>
    <t>Tabla 1. Presupuesto 2019 para operar la Unidad de Género de la Ejecutora.</t>
  </si>
  <si>
    <r>
      <t xml:space="preserve">Anexo 8. Formato con Perspectiva de Género. </t>
    </r>
    <r>
      <rPr>
        <i/>
        <sz val="12"/>
        <color theme="1"/>
        <rFont val="Verdana"/>
        <family val="2"/>
      </rPr>
      <t>Llenado por la Ejecutora.</t>
    </r>
  </si>
  <si>
    <t>Nombre de la Ley, Reglamento, Lineamiento, Acuerdo u otro</t>
  </si>
  <si>
    <t>Capítulo, Artículo, Numeral, Fracción u otro</t>
  </si>
  <si>
    <t>Evidencia Documental y/o Liga Electrónica que se presenta</t>
  </si>
  <si>
    <t>Tabla 2. Marco normativo de Igualdad y Perspectiva de Género.</t>
  </si>
  <si>
    <t>Porcentaje de 
Cumplimiento</t>
  </si>
  <si>
    <t>Nota: Si cuentan con indicadores anexarlos, se puede anexar cuantas columnas sean necesarias</t>
  </si>
  <si>
    <r>
      <t xml:space="preserve">Anexo 9. Guion de Entrevista Estructurada.  </t>
    </r>
    <r>
      <rPr>
        <i/>
        <sz val="12"/>
        <color rgb="FF404040"/>
        <rFont val="Verdana"/>
        <family val="2"/>
      </rPr>
      <t>Llenado por la Ejecutora.</t>
    </r>
  </si>
  <si>
    <t>3. ¿La Ejecutora presentó subejercicio de los recursos del Fondo en el Ejercicio Fiscal 2019?. De ser positiva la respuesta, especifique el o los motivos que derivaron esta situación. Explique ampliamente.</t>
  </si>
  <si>
    <t>2. Especifique el presupuesto del Fondo en 2019 –Aprobado-Modificado y Ejercido- y si le fueron trasferidos los recursos en tiempo y forma de acuerdo a lo programado.</t>
  </si>
  <si>
    <t>1. ¿Dispone de algún comité, grupo de trabajo o realiza reuniones de balance que estén debidamente institucionalizado para trabajar de manera coordinada los temas relacionados al Fondo?. De ser positiva la respuesta, explique ¿cómo funciona y qué acuerdos fueron tomados en 2019?.</t>
  </si>
  <si>
    <t xml:space="preserve">4. En caso de aplicarle. ¿A cuánto ascendió el monto de subejercicio 2019?. </t>
  </si>
  <si>
    <t>5. ¿La Ejecutora realizó devolución de recursos 2019 del Fondo a la Federación?. ¿A cuánto ascendió el monto devuelto?.</t>
  </si>
  <si>
    <t>6. Explique ampliamente. ¿Qué repercusiones negativas podría tener el subejercicio del Fondo?.</t>
  </si>
  <si>
    <t>7. La Ley Federal de Presupuesto y Responsabilidad Hacendaria y la Ley de Responsabilidades de los Servidores Públicos estipulan el destino de los recursos derivados del subejercicio y las sanciones de las que se hacen acreedores los funcionarios que ejercieron de manera inadecuada los recursos federales. En este sentido, ¿Se ha realizado alguna sanción en la Ejecutora por subejercicio de recursos del Fondo?. ¿Algún ente fiscalizador ha emitido le ha observado algo referente a subejercicio de recursos del Fondo?.</t>
  </si>
  <si>
    <t xml:space="preserve">8. ¿Recibió capacitación sobre la planeación, manejo, control, reporte, evaluación y seguimiento del Fondo en 2019?. De ser positiva la respuesta, detalle por cada nivel; Federal, Estatal e Institucional los siguientes puntos, según aplique y anexe constancia (s):
*Nombre de la instancia (s) que la(s) impartió (eron):
*Nombre de la Capacitación (es):
*Duración de la Capacitación (es):
*Fecha de la Capación (es):
*Breve descripción de la Capacitación (es):
*Su opinión sobre si la capacitación mejoró el manejo del Fondo:
</t>
  </si>
  <si>
    <t>9. De acuerdo a su experiencia. ¿Qué temas de capacitación se requieren para el mejor desempeño del Fondo?.</t>
  </si>
  <si>
    <t>10. Mencione el Área y funcionario(s) que atiende (n) los temas relacionados al SRFT y/o SFU al interior de la Ejecutora, así como el Área y funcionario(s) que atiende (n) los temas relacionados al SRFT y/o SFU en el Estado.</t>
  </si>
  <si>
    <t>12. ¿Ha tenido dificultades para efectuar la carga de las Evaluaciones en SFU?. Describa brevemente el proceso que realiza y quienes intervienen en él (Ejecutora-Estado). Mencione si se cumple cabalmente con las seis actividades que menciona el calendario para el registro de avances en el SFU de la Fracción Vigésimo quinto de los Lineamientos para informar sobre los recursos federales transferidos a las entidades federativas, municipios y demarcaciones territoriales del Distrito Federal y de operación de los recursos del Ramo General 33.</t>
  </si>
  <si>
    <t>13. ¿Fue convocado a capacitación presencial por parte de la SHCP en el Estado para el manejo de SRFT o con SFU en 2019?. De ser positiva la respuesta, explique la dinámica y temas desarrollados.</t>
  </si>
  <si>
    <t>14. ¿Conoce la agenda 2030?. De ser positiva su respuesta, explique ampliamente en que consiste y si los recursos del Fondo Federal ayudan directa o indirectamente a contribuir al cumplimiento de los objetivos de la agenda 2030. ¿A cuál o cuáles?. Explique ampliamente.</t>
  </si>
  <si>
    <t>15. Explique ampliamente. ¿Qué acciones específicas que ha implementado la Ejecutora para contribuir al cumplimiento de la agenda 2030?.</t>
  </si>
  <si>
    <t>16. ¿Qué Auditorías le practicaron en materia de Fondos Federales 2019?. ¿Quién las efectuó?. Explique ampliamente.</t>
  </si>
  <si>
    <t>17. ¿El Fondo generó rendimientos en 2019?. De ser positiva la respuesta, explique ¿qué hace la Ejecutora con los Rendimientos, además si se reintegran a la cuenta bancaria específica y si los aplica a los fines y objetivos del Fondo?.</t>
  </si>
  <si>
    <t>18. ¿En qué fecha fue la última actualización de su Estructura Orgánica?.</t>
  </si>
  <si>
    <t>19. ¿Cuenta con Manuales Administrativos actualizados?. ¿Estos incluyen procedimientos para el manejo, gestión, reporte, control, atención de la Evaluación del Fondo?. Especificar la fecha de actualización y quien los autorizó. ¿Quién elabora y cómo es el proceso de creación o actualización de los Manuales Administrativos en su dependencia?.</t>
  </si>
  <si>
    <t>20. ¿En qué fecha fue la última actualización del Reglamento Interior?. ¿Este incluye atribuciones para el manejo, gestión, control, reporte, evaluación, seguimiento u otra función del Fondo?.</t>
  </si>
  <si>
    <t>21. ¿Cuenta con herramientas o técnicas de control interno del Fondo que contemple controles internos suficientes para prevenir y minimizar el impacto de los riesgos que puedan afectar la eficacia y eficiencia de las operaciones, la obtención de información confiable y oportuna, el cumplimiento de la normativa y la consecución de los objetivos del programa?. De ser positivo, explique ampliamente.</t>
  </si>
  <si>
    <t>22. ¿Opera algún programa de Contraloría Ciudadana, Contraloría Social u otro mecanismo de participación ciudadana?. De ser positiva la respuesta ¿Estos están enfocados al Fondo?.</t>
  </si>
  <si>
    <t>23. ¿Cuenta con algún mecanismo para que la ciudadanía pueda expresarle algún comentario, realizar una queja, sugerencia o cualquier tema relacionado al Fondo?. (Buzón, Sistema, liga electrónica u otro).</t>
  </si>
  <si>
    <t>24. ¿Cuenta con un Código de Conducta que oriente el actuar de los servidores públicos que manejan el Fondo?.</t>
  </si>
  <si>
    <t>25. ¿Tiene Comité de Ética debidamente formalizado? De ser positiva la respuesta. ¿Cómo está integrado?. ¿Cada cuánto sesiona?. ¿Qué temas trata?. ¿Qué acuerdos se han tomado en 2019?.</t>
  </si>
  <si>
    <t>26. ¿Cuenta con un procedimiento para la investigación y denuncia de posibles actos contrarios a la ética y conducta institucionales?. ¿Han tenido denuncias en 2019?. ¿Quién le da seguimiento a dichas denuncias?.</t>
  </si>
  <si>
    <t>27. ¿Tiene implementado planes de recuperación de desastres que incluyan datos, hardware y software?.</t>
  </si>
  <si>
    <t>28. ¿Cuenta con una cuenta bancaria única exclusiva para los recursos federales del Fondo?. ¿Si hay rendimientos los maneja en esta misma cuenta?.</t>
  </si>
  <si>
    <t>29. ¿Tiene registros contables y presupuestales específicos del Fondo, con los ingresos y egresos, debidamente actualizados, identificados y controlados 2019?.</t>
  </si>
  <si>
    <t>30. ¿Qué atención le dieron a las recomendaciones de los Informes Finales del Ejercicio Inmediato anterior?. ¿Cuántos proyectos de mejora realizaron? ¿Quién dio el seguimiento?.</t>
  </si>
  <si>
    <t>32. ¿La Ejecutora cuenta con un diagnóstico donde se establezcan las causas y efectos de la forma en que afecta a mujeres y hombres la problemática social que atiende el Fondo?. ¿La Ejecutora cuenta con la documentación soporte de la elaboración de la Matriz de Indicadores de Resultados conforme a la Metodología del Marco Lógico, donde se visibilice el impacto diferenciado en que viven la problemática mujeres y hombres en las causas y efectos?.</t>
  </si>
  <si>
    <t>33. ¿La Ejecutora documenta el destino de las aportaciones desagregándolo por la información por región geográfica y a los beneficiarios entre mujeres y hombres?. ¿Cuáles fueron los principales servicios o beneficios que se entregaron a la población (desagregada por sexo) con los recursos del Fondo?.</t>
  </si>
  <si>
    <t>34. ¿La Ejecutora considera como prioridad para el destino de los recursos y servicios otorgados, las desigualdades existentes entre mujeres y hombres?. Anexar las evidencias.</t>
  </si>
  <si>
    <t xml:space="preserve">5. ¿Cómo se articulan las acciones de los actores? ¿La articulación es la adecuada para lograr la coordinación delimitada en la normatividad?. En caso afirmativo, explique; en caso negativo, indicar la ausencia de articulación que se identifique. </t>
  </si>
  <si>
    <t>8. ¿En los años 2016, 2017, 2018 y 2019 ¿Se identifican cambios en la estructura organizativa del fondo? En caso afirmativo, ¿Qué tipo de cambios son, normativos, operativos, financieros, entre otros?. ¿Los cambios de la Administración Pública Estatal de finales del 2016 y el de 2018 afectan la operación, coordinación y resultados del Fondo?. Por cada cambio identificado se debe señalar a qué función afecta y a qué actores involucra.</t>
  </si>
  <si>
    <t>9. ¿Tiene relación directa con la federación ejemplo SHCP, SEP federal, entre otros?. De ser afirmativo especificar con quién y describir cómo y para que se da esta vinculación.</t>
  </si>
  <si>
    <t>12. ¿Los actores y las actividades y/o acciones del Fondo en el Estado incluyen en su planeación, manejo, control, reporte, evaluación y seguimiento perspectiva de Género?. ¿De qué manera lo incluye?. ¿Qué resultados se han tenido?.</t>
  </si>
  <si>
    <t>13. ¿Los actores y las actividades y/o acciones del Fondo en el Estado incluyen en su planeación, manejo, control, reporte, evaluación y seguimiento participación ciudadana?. ¿De qué manera la incluye?. ¿Qué resultados se han tenido?.</t>
  </si>
  <si>
    <t>1. ¿Cuáles son las fuentes de información empleadas para la integración de los componentes de la fórmula de Educación Básica, Media Superior y Superior?. ¿Cómo es el proceso de validación de dicha información y qué actores participan en su validación?. Explicar por nivel educativo.</t>
  </si>
  <si>
    <t>2. ¿Qué criterios y variables se emplearon para determinar los planteles y montos dentro del listado de proyectos de la INFE aplicados a la potenciación de recursos del FAM?. ¿Cómo fue el proceso de validación del listado de proyectos de la INFE con el Estado?. Explicar por nivel educativo.</t>
  </si>
  <si>
    <t>3. ¿Cómo la potenciación de los recursos afecta o modifica la distribución, planeación, administración y ejercicio del Fondo en el corto y mediano plazo?. En caso de que existan diferencias en el proceso por nivel educativo, explicar de manera desagregada para cada uno.</t>
  </si>
  <si>
    <t>4. ¿Existe un proceso de identificación de necesidades de INFE en el Estado?. En caso afirmativo, justificar, ¿cómo es el proceso?. ¿Qué actores están involucrados (SEP, INIFED, UV, IEEV, entre otros)?. ¿Cómo se integran las necesidades?. En caso de que existan diferencias en el proceso por nivel educativo, explicar de manera desagregada para cada uno. Si no existe el proceso de INFE en el estado. ¿Cuenta con alguno similar?. Explique.</t>
  </si>
  <si>
    <t>5. ¿Cómo es el proceso de programación y planeación de proyectos?. En particular ¿qué actores están involucrados y que función desempeña cada uno?. En caso de que existan diferencias en el proceso por nivel educativo, explicar de manera desagregada para cada uno.</t>
  </si>
  <si>
    <t>1. ¿Qué información es requerida a la dependencia, entidad u organismo para supervisión y seguimiento?. ¿Quién la solicita?. ¿Cómo se solicita, integra y valida la información?. ¿La información es entregada en tiempo y forma?. ¿Cómo se utiliza esta información?. Explique ampliamente.</t>
  </si>
  <si>
    <t>2. ¿Cómo es el proceso de revisión y retroalimentación del INIFED a los instrumentos para la planeación, programación, operación y seguimiento de los proyectos operados por la Ejecutora?. ¿Quiénes participan?. ¿La revisión y retroalimentación es oportuna, es decir, es entregada en tiempo y forma para su integración por parte de la Ejecutora?. Explique ampliamente.</t>
  </si>
  <si>
    <t>3. ¿Cómo es el proceso de diseño de la MIR federal del Fondo?. En específico. ¿Qué actores participan en el diseño?. ¿Cuál es el grado de involucramiento en el diseño de indicadores de los enlaces en el Estado?. ¿Cuenta con indicadores estatales del Fondo?. Explique ampliamente.</t>
  </si>
  <si>
    <t>4. ¿Existe un proceso de actualización y ajuste de metas de la MIR federal del Fondo?. En caso afirmativo, explicar ¿cómo es el proceso y quiénes están involucrados?. De existir indicadores estatales. ¿Existe un proceso de actualización o ajuste de metas del Fondo?. Explique.</t>
  </si>
  <si>
    <t>5. ¿La captura del avance de los indicadores de la MIR federal del Fondo se realiza en tiempo y forma?. En caso negativo, ¿cuáles son las dificultades o limitaciones que impiden su cumplimiento?. De existir indicadores estatales. ¿La captura del avance se realiza en tiempo y forma?. Explique ampliamente.</t>
  </si>
  <si>
    <t>6. ¿Existe interconexión entre los sistemas para la supervisión y seguimiento de las distintas instancias y dependencias?. En caso afirmativo, ¿Cuáles sistemas están interconectados y cómo?. ¿Qué información comparten?. ¿Existen mecanismos definidos para verificar la calidad y consistencia de la información compartida en los sistemas?. En específico. ¿Existe algún proceso para detectar deficiencias en la información compartida?</t>
  </si>
  <si>
    <t xml:space="preserve">7. ¿Qué información se valida en el Sistema de Formato Único (SFU), cuáles son los mecanismos de validación y qué actores están involucrados en dicho proceso?. ¿Los responsables de la validación de la información son los mismos que validan la información que se incluye en el resto de los sistemas informáticos que son relevantes para el seguimiento del Fondo?. </t>
  </si>
  <si>
    <t>8. ¿Cuáles son los mecanismos para atender las necesidades de información, asesoría y capacitación de los enlaces en la Ejecutora?. En particular, ¿qué tipo de asesoría y/o capacitación solicitan los enlaces más frecuentemente?. ¿Las capacitaciones y asesorías atienden las necesidades de los enlaces?. En caso afirmativo, justificar, en caso negativo, ¿qué aspectos no son atendidos y por qué?.</t>
  </si>
  <si>
    <t>9. En 2019, ¿Utilizó el Sistema de Recursos Federales Transferidos (SRFT) para reportar su información o el Sistema de Formato Único (SFU)?. De utilizar el SRFT o SFU, ¿presentaron problemas en alguno de sus apartados?. ¿Cómo los resolvió?. ¿Cuenta con un enlace en la SHCP para este tema?. Especificar quien es.</t>
  </si>
  <si>
    <t>10. ¿Cuáles son los mecanismos para atender las necesidades de información, asesoría y capacitación de los Enlaces Estatales?. En particular, ¿Qué tipo de asesoría y/o capacitación necesitan los Enlace Estatales?. ¿Las capacitaciones y asesorías atienden las necesidades que los enlaces requieren o necesitan?. En caso afirmativo, justificar, en caso negativo, ¿Qué aspectos no son atendidos y por qué?</t>
  </si>
  <si>
    <t>11. ¿La Federación o el Estado lo capacitaron para la utilización del Sistema de Recursos Federales Transferidos (SRFT)?. ¿Ha recibido capacitación del SFU? ¿Quién, cuando, como y donde se dio la capacitación?</t>
  </si>
  <si>
    <t>12. ¿Existe coordinación entre la dependencia federal que coordina el Fondo y los Enlaces Estatales en los procesos de evaluación?. ¿Cuántas Evaluaciones del Fondo se han coordinado con los enlaces estatales?. ¿Qué tipo de hallazgos y recomendaciones se derivan de estas evaluaciones?. Explicar si se da seguimiento a dichas recomendaciones. ¿En el Estado quien coordina la evaluación del Fondo? ¿Cuántas Evaluaciones se han realizado en el Estado del Fondo?. ¿Qué tipo de hallazgos y recomendaciones se derivan de estas evaluaciones?. Explicar si se da y quien realiza el seguimiento a dichas recomendaciones.</t>
  </si>
  <si>
    <t>14. ¿Cómo y quién le da seguimiento al ejercicio y resultados de los recursos aplicados a la potenciación de recursos del FAM-IE?.</t>
  </si>
  <si>
    <t>13. ¿Cuáles son las dificultades para el seguimiento de los recursos del Fondo cuando existe concurrencia?. ¿Qué mecanismos se tienen para reportar y verificar la concurrencia de las fuentes de financiamiento para pago de proyectos del FAM-IE?.</t>
  </si>
  <si>
    <t>15. De las Evaluaciones del PAE federal y/o estatal 2018 y 2019, ¿ha tenido recomendaciones?. ¿Cuáles han sido?. ¿Ha realizado proyectos de mejora?. ¿Cuáles son los proyectos de mejora?. ¿Quién le ha dado seguimiento?.</t>
  </si>
  <si>
    <t>Preguntas generales</t>
  </si>
  <si>
    <t>Apartado 2. Análisis Sustantivo: Correspondencia entre la estructura de la coordinación y los objetivos del Ramo General 33 y del Fondo</t>
  </si>
  <si>
    <t xml:space="preserve">2. ¿Cuáles elementos de los criterios de integración y distribución se vinculan a los objetivos de redistribución y equidad del gasto?. ¿Cuánto del presupuesto del Fondo se distribuye bajo estos criterios?. Analizar para cada nivel educativo. </t>
  </si>
  <si>
    <t>3. En 2019, ¿Cuál fue el presupuesto autorizado, modificado, ejercido y devengado del Fondo en el Estado por la Ejecutora?.</t>
  </si>
  <si>
    <t xml:space="preserve">5. ¿La determinación de las disposiciones para la integración, la distribución y la administración permite incorporar prioridades y necesidades locales?. En caso afirmativo, ¿Cómo se identifican e integran las prioridades y necesidades locales?. ¿Cómo se incorporan en las disposiciones?. </t>
  </si>
  <si>
    <t>7. ¿Cómo los cambios en las disposiciones para la distribución, la integración y la administración han contribuido a los objetivos del Fondo y a los objetivos de redistribución y equidad del Ramo 33?. En particular, ¿cómo la potenciación de los recursos del FAM contribuye a estos objetivos?.</t>
  </si>
  <si>
    <t>9. ¿Existe consistencia entre los objetivos y destinos del fondo definido en el marco normativo y los objetivos a nivel de fin y propósito de la MIR federal?. En caso afirmativo, justificar, en caso negativo, ¿qué inconsistencias se identifican y cómo podrían solventarse?. Explique el fin y propósito de la MIR federal y reporte la meta, logro, porcentaje de avance y justificaciones en 2019.</t>
  </si>
  <si>
    <t>10. ¿Los indicadores de la MIR federal del Fondo en su conjunto son relevantes (la relevancia, se refiere a que deben reflejar la importancia del logro del objetivo y proveer información sobre lo que se busca medir del mismo) para dar seguimiento y monitorear al Fondo en el Estado?. En caso afirmativo, justificar, en caso negativo, ¿qué elementos son necesarios incorporar, modificar o eliminar? Anexar MIR federal 2019.</t>
  </si>
  <si>
    <t>11. ¿Qué elementos de los mecanismos de supervisión y seguimiento del Fondo contribuyen a la rendición de cuentas y transparencia?. En particular, ¿los instrumentos diseñados para el reporte del ejercicio, destino y resultados del Fondo permiten dar cuenta de los resultados específicos del Fondo en el Estado?. En caso afirmativo, justificar, en caso negativo, ¿qué elementos se podrían modificar o adecuar para que los instrumentos permitan dar cuenta de los resultados específicos del Fondo?.</t>
  </si>
  <si>
    <t>12. ¿Los mecanismos de supervisión y seguimiento funcionan como una fuente de información y retroalimentación a nivel central y para los enlaces en el Estado?. En caso afirmativo, justificar, ¿qué información se utiliza y cómo se integra?. ¿Qué usos se da a la información?. ¿Quiénes son los principales usuarios?. En caso negativo, justificar, ¿por qué no funcionan?. ¿Qué mejoras se podrían implementar para que sirvan para la retroalimentación?.</t>
  </si>
  <si>
    <t>13. En el caso del SFU o SRFT ¿cómo se puede mejorar la información que se reporta en el sistema y los mecanismos para su validación?. ¿Qué información sustantiva no se incluye en dicho sistema y cuáles son las razones para ello?. Se debe valorar la calidad de la información disponible en el SFU para la toma de decisiones y el seguimiento de los recursos.</t>
  </si>
  <si>
    <t>14. ¿Con qué información cuenta la Ejecutora del Fondo para analizar la concurrencia de recursos y con ello contribuir a la mejorar del Fondo y la toma decisiones?</t>
  </si>
  <si>
    <t xml:space="preserve">15. En caso de identificar cambios en la estructura organizativa del Fondo entre 2016, 2017, 2018 y 2019, ¿cómo estos cambios contribuyen a la coordinación del Fondo? </t>
  </si>
  <si>
    <t>16. ¿Ha escuchado del SIMEPS del CONEVAL?. ¿Lo ha consultado?.</t>
  </si>
  <si>
    <t>17. ¿Cuenta con algún Sistema Informático interno para el registro, reporte, control, seguimiento del manejo del Fondo?.</t>
  </si>
  <si>
    <t>Tabla 2. Presupuesto del FAM-IE en 2019 para Infraestructura Educativa Básica y Media Superior.</t>
  </si>
  <si>
    <t>Tabla 4. Presupuesto ejercido del FAM-IE en 2019 por Distribuación Geográfica.</t>
  </si>
  <si>
    <t>Institución, Plantel o Escuela</t>
  </si>
  <si>
    <t>Ubicación</t>
  </si>
  <si>
    <t>Presupuesto</t>
  </si>
  <si>
    <t>FAM Infraestructura Educativa</t>
  </si>
  <si>
    <r>
      <t xml:space="preserve">Tabla 1. Concurrencia de Recursos. </t>
    </r>
    <r>
      <rPr>
        <i/>
        <sz val="12"/>
        <color theme="1"/>
        <rFont val="Verdana"/>
        <family val="2"/>
      </rPr>
      <t/>
    </r>
  </si>
  <si>
    <r>
      <t xml:space="preserve">Anexo 6. Concurrencia de Recursos. </t>
    </r>
    <r>
      <rPr>
        <i/>
        <sz val="12"/>
        <color theme="1"/>
        <rFont val="Verdana"/>
        <family val="2"/>
      </rPr>
      <t>Llenado por la Ejecutora.</t>
    </r>
  </si>
  <si>
    <t>11. Abarcando todos los módulos. ¿Ha presentado problemas con el SRFT o con SFU?. De ser positiva la respuesta, especifique ampliamente. ¿cuáles han sido? y ¿cómo se han resuelto?, o si siguen pendientes de atender.</t>
  </si>
  <si>
    <t>31. ¿Cuenta con Unidad de Género?. ¿Desde cuándo?. ¿Tiene presupuesto y si es pagado con recurso del Fondo?. ¿Tiene Programa de Trabajo 2019?. ¿El programa incluye actividades relacionadas al Fondo?. ¿La unidad participa en la elaboración del presupuesto?. ¿Apoya la Unidad para darle enfoque de Género al manejo del Fondo?.</t>
  </si>
  <si>
    <t>Tabla 1. Presupuesto 2019 por Capítulo de Gasto.</t>
  </si>
  <si>
    <t>Indicadores MIR Federal (Anexar Fichas Técnicas).</t>
  </si>
  <si>
    <t>Valoración General Coordinación del  FAM-IE</t>
  </si>
  <si>
    <t>Tabla 3. Presupuesto del FAM-IE en 2019 para Infraestructura Educativa Universitaria.</t>
  </si>
  <si>
    <t>Total (a + b + c + d)</t>
  </si>
  <si>
    <r>
      <t xml:space="preserve">Anexo 10. Exposición-profunda/completa-. </t>
    </r>
    <r>
      <rPr>
        <i/>
        <sz val="12"/>
        <color theme="1"/>
        <rFont val="Verdana"/>
        <family val="2"/>
      </rPr>
      <t>Llenado por la Ejecutora.</t>
    </r>
  </si>
  <si>
    <t>Este ejercicio es complementario al de la entrega del Guion de Entrevista Estructurada, los cuales en su conjunto conforman el trabajo de campo 2020. Los resultados formarán parte de los Informes Finales de la Evaluación no se omite mencionar que se deben requisitar todos los puntos solicitados:</t>
  </si>
  <si>
    <t>·Presente los antecedentes que la Ejecutora ha tenido en el ámbito federal y estatal (creación y descentralización)</t>
  </si>
  <si>
    <t>·Explique el marco normativo Federal, Estatal y especifique si hay convenios federación-Estado, referente al manejo, gestión, reporte, control y transparencia del Fondo.</t>
  </si>
  <si>
    <t>·Presente el objetivo del Fondo Federal según la Ley.</t>
  </si>
  <si>
    <t>·Presente una breve descripción de la problemática, diagnóstico o estadísticas de las necesidades que se requieran cubrir con el recurso del Fondo.</t>
  </si>
  <si>
    <t>·Presente un cuadro comparativo con la alineación al Plan Nacional, Plan Veracruzano de Desarrollo y su sectorial y/o Institucional, para visualizar si está en el sentido del objetivo del Fondo Federal o no está considerado.</t>
  </si>
  <si>
    <t>·Presente en esquema o grafica los momentos contables del presupuesto del Fondo 2019. Aclare si el presupuesto y su manejo están disponible a la sociedad ¿Dónde?</t>
  </si>
  <si>
    <t>·Presente la gráfica de cuanto representó porcentualmente el recurso del Fondo con respecto a sus ingresos totales 2019. Sí hubo concurrencia señalarla. De ser necesario entregue a la ITI el desglose del total de los recursos 2019.</t>
  </si>
  <si>
    <t>·Si hubo subejercicio de recursos 2019 exponer la cantidad, motivo, detallar si se devolvió.</t>
  </si>
  <si>
    <t>·Si hubo rendimientos de recursos 2019 exponer la cantidad, tratamiento que se les dio. (¿Sí se reintegró o utilizó para los objetivos del Fondo?</t>
  </si>
  <si>
    <t>·Presente en esquema o gráfica el destino completo que la Ejecutora le dio al recurso del Fondo en el Ejercicio Fiscal 2019. De ser amplio hacerlo en resumen y entregar en forma anexa en Word el listado a la ITI. Aclare si estos resultados están disponibles a la sociedad y sí están diferenciados por género ¿Dónde?</t>
  </si>
  <si>
    <t>·Presente en esquema o gráfica los resultados de los indicadores de la MIR Federal de su Fondo Federal (Meta-Logro-% cumplimiento y las justificaciones en el caso de incumplimiento o sobrecumplimiento del cierre del ejercicio 2019. Aclare si estos resultados están disponibles a la sociedad y si están desagregados por género ¿Dónde?</t>
  </si>
  <si>
    <t>·Presente un resumen amplio de los principales resultados de las Auditorias 2019 de los entes fiscalizadores que las hayan practicado, incluyendo si hubo observaciones, recomendaciones o señalamientos al manejo del Fondo.</t>
  </si>
  <si>
    <t>·Presentar una breve descripción del proceso de reporte del SRFT y SFU, considerando exponer los funcionarios que atienden esta obligación, como la atienden, quienes son los enlaces (federación, estado y ejecutora) y narran la problemática 2019 que se halla presentado en todos los sentidos.</t>
  </si>
  <si>
    <t>·Desarrolle una explicación de las obligaciones de transparencia que tiene en materia del manejo del Fondo, su estrategia de difusión del Fondo si la tiene y si ha atendido algún requerimiento en INFOMEX relacionado al Fondo y el tratamiento que se le ha dado.</t>
  </si>
  <si>
    <t>·Presente los mecanismos de control interno que tenga establecidos para el manejo del Fondo en los rubros de: Normativa de control interno, compromisos con los valores éticos, responsabilidad de vigilancia y supervisión del control interno, estructura, autoridades, funciones y responsabilidades, competencia profesional y capacitación de personal, establecimiento de objetivos y tolerancia al riesgo, identificación, análisis y respuesta a riesgos asociados con los objetivos, identificación de riesgos de corrupción y fraude, actividades de control (políticas y procedimientos), actividades de control para las tic (tecnologías de información y comunicaciones), información relevante y de calidad, comunicación interna y actividades de supervisión (evaluaciones y autoevaluaciones).</t>
  </si>
  <si>
    <t>·Exponga lo que contiene su Página de Internet y que los ciudadanos pueden consultar relacionado al Fondo.</t>
  </si>
  <si>
    <t>·Presente los mecanismos de participación ciudadana en materia de los procesos del Fondo con los que cuente y detalle de qué manera participa la sociedad en estos trabajos.</t>
  </si>
  <si>
    <t>·Presente los mecanismos de perspectiva de género en materia de los procesos del Fondo con los que cuente y detalle de qué manera participa la Unidad de Género en estos trabajos (presupuesto, planeación, evaluación, entre otras).</t>
  </si>
  <si>
    <t>·Presente la estructura orgánica, enfatizando al titular de la Unidad de Género, así como los documentos normativos de su quehacer: manuales autorizados vigentes, su perfil profesional, Programa Anual de Trabajo para la Igualdad y No Violencia autorizados por el Titular de la Ejecutora y el visto bueno del IVM.</t>
  </si>
  <si>
    <t>·Proporcione los recursos materiales, humanos y financieros del Fondo para cumplir con las actividades de su Programa Anual de Trabajo, acorde a lo establecido en la Clave programática AI 470  del Anexo XVII "Presupuesto de Unidades de Género" del Decreto de Presupuesto de Egresos del Ejercicio Fiscal correspondiente.</t>
  </si>
  <si>
    <t>·Exponga las capacitaciones recibidas en materia de indicadores y estadísticas sensibles al género, en Políticas Públicas para la Igualdad, presupuestos sensibles al género, marcos normativos para la igualdad, Metodología del Marco Lógico con perspectiva de género, otros.</t>
  </si>
  <si>
    <t>·Exponga a la ITI el FODA que realizó en la Ejecutora y que presentó en el Guion de Entrevista Estructurada.</t>
  </si>
  <si>
    <t>·Realice todos los comentarios generales que quiera mostrarle a la ITI y que considere relevante para la Evaluación.</t>
  </si>
  <si>
    <t>Nota: Adicional se pueden considerar tantos puntos establezcan las FIE’s de la ITI o se consideren en reuniones del SFEFF.</t>
  </si>
  <si>
    <r>
      <t xml:space="preserve">Sí. La Universidad Veracruzana (UV)  cuenta con un Comité de Obras, el cual, aunque no funciona exclusivamente para tratar los temas del FAM, en éste se atienden temas relacionados a las obras del FAM. Asimismo, se ha constituido un grupo de trabajo que atiende los procesos de evaluación para este programa, quienes participan en todas las etapas definidas en los procedimientos autorizados del fondo: Planeación, Programación, Ejercicio, Control y Seguimiento. Dicho grupo lo integran la Dirección de Planeación Institucional (DPI), Dirección General de Recursos Financieros (DGRF) y la Dirección de Proyectos, Construcciones y Mantenimiento (DPCM).
</t>
    </r>
    <r>
      <rPr>
        <b/>
        <sz val="10"/>
        <color rgb="FFFF0000"/>
        <rFont val="Verdana"/>
        <family val="2"/>
      </rPr>
      <t xml:space="preserve">
</t>
    </r>
    <r>
      <rPr>
        <sz val="10"/>
        <color theme="5"/>
        <rFont val="Verdana"/>
        <family val="2"/>
      </rPr>
      <t xml:space="preserve">
</t>
    </r>
  </si>
  <si>
    <r>
      <rPr>
        <sz val="10"/>
        <rFont val="Verdana"/>
        <family val="2"/>
      </rPr>
      <t>Anexo 1</t>
    </r>
    <r>
      <rPr>
        <u/>
        <sz val="10"/>
        <color theme="10"/>
        <rFont val="Verdana"/>
        <family val="2"/>
      </rPr>
      <t xml:space="preserve">
https://www.uv.mx/legislacion/files/2018/12/Reglamento-Comite-de-Obras-UniversidadVeracruzana.pdf</t>
    </r>
  </si>
  <si>
    <t>Los montos que le fueron autorizados y transferidos oportunamente a la UV en el Fondo de Aportaciones Múltiples (FAM 2019 Regular y FAM 2019 Rendimientos) fueron los siguientes:</t>
  </si>
  <si>
    <r>
      <rPr>
        <sz val="10"/>
        <rFont val="Verdana"/>
        <family val="2"/>
      </rPr>
      <t>Anexo 2</t>
    </r>
    <r>
      <rPr>
        <u/>
        <sz val="10"/>
        <color theme="10"/>
        <rFont val="Verdana"/>
        <family val="2"/>
      </rPr>
      <t xml:space="preserve">
</t>
    </r>
  </si>
  <si>
    <t xml:space="preserve">Anexo 3
</t>
  </si>
  <si>
    <t>Anexo 4</t>
  </si>
  <si>
    <t xml:space="preserve">Anexo 4
</t>
  </si>
  <si>
    <t>Se identifican las siguientes repercusiones negativas: 
• Dejar de aplicar recursos en necesidades institucionales
• No cumplir con las metas planteadas en el programa de trabajo
• Observaciones por parte de los entes fiscalizadores, sanciones  a los servidores públicos responsables 
• Podría generar disminución en la asignación de recursos del siguiente ejercicio fiscal por parte de la SEP a la Universidad</t>
  </si>
  <si>
    <t>A la fecha, la Universidad no ha tenido observaciones por este motivo.</t>
  </si>
  <si>
    <t xml:space="preserve">La Universidad sí ha capacitado al personal de diversas áreas involucradas con el FAM. En el seguimiento del proyecto de mejora resultante de la evaluación al fondo 2018 se incluyó reforzar la capacitación. El soporte documental se remitió a la SEFIPLAN. </t>
  </si>
  <si>
    <r>
      <rPr>
        <sz val="10"/>
        <rFont val="Verdana"/>
        <family val="2"/>
      </rPr>
      <t>Anexo 5</t>
    </r>
    <r>
      <rPr>
        <u/>
        <sz val="10"/>
        <color theme="10"/>
        <rFont val="Verdana"/>
        <family val="2"/>
      </rPr>
      <t xml:space="preserve">
https://www.uv.mx/planeacioninstitucional/files/2020/02/ANEXO-IV-SEGUIMIENTO-A-ASPECTOS-SUSCEPTIBLES-DE-MEJORA-II_W.pdf</t>
    </r>
  </si>
  <si>
    <t>UNIVERSIDAD VERACRUZANA: Unidad de Planeación y Programación de la Dirección de Proyectos, Construcciones y Mantenimiento, Arq. María Elena Campillo Huesca.  SEFIPLAN: Departamento de Seguimiento de Programas Coordinados de la Dirección de Inversión Pública, Ing. Carlos Cober Nader.</t>
  </si>
  <si>
    <r>
      <rPr>
        <sz val="10"/>
        <rFont val="Verdana"/>
        <family val="2"/>
      </rPr>
      <t>Anexo 6</t>
    </r>
    <r>
      <rPr>
        <u/>
        <sz val="10"/>
        <color theme="10"/>
        <rFont val="Verdana"/>
        <family val="2"/>
      </rPr>
      <t xml:space="preserve">
https://www.uv.mx/orgmet/files/2019/05/pcm-fam-p-03.pdf 
</t>
    </r>
    <r>
      <rPr>
        <sz val="10"/>
        <rFont val="Verdana"/>
        <family val="2"/>
      </rPr>
      <t>página 10; G (Reporte de Avances de Obra)</t>
    </r>
  </si>
  <si>
    <t>Sí, fue convocado el personal al curso “Reporte sobre el ejercicio, destino y resultados de los Recursos Federales Transferidos” el cual tuvo como sede el Palacio Legislativo los días 26 y 27 de septiembre de 2019 con una duración de 13 horas, fue impartido por personal de la SHCP, quienes explicaron a los asistentes después de una introducción general del SRFT, la manera de operar el sistema, como ingresar la información y remitir observaciones.
El sistema consta de 4 módulos, de los cuales únicamente 3 se encuentran habilitados (Destino del gasto, Ejercicio del Gasto e Indicadores), el módulo de Evaluación se encuentra en construcción. 
Al final de la capacitación se explicó tanto a los revisores como a los capturistas de la información, cómo se puede mejorar el Índice de Calidad de la Información (ICI) con la finalidad de que todas las entidades federativas a través de sus ayuntamientos, dependencias y organismos autónomos reporten de manera correcta el uso de los Recursos Federales que le sean transferidos; se resolvieron dudas y se externaron propuestas para mejorar la coordinación general de todos los involucrados.</t>
  </si>
  <si>
    <t xml:space="preserve">Anexo 9 
Constancia “Reporte sobre el ejercicio, destino y resultados de los Recursos Federales Transferidos” </t>
  </si>
  <si>
    <t xml:space="preserve">Sí, la agenda 2030 es un plan de acción emitida por la ONU la cual contiene 17 objetivos de desarrollo sostenible a favor de las personas, el planeta y la prosperidad, que también tiene la intención de fortalecer la paz universal, el acceso a la justicia y la erradicación de la pobreza. Para el FAM aplican los objetivos 4 y 7 referentes a una educación de calidad y energía asequible y no contaminante, encaminada a la sustentabilidad. 
A partir de 2017, los Lineamientos para la aprobación de proyectos de Infraestructura de Educación Superior contemplan estos objetivos, alineados al Plan Nacional de Desarrollo 2013-2018, que impulsan una educación de calidad y la conservación del medio ambiente a través de la asignación de recursos del FAM priorizando la inversión en tecnologías sustentables que favorecen el ahorro de energía y revertir el cambio climático.
</t>
  </si>
  <si>
    <r>
      <rPr>
        <sz val="10"/>
        <rFont val="Verdana"/>
        <family val="2"/>
      </rPr>
      <t>Anexo 10</t>
    </r>
    <r>
      <rPr>
        <u/>
        <sz val="10"/>
        <color theme="10"/>
        <rFont val="Verdana"/>
        <family val="2"/>
      </rPr>
      <t xml:space="preserve">
https://www.google.com/url?sa=t&amp;rct=j&amp;q=&amp;esrc=s&amp;source=web&amp;cd=1&amp;ved=2ahUKEwiEo7XdnprnAhUDjq0KHdW9ArkQFjAAegQIAhAB&amp;url=https%3A%2F%2Fwww.uv.mx%2Fplaneacioninstitucional%2Ffiles%2F2017%2F08%2F16_Anexo_XVI_Guia_FAM.docx&amp;usg=AOvVaw1hjsGrfGr6x4-kSNVD6IDk</t>
    </r>
  </si>
  <si>
    <t>http://www.onu.org.mx/agenda-2030/</t>
  </si>
  <si>
    <t xml:space="preserve">El Plan General de Desarrollo 2030 de la Universidad Veracruzana está alineado a los objetivos del Plan Nacional de Desarrollo 2013-2018 y a los de la Agenda 2030, entre los cuales se encuentran los siguientes: 
1) Asegurar la calidad de los aprendizajes en la educación básica y la formación integral de todos los grupos de la población; 
2) Fortalecer la calidad y pertinencia de la educación media superior, superior y formación para el trabajo, a fin de que contribuyan al desarrollo de México; 
3) Asegurar mayor cobertura, inclusión y equidad educativas entre todos los grupos de la población para la construcción de una sociedad más justa. 
Con respecto a los criterios de asegurar la calidad educativa, la Universidad Veracruzana presentó diversos proyectos en el marco del Programa de Fortalecimiento de la Calidad Educativa (PFCE 2018-2019), algunos de los cuales fueron autorizados y ejecutados de acuerdo a la asignación de recursos.
Con respecto a  lo referente a la implementación de tecnologías sustentables, la Universidad Veracruzana presentó dos proyectos:
• Construcción de cisternas para almacenamiento de agua pluvial y planta de tratamiento en la Dirección General de Investigaciones, región Xalapa (2018) e
• Implementación de tecnologías que permitan el ahorro de energía y consumo de aguas, así como construcción de cisterna y biodigestores en la facultad de Ciencias, Administrativas y Sociales, región Xalapa (2019), los cuales fueron autorizados, ejecutados y a la fecha se encuentran funcionando adecuadamente, reduciendo el impacto ambiental. </t>
  </si>
  <si>
    <r>
      <rPr>
        <sz val="10"/>
        <rFont val="Verdana"/>
        <family val="2"/>
      </rPr>
      <t xml:space="preserve">Anexo 11
</t>
    </r>
    <r>
      <rPr>
        <u/>
        <sz val="10"/>
        <color theme="10"/>
        <rFont val="Verdana"/>
        <family val="2"/>
      </rPr>
      <t xml:space="preserve">https://www.uv.mx/documentos/files/2019/05/UV-Plan-General-de-Desarrollo-2030.pdf </t>
    </r>
  </si>
  <si>
    <t>https://www.google.com/url?sa=t&amp;rct=j&amp;q=&amp;esrc=s&amp;source=web&amp;cd=1&amp;ved=2ahUKEwiEo7XdnprnAhUDjq0KHdW9ArkQFjAAegQIAhAB&amp;url=https%3A%2F%2Fwww.uv.mx%2Fplaneacioninstitucional%2Ffiles%2F2017%2F08%2F16_Anexo_XVI_Guia_FAM.docx&amp;usg=AOvVaw1hjsGrfGr6x4-kSNVD6IDk</t>
  </si>
  <si>
    <t xml:space="preserve">https://educacionsuperior.sep.gob.mx/pdfs/aprobacion_proyectos_infraestructura_es.pdf
</t>
  </si>
  <si>
    <t>En el mes de febrero de 2020 la ASF solicitó a la UV información para la planeación de la auditoría al FAM 2019 y remanentes, misma que ya fue entregado. 
Asimismo, en el mes de marzo del presente año la ASF solicitó la información correspondiente para la planeación de la auditoría del Programa Escuelas al Cien 2016 y 2018 y el ORFIS solicitó información para la planeación de la Auditoría a la Cuenta Pública 2019.</t>
  </si>
  <si>
    <t>Anexo 12</t>
  </si>
  <si>
    <t xml:space="preserve">Sí, la SEFIPLAN notificó a la Universidad Veracruzana mediante oficios No. SFP/0873/2019, SFP/1198/2019, SFP/1547/2019  y SFP/1881/2019 los rendimientos generados en cuentas del Gobierno estatal. 
La UV aplicó estos recursos en obras de prioridad institucional y de acuerdo a los objetivos del fondo previa validación académica de la SEP.
Estos rendimientos fueron depositados en la cuenta bancaria específica del FAM 2019 Regular.
Los rendimientos generados en la cuenta bancaria específica de la UV, fueron reintegrados a la TESOFE. </t>
  </si>
  <si>
    <t xml:space="preserve">Anexo 13
</t>
  </si>
  <si>
    <t>La última actualización de la Estructura Orgánica de la Universidad fue en diciembre 2019.</t>
  </si>
  <si>
    <r>
      <rPr>
        <sz val="10"/>
        <rFont val="Verdana"/>
        <family val="2"/>
      </rPr>
      <t>Anexo 14</t>
    </r>
    <r>
      <rPr>
        <u/>
        <sz val="10"/>
        <color theme="10"/>
        <rFont val="Verdana"/>
        <family val="2"/>
      </rPr>
      <t xml:space="preserve">
https://www.uv.mx/orgmet/files/2012/12/org-gral.pdf  
</t>
    </r>
  </si>
  <si>
    <t xml:space="preserve">• Sí, se cuenta con el Manual de Procedimientos Administrativos actualizado. 
• El Manual de Procedimientos Administrativos incluye tres procedimientos relativos al Fondo de Aportaciones Múltiples (FAM):
− Elaboración del Proyecto Integral de Infraestructura Física del Fondo de Aportaciones Múltiples (Plan Maestro de Construcciones). Id. PCM-FAM-P-01
− Programación y presupuestación de los recursos del Fondo de Aportaciones Múltiples (Plan Maestro de Construcciones). Id. PCM-FAM-P-02
− Ejercicio y ejecución para la aplicación de los recursos del FAM (Plan Maestro de Construcciones) Id. PCM-FAM-P-03
Se autorizaron el 30 de enero de 2019 y entraron en vigor el  1º de febrero de 2019. Fueron autorizados por los titulares de la Secretaría de Administración y Finanzas, Secretaría de Desarrollo Institucional, Dirección de Proyectos, Construcciones y Mantenimiento, Dirección de Planeación Institucional y Dirección General de Recursos Financieros.
Los procedimientos administrativos son elaborados por los titulares de las dependencias que son dueños de los procesos en donde se desarrollan las actividades que se documentan en dichos procedimientos, mismos que se elaboran o actualizan aplicando la:
− Guía de elaboración de procedimientos (SGCUV-GE-G-01);  y 
− Guía de codificación de documentos (SGCUV-GE-G-02), .
</t>
  </si>
  <si>
    <t>https://www.uv.mx/orgmet/mpad/</t>
  </si>
  <si>
    <t>https://www.uv.mx/orgmet/files/2019/05/pcm-fam-p-01.pdf</t>
  </si>
  <si>
    <t>https://www.uv.mx/orgmet/files/2019/05/pcm-fam-p-02.pdf</t>
  </si>
  <si>
    <t xml:space="preserve">https://www.uv.mx/orgmet/files/2019/05/pcm-fam-p-03.pdf </t>
  </si>
  <si>
    <t>https://www.uv.mx/orgmet/files/2016/05/sgcuv-ge-g-01.pdf</t>
  </si>
  <si>
    <t>https://www.uv.mx/orgmet/files/2013/01/sgcuv-ge-g-02.pdf</t>
  </si>
  <si>
    <t xml:space="preserve">El Reglamento de Obras de la Universidad Veracruzana fue aprobado el 25 de junio de 2004, el cual incluye atribuciones para el manejo, gestión, control, reporte y seguimiento de las obras entre las que se encuentran las del fondo. </t>
  </si>
  <si>
    <r>
      <rPr>
        <sz val="10"/>
        <rFont val="Verdana"/>
        <family val="2"/>
      </rPr>
      <t>Anexo 15</t>
    </r>
    <r>
      <rPr>
        <u/>
        <sz val="10"/>
        <rFont val="Verdana"/>
        <family val="2"/>
      </rPr>
      <t xml:space="preserve">
</t>
    </r>
    <r>
      <rPr>
        <u/>
        <sz val="10"/>
        <color theme="10"/>
        <rFont val="Verdana"/>
        <family val="2"/>
      </rPr>
      <t xml:space="preserve">
https://www.uv.mx/legislacion/files/2017/07/Obras-Universidad-Veracruzana.pdf
</t>
    </r>
  </si>
  <si>
    <t xml:space="preserve">Sí, aunque no específicamente para el programa presupuestario del FAM, la Universidad creó en el año 2018 el Comité de Control Interno y Desempeño Institucional (COCODI) de la Universidad Veracruzana, como un órgano colegiado cuyas decisiones establecerán las estrategias y líneas de acción para crear, actualizar y evaluar en forma permanente y sistemática el ambiente de control interno institucional, para contribuir al cumplimiento oportuno de metas y objetivos con enfoque a resultados de sus planes y programas.
El COCODI, está integrado por un grupo colegiado de funcionarios y servidores público dentro de la estructura institucional: un presidente, secretario ejecutivo, siete vocales, cuatro coordinadores de trabajo y dos asesores. 
Las cuatro funciones principales del COCODI son:
 • Control Interno
 • Ética
 • Administración de riesgos
 • Información y comunicación
Los resultados de sus actividades se encuentran publicados en el sitio web institucional, los cuales incluyen las matrices de riesgo de los principales procesos, sustantivos y adjetivos. 
</t>
  </si>
  <si>
    <t>https://www.uv.mx/cocodi/</t>
  </si>
  <si>
    <t xml:space="preserve">https://www.uv.mx/cocodi/acuerdo-rectoral/
</t>
  </si>
  <si>
    <t xml:space="preserve">
En cumplimiento a lo dispuesto por la Ley General de Desarrollo Social, la Contraloría Social constituye una práctica de transparencia y rendición de cuentas en la que los propios beneficiarios, de manera organizada, verifican el cumplimiento de las metas y la correcta aplicación de los recursos públicos asignados a los programas federales de desarrollo social. La UV a partir del 2009 inició el proceso de instalación de las Contralorías Sociales para los distintos programas extraordinarios requeridos (FOMES, PIFI, PROFOCIE, PFCE, PRODEP, PROMEP y PIIE) dando puntual cumplimiento a todas las actividades y acciones establecidas en los distintos Programas Institucionales de Trabajo de Contraloría Social (PITCS).
En el portal institucional https://www.uv.mx/planeacioninstitucional/contraloria-social/ se pueden consultar los documentos oficiales, material de apoyo y actividades; así como visualizar que la UV atiende con transparencia las disposiciones normativas correspondientes en materia de Contraloría Social. 
De manera puntual en lo que se refiere a la Contraloría Social 2018 del PFCE se dio total cumplimiento a las actividades establecidas en su Programa Institucional de Trabajo de Contraloría Social (PITCS), como se puede evidenciar en el oficio de cierre de actividades de contraloría social 2018 de fecha 2 de febrero del 2019, https://www.uv.mx/planeacioninstitucional/files/2019/02/Oficio-cierre-de-actividades-CS-2018-WEB.pdf, por lo que respecta a la contraloría Social 2019 del PFCE se encuentra en proceso el cumplimiento de su PITCS.
El programa de Contraloría Social es normado por la Secretaría de Educación Pública a través de la Dirección General de Educación Superior Universitaria, y su alcance es para el Programa de Fortalecimiento de la Calidad Educativa en cuyo marco, la Universidad gestiona los proyectos del FAM.</t>
  </si>
  <si>
    <r>
      <rPr>
        <sz val="10"/>
        <rFont val="Verdana"/>
        <family val="2"/>
      </rPr>
      <t>Anexo 16</t>
    </r>
    <r>
      <rPr>
        <u/>
        <sz val="10"/>
        <color theme="10"/>
        <rFont val="Verdana"/>
        <family val="2"/>
      </rPr>
      <t xml:space="preserve">
https://www.uv.mx/planeacioninstitucional/files/2019/06/PITCS-UV-2019-R.pdf</t>
    </r>
  </si>
  <si>
    <t>https://www.uv.mx/planeacioninstitucional/files/2019/05/Esquema-de-Contraloria-Social-2019.pdf</t>
  </si>
  <si>
    <t>Sí, la Universidad Veracruzana tiene en su página electrónica principal (extremo inferior derecho) un buzón de comentarios al cual puede acceder cualquier ciudadano.</t>
  </si>
  <si>
    <r>
      <rPr>
        <sz val="10"/>
        <color theme="1"/>
        <rFont val="Verdana"/>
        <family val="2"/>
      </rPr>
      <t>Anexo 17</t>
    </r>
    <r>
      <rPr>
        <u/>
        <sz val="10"/>
        <color theme="1"/>
        <rFont val="Verdana"/>
        <family val="2"/>
      </rPr>
      <t xml:space="preserve">
https://www.uv.mx/universidad/buzon-de-comentarios/</t>
    </r>
  </si>
  <si>
    <t>No, el Código de Ética de la Universidad Veracruzana recoge un conjunto de principios y valores que han sido reconocidos en instrumentos legales de diversa naturaleza y jerarquía, así como conductas de quienes llevan a cabo las funciones sustantivas de la Universidad. En este sentido, se genera un acercamiento al contenido del valor o principio en cuestión y asocia a él conductas que se consideran deseables para la actuación conforme al mismo, de igual forma se enlistan de forma enunciativa más no limitativa una serie de conductas que no deberían realizarse a fin de no caer en falta de carácter ético en el cumplimiento de las tareas y funciones universitarias. 
En el Programa de Trabajo del COCODI se tiene contempladas  las acciones para que en el 2020 se disponga de un documento que defina las normas de Conducta que guiarán al personal universitario relacionado con el Sistema de Control Interno  para  la aplicación de los principios, valores y reglas de integridad</t>
  </si>
  <si>
    <r>
      <rPr>
        <sz val="10"/>
        <rFont val="Verdana"/>
        <family val="2"/>
      </rPr>
      <t>Anexo 18</t>
    </r>
    <r>
      <rPr>
        <u/>
        <sz val="10"/>
        <color theme="10"/>
        <rFont val="Verdana"/>
        <family val="2"/>
      </rPr>
      <t xml:space="preserve">
https://www.uv.mx/legislacion/files/2017/07/Codigo-de-etica-de-la-Universidad-Veracruzana.pdf</t>
    </r>
  </si>
  <si>
    <r>
      <rPr>
        <sz val="10"/>
        <rFont val="Verdana"/>
        <family val="2"/>
      </rPr>
      <t xml:space="preserve">Anexo 19 </t>
    </r>
    <r>
      <rPr>
        <u/>
        <sz val="10"/>
        <color theme="10"/>
        <rFont val="Verdana"/>
        <family val="2"/>
      </rPr>
      <t xml:space="preserve">
https://www.uv.mx/COCODI/  </t>
    </r>
  </si>
  <si>
    <t xml:space="preserve">https://www.uv.mx/cocodi/general/grupo-trabajo-etica/ 
</t>
  </si>
  <si>
    <t>Si, se cuenta con un procedimiento para la investigación.</t>
  </si>
  <si>
    <t>Se cuenta con una primera versión del Plan de Recuperación de Desastres para servicios críticos ofrecidos por la Dirección General de Tecnología de Información, el cual se encuentra en evaluación y revisión para proponer su formalización e implementación.</t>
  </si>
  <si>
    <t>Anexo 20</t>
  </si>
  <si>
    <t>Sí, la Universidad tiene cuentas bancarias específicas por fondo y por ejercicio fiscal. En el caso de los Rendimientos, se maneja en la misma cuenta. 
Las cuentas bancarias aperturadas para el manejo de los recursos FAM 2019 son las siguientes:
BANAMEX 4508671.- para el FAM 2019 Regular y sus Rendimientos
BANAMEX 4508701.- para el FAM Remanentes 2019 y sus Rendimientos</t>
  </si>
  <si>
    <t>Anexo 21</t>
  </si>
  <si>
    <t>Sí, la Universidad cuenta con un sistema contable por fondos, asignando un fondo especifico para los recursos del FAM Regular y sus Rendimientos y otro para los Remanentes y sus Rendimientos identificados plenamente a través de claves programáticas, como se muestra a continuación:
- Fondo Contable 788.- FAM 2019, con claves programáticas: 61101, 63101 y 63103 para el FAM Regular y 63285 para FAM- Rendimientos.
- Fondo Contable 707.- FAM Remanentes 2019, con claves programáticas: 63286 para FAM- Remanentes y 63288  para FAM-Remanentes Rendimientos.</t>
  </si>
  <si>
    <t>Anexo 22</t>
  </si>
  <si>
    <t xml:space="preserve">Se dio atención a dos recomendaciones del PAE 2019 relativas a la capacitación y al contar con otra evaluación de fondo; al respecto se presentó un proyecto de mejora a través de tres áreas que le dan seguimiento: Dirección General de Recursos Financieros (DGRF), Dirección de Planeación Institucional (DPI) y la Dirección de Proyectos, Construcciones y Mantenimiento (DPCM). </t>
  </si>
  <si>
    <t>Anexo 23
https://www.uv.mx/uge/</t>
  </si>
  <si>
    <t>Si.- Por Acuerdo de la Rectora del 25 de marzo de 2014 y ratificado por el Consejo Universitario General (CUG) en su sesión del 15 de diciembre de 2014, se creó la Coordinación de la Unidad de Género en la Universidad Veracruzana, cuyo objetivo general es transversalizar la perspectiva de género en el quehacer institucional teniendo como misión promover, respetar, proteger y garantizar el cumplimiento de la legislación sobre la igualdad de derechos humanos de las mujeres y los hombres y llevando a cabo las acciones necesarias para tal fin, mediante procesos de equidad, entre quienes integran la comunidad universitaria.
La Unidad de Género sí cuenta con presupuesto para su operación pero no proviene del FAM. El personal adscrito a ésta, no participan de manera directa en la elaboración del presupuesto para los proyectos del FAM, ni apoya a darle enfoque de género a este fondo. 
No obstante, cada proyecto refiere a la población beneficiada por género tanto de académicos como de estudiantes.</t>
  </si>
  <si>
    <r>
      <rPr>
        <sz val="10"/>
        <rFont val="Verdana"/>
        <family val="2"/>
      </rPr>
      <t>Anexo 24</t>
    </r>
    <r>
      <rPr>
        <u/>
        <sz val="10"/>
        <color theme="10"/>
        <rFont val="Verdana"/>
        <family val="2"/>
      </rPr>
      <t xml:space="preserve">
https://www.uv.mx/uge/</t>
    </r>
  </si>
  <si>
    <t xml:space="preserve">No, la Universidad no cuenta con un diagnóstico y su Matriz de Indicadores no visibiliza el impacto diferenciado en que viven la problemática mujeres y hombres. 
</t>
  </si>
  <si>
    <r>
      <rPr>
        <sz val="10"/>
        <rFont val="Verdana"/>
        <family val="2"/>
      </rPr>
      <t>Anexo 25</t>
    </r>
    <r>
      <rPr>
        <u/>
        <sz val="10"/>
        <color theme="10"/>
        <rFont val="Verdana"/>
        <family val="2"/>
      </rPr>
      <t xml:space="preserve">
http://colaboracion.uv.mx/informacionpublica/contabilidad/Cuenta%20P%C3%BAblica/Informacion-Financiera-Presupuestal-2018/Informaci%C3%B3n%20Program%C3%A1tica/Indicadores%20de%20Resultados/INDICADORES%20DE%20RESULTADOS/ANEXO%20XX.pdf 
(página 3)</t>
    </r>
  </si>
  <si>
    <t xml:space="preserve">Sí, en los formatos oficiales de la SEP que se envían en el proyecto de solicitud de recursos (bianual) para infraestructura, existe un campo para requisitar a la población beneficiada, información de alumnos (hombres y mujeres) y personal académico (hombres y mujeres) así como la ubicación de la obra (dirección, campus, localidad y municipio).
</t>
  </si>
  <si>
    <t>Anexo 26</t>
  </si>
  <si>
    <t>No, aunque dentro las guías del proyecto se identifican hombres y mujeres en la población a atender, se considera como prioridad institucional que el destino de los recursos contribuya al mejoramiento de la infraestructura académica para el aseguramiento de la calidad de los programas educativos que se imparten a la población atendida.</t>
  </si>
  <si>
    <r>
      <t xml:space="preserve">FO
</t>
    </r>
    <r>
      <rPr>
        <sz val="10"/>
        <color theme="1"/>
        <rFont val="Verdana"/>
        <family val="2"/>
      </rPr>
      <t xml:space="preserve">1) Sistematizar bases de datos y gestiones administrativas para hacer más eficientes todos los Procesos de la Obra Pública. 
2) Contar con un Sistema de Evaluación y Certificación de Procesos Administrativos de Calidad (ISO). </t>
    </r>
  </si>
  <si>
    <t>1.- Para la integración, la entidad normativa SEP  tiene reglas claras para formular los proyectos del FAM.</t>
  </si>
  <si>
    <t>A partir del ejercicio 2012 se han programado recursos del FAM para diversas acciones de mantenimiento.</t>
  </si>
  <si>
    <t xml:space="preserve">1.- La asignación de recursos a la UV permite en gran parte la atención de requerimientos de infraestructura educativa. </t>
  </si>
  <si>
    <t>La autorización de recursos del FAM en diferentes ejercicios fiscales permite avanzar en el crecimiento de la planta física universitaria.</t>
  </si>
  <si>
    <t>1.- La Universidad como entidad autónoma cuenta con capacidad legal, organizativa y administrativa  para administrar los recursos de FAM.</t>
  </si>
  <si>
    <t>Sistematizar diversos procesos de obra para hacerlos más eficientes y disminuir los tiempos de gestión.</t>
  </si>
  <si>
    <t>1.- La dependencia universitaria encargada de estas acciones cuenta con documentos normativos para la supervisión y seguimiento en el ejercicio del FAM.</t>
  </si>
  <si>
    <t>Fortalecer la estructura de planeación en la nueva plataforma de la institución que se encuentra en proceso.</t>
  </si>
  <si>
    <t>1.- La Universidad tiene definida las áreas para la planeación, programación, ejercicio y supervisión de las obras financiadas bajo el esquema de cualquier programa presupuestario.</t>
  </si>
  <si>
    <t>Promover la capacitación permanente para la actualización en diversos temas normativos y de planeación estratégica.</t>
  </si>
  <si>
    <r>
      <t xml:space="preserve">DA
</t>
    </r>
    <r>
      <rPr>
        <sz val="10"/>
        <color theme="1"/>
        <rFont val="Verdana"/>
        <family val="2"/>
      </rPr>
      <t>1) Continuar gestionando el cobro de recursos no radicados para que la institución recupere el monto que ha financiado de manera temporal.
2) Gestionar con el Gobierno Estatal para que no se firme el convenio del FAM Potenciado y se reciban los recursos del FAM en su totalidad</t>
    </r>
  </si>
  <si>
    <t xml:space="preserve">1.- El personal encargado de desarrollar proyectos ejecutivos, supervisión y administración para las obras del FAM no es suficiente.
</t>
  </si>
  <si>
    <t xml:space="preserve">1.- No contar con asignaciones de recursos para ejecutar los proyectos en tiempo y forma.
</t>
  </si>
  <si>
    <t xml:space="preserve">1.- Los recursos generalmente asignados no son suficientes para que la Universidad dé respuesta a todos su requerimientos de infraestructura educativa. </t>
  </si>
  <si>
    <t>1.- Cambio de la normatividad aplicable.</t>
  </si>
  <si>
    <t>1.- Los recursos FAM no permiten gastos operativos para su administración y la institución se hace cargo de éstos.</t>
  </si>
  <si>
    <t>1.- Contingencias ambientales, sanitarias y económicas.</t>
  </si>
  <si>
    <t>La ampliación y crecimiento de la planta física se considera sólo en aquéllos casos específicos que requieren atención inmediata de acuerdo a necesidades justificadas académicamente.</t>
  </si>
  <si>
    <t>FAM REMANENTES</t>
  </si>
  <si>
    <t>FAM REGULAR</t>
  </si>
  <si>
    <t>FAM RENDIMIENTOS</t>
  </si>
  <si>
    <t>Universidad Veracruzana</t>
  </si>
  <si>
    <t>FAM  (Regular, Remanentes y Rendimientos)</t>
  </si>
  <si>
    <t>Región Xalapa</t>
  </si>
  <si>
    <t>Región Veracruz-Boca del Río</t>
  </si>
  <si>
    <t>Región Orizaba-Córdoba</t>
  </si>
  <si>
    <t>Región Poza Rica-Tuxpan</t>
  </si>
  <si>
    <t>Región Coatzacoalcos-Minatitlán</t>
  </si>
  <si>
    <t>Se aclara que aunque en la DPCyM se carece de personal, todas las actividades se realizan en tiempo y forma.</t>
  </si>
  <si>
    <t>Existe más de un enlace entre la UV y dependencias externas, tanto con el Estado como la Federación; por una parte, la Universidad a través de la Dirección de Planeación Institucional en las etapas de planeación y seguimiento, se enlaza con la SEP a través de la Dirección General de Educación Superior Universitaria. Por otra parte, como ejecutora, la Dirección de Proyectos Construcciones y Mantenimiento se enlaza con la Secretaría de Finanzas y Planeación del Estado para los procesos técnicos de programación, ejercicio y transparencia, así como rendición de cuentas.</t>
  </si>
  <si>
    <t>La Universidad Veracruzana tiene 3 procedimientos sobre la Planeación, Programación y Presupuestación y Ejercicio y Ejecución de los Recursos del FAM en los cuales se señala la articulación que existe entre las diferentes instancias que participan en su operación.</t>
  </si>
  <si>
    <t xml:space="preserve">La fuente de información que aplica la Universidad es la matrícula auditada y publicada en el Sistema 911. Que contempla entre otras: Programas Educativos, Numeralia Académica, Capacidad Física Instalada, etc. 
El Diario Oficial de la Federación da a conocer los componentes y las fuentes de información  dentro de la publicación de los calendarios de ministraciones del fondo a los estados. 
</t>
  </si>
  <si>
    <t>No Aplica</t>
  </si>
  <si>
    <t xml:space="preserve">La SEFIPLAN es quien valida la información capturada en el sistema RFT y anteriormente en el SFU. El mecanismo implementado es que la Universidad Veracruzana envía a la SEFIPLAN con oficio, un formato firmado por el titular de la SAF y de la DPCyM que contiene la información financiera, el número de identificación de cada obra, folio generado por el sistema. El enlace de la SEFIPLAN asignado a la UV recibe el formato y valida que la información sea correcta para enviarla a la SHCP. En caso de existir alguna inconsistencia, lo notifica por correo al enlace de la DPCyM para hacer las correcciones pertinentes. La información que valida es financiera y de avances de los indicadores. El responsable de la validación  de la información capturada en el sistema RFT de la SHCP es diferente al que opera otros sistemas, como el de la SEP.
</t>
  </si>
  <si>
    <t>La UV recibió capacitación para el manejo y reporte del Sistema de Recursos Federales Transferidos cuando se implementó, a través de la consulta de las guías de usuario y tutoriales de la página electrónica de la Secretaría de Hacienda y Crédito Público, se siguieron los webinar de preguntas y existió coordinación a través de correo electrónico con el enlace del Fondo de la SEFIPLAN. Las dudas para la operación del sistema se consultaron a  través del correo electrónico de la SHCP de la mesa de ayuda. Un año después a la implementación del nuevo sistema RFT, la SHCP realizó una capacitación en coordinación con la SEFIPLAN, sobre el Reporte del ejercicio, destino y resultados de los recursos federales transferidos en el mes de septiembre de 2019, en el Palacio Legislativo de la ciudad de Xalapa.</t>
  </si>
  <si>
    <t xml:space="preserve">MONTO FAM 2019 1/
4,517,104,960.00
Proporción para UPES, UPEAS y UUII
0.509246
Proporción para Universidades Tecnológicas y Politécnicas
0.366816
Proporción para Institutos Tecnológicos
0.123938
Proporción para UPES y UPEAS con respecto al total para UPES, UPEAS , UUII
0.982036
Proporción para UUII con respecto al total para UPES, UPEAS y UUII
0.017964
1/ Publicado en el Diario Oficial de la Federación el 21 de enero de 2019.
 </t>
  </si>
  <si>
    <t>Sí, con base en la Guía para la presentación de Proyectos en el marco del FAM, se incorporan las prioridades y necesidades institucionales. La identificación de las prioridades y necesidades se describen en el Procedimiento: Elaboración del Proyecto Integral de Infraestructura Física del Fondo de Aportaciones Múltiples (Plan Maestro de Construcciones)</t>
  </si>
  <si>
    <t>Los indicadores de la MIR federal sí son relevantes; sin embargo, en su mayoría son cuantitativos y miden la eficacia, pero existen otros aspectos que sería importante evaluar, como el impacto que tiene la aplicación de estos recursos en la mejora de la calidad educativa.</t>
  </si>
  <si>
    <t>DGESU</t>
  </si>
  <si>
    <t>SEP</t>
  </si>
  <si>
    <t>Convocar a universidades públicas a participar en Fondos de concurso</t>
  </si>
  <si>
    <t xml:space="preserve">Normativo </t>
  </si>
  <si>
    <t>Recursos humanos, materiales y TIC´s</t>
  </si>
  <si>
    <t>UV</t>
  </si>
  <si>
    <t>Normativos</t>
  </si>
  <si>
    <t>Guías</t>
  </si>
  <si>
    <t>Convocatoria y normas de participación</t>
  </si>
  <si>
    <t>Dirección de Planeación Institucional</t>
  </si>
  <si>
    <t>Estatal autónomo</t>
  </si>
  <si>
    <t>Integrar proyecto FAM de Infraestructura Física Universitaria al PFCE</t>
  </si>
  <si>
    <t>Administración de su patrimonio</t>
  </si>
  <si>
    <t>Recursos humanos, materiales y TIC's</t>
  </si>
  <si>
    <t>Estadísticas e indicadores</t>
  </si>
  <si>
    <t>Proyectos PFCE y FAM</t>
  </si>
  <si>
    <t>Requerimientos de infraestructura</t>
  </si>
  <si>
    <t>Análisis de proyectos y propuesta de distribución de recursos FAM para las Entidades Federativas</t>
  </si>
  <si>
    <t>Comité de evaluación del FAM</t>
  </si>
  <si>
    <t>Proyectos presentados por las UPEAS</t>
  </si>
  <si>
    <t>Tabla de distribución de recursos FAM para la UPEAS</t>
  </si>
  <si>
    <t>Asignación de recursos FAM</t>
  </si>
  <si>
    <t>Recibe copia de asignación de recursos</t>
  </si>
  <si>
    <t>Normativo</t>
  </si>
  <si>
    <t xml:space="preserve">Dirección de Proyectos Construcciones y Mantenimiento </t>
  </si>
  <si>
    <t>Expediente técnico (proyecto, catálogo de conceptos, presupuesto)</t>
  </si>
  <si>
    <t>Reporte de avances físicos y financieros</t>
  </si>
  <si>
    <t>Dirección de Inversión Pública</t>
  </si>
  <si>
    <t>Gobierno del Estado</t>
  </si>
  <si>
    <t>SEFIPLAN</t>
  </si>
  <si>
    <t>Recibe  y autoriza programación FAM</t>
  </si>
  <si>
    <t>Normativo y administrativo</t>
  </si>
  <si>
    <t>Formatos de programación CPPI y OED PROG</t>
  </si>
  <si>
    <t>Oficios de autorización Dictamen de Suficiencia Presupuestal (DSP)</t>
  </si>
  <si>
    <t>Registro de obras en sistema SIAFEV con base en oficios y formatos (CPPI , OED PROG)</t>
  </si>
  <si>
    <t>Genera formatos y los envía a SEFIPLAN (formatos de programación y CPPI)</t>
  </si>
  <si>
    <t>Oficios y formatos de registro de obras (CPPI , OED PROG)</t>
  </si>
  <si>
    <t>Registro de obras y Dictamen de Suficiencia Presupuestal DSP</t>
  </si>
  <si>
    <t>Secretaría de Administración y Finanzas</t>
  </si>
  <si>
    <t>Validación de Formatos y autorización de POA y de Oficios de Techos Financieros para Obra</t>
  </si>
  <si>
    <t>Liberar los recursos financieros por escrito</t>
  </si>
  <si>
    <t>Oficios de autorización de techo financiero</t>
  </si>
  <si>
    <t>Programa Operativo Anual (POA) y registro de obras en SIIU</t>
  </si>
  <si>
    <t>Transferencia de recursos</t>
  </si>
  <si>
    <t>Administrativas y normativas</t>
  </si>
  <si>
    <t>Transferencia de recursos (Trámite de CL's)</t>
  </si>
  <si>
    <t>Registro de recursos transferidos (OED AVAN)</t>
  </si>
  <si>
    <t xml:space="preserve">Licitar obras, asignar contratos de obra, coordinar </t>
  </si>
  <si>
    <t>Planear, proyectar y ejecutar obras universitarias</t>
  </si>
  <si>
    <t>SAF             DPI                  Oficina del Abogado General</t>
  </si>
  <si>
    <t>Contratos                     reportes</t>
  </si>
  <si>
    <t>Expediente técnico de Obras ejecutadas</t>
  </si>
  <si>
    <t>Pago de Anticipos y Estimaciones a contratistas, Registro del Ejercicio del Presupuesto, Capitalización de la Obra.</t>
  </si>
  <si>
    <t>Ejercer el control de los egresos que se generen en las entidades académicas y dependencias de la Universidad.</t>
  </si>
  <si>
    <t>Recursos financieros, humanos, materiales y TIC's</t>
  </si>
  <si>
    <t>Cheque o transferencia electrónica de pago a contratistas</t>
  </si>
  <si>
    <t>Registro contable en SIIU</t>
  </si>
  <si>
    <t>Supervisar contratos de obra y entregar obras terminadas a usuarios</t>
  </si>
  <si>
    <t>Recursos humanos, materiales, equipos y TIC's</t>
  </si>
  <si>
    <t>Contraloría General UV</t>
  </si>
  <si>
    <t>Reporte de Auditoría</t>
  </si>
  <si>
    <t>Documentos administrativos y expedientes de obras</t>
  </si>
  <si>
    <t>Porcentaje de planteles y/o campus de educación superior mejorados en su infraestructura con recursos del Fondo de Aportaciones Múltiples, respecto del total de planteles y/o campus de educación superior en el estado</t>
  </si>
  <si>
    <t>Anual</t>
  </si>
  <si>
    <t>Porcentaje</t>
  </si>
  <si>
    <t>25,6%</t>
  </si>
  <si>
    <t>https://www.mstwls.hacienda.gob.mx</t>
  </si>
  <si>
    <t>La meta no se cumplió al cierre del 4o. Trimestre porque no todas las obras fueron concluidas pero sí se cumplió la Ley de Disciplina Financiera ya que durante el 1er. Trimestre del ejercicio siguiente fueron concluidas todas las obras.</t>
  </si>
  <si>
    <t>Porcentaje de proyectos en proceso de ejecución en la categoría de rehabilitación y/o mantenimiento en educación superior</t>
  </si>
  <si>
    <t>Trimestral</t>
  </si>
  <si>
    <t>La meta se cumplió ya que al cierre del 4o. Trimestre las obras se encontraban en proceso de ejecución</t>
  </si>
  <si>
    <t>Porcentaje de proyectos en proceso de ejecución en la categoría de equipamiento en educación superior</t>
  </si>
  <si>
    <t>N/A</t>
  </si>
  <si>
    <t>La meta se cumplió ya que al cierre del 4o. Trimestre las obras de equipamiento se encontraban en proceso de ejecución. Para 2018 no se solicitaron proyectos de equipamiento.</t>
  </si>
  <si>
    <t xml:space="preserve">Porcentaje de proyectos en proceso de ejecución en la categoría construcción de educación superior </t>
  </si>
  <si>
    <t>Porcentaje de proyectos aprobados de instituciones de educación superior en la categoría de rehabilitación y/o mantenimiento para ser financiados por el FAM Infraestructura Educativa</t>
  </si>
  <si>
    <t>La meta se cumplió ya que es cuantitativa pero la inversión autorizada es inferior al monto solicitado.</t>
  </si>
  <si>
    <t>Porcentaje de proyectos aprobados de instituciones de educación superior en la categoría de construcción para ser financiados por el FAM Infraestructura Educativa</t>
  </si>
  <si>
    <t>Porcentaje de proyectos aprobados de instituciones de educación superior en la categoría de equipamiento para ser financiados por el FAM Infraestructura Educativa</t>
  </si>
  <si>
    <t>La meta se cumplió ya que es cuantitativa pero la inversión autorizada es inferior al monto solicitado. Para 2018 no se solicitaron proyectos de equipamiento.</t>
  </si>
  <si>
    <t>FAM REMANENTE</t>
  </si>
  <si>
    <t xml:space="preserve"> Recurso otorgado para mantenimiento e infraestructura, toda vez que el recurso proveniente del Subsidio Ordinario es insuficiente y no se contempla el capítulo 6000 de Inversión.</t>
  </si>
  <si>
    <t>CONSTRUCCIÓN DE CISTERNA Y BIODIGESTORES</t>
  </si>
  <si>
    <t>FACULTAD DE CIENCIAS ADMINISTRATIVAS Y SOCIALES</t>
  </si>
  <si>
    <t>UNIDAD ACADÉMICA DE CIENCIAS BIOLÓGICAS Y AGROPECUARIAS</t>
  </si>
  <si>
    <t>DIRECCIÓN GENERAL DE INVESTIGACIONES</t>
  </si>
  <si>
    <t>FACULTAD DE MATEMÁTICAS</t>
  </si>
  <si>
    <t>CONSTRUCCIÓN DE SUBESTACIÓN ELÉCTRICA</t>
  </si>
  <si>
    <t>FACULTAD DE EDUCACIÓN FÍSICA, DEPORTE Y RECREACIÓN</t>
  </si>
  <si>
    <t>ORIZABA</t>
  </si>
  <si>
    <t>CÓRDOBA</t>
  </si>
  <si>
    <t>POZA RICA</t>
  </si>
  <si>
    <t>FACULTAD DE ARQUITECTURA</t>
  </si>
  <si>
    <t>ACAYUCAN</t>
  </si>
  <si>
    <t>FACULTAD DE INGENIERÍA EN SISTEMAS DE PRODUCCIÓN AGROPECUARIA</t>
  </si>
  <si>
    <t>Sí, se cuenta con recursos humanos, materiales y financieros, pero no son suficientes,  hacen falta recursos financieros y humanos para la elaboración de los proyectos ejecutivos y supervisión de obra, seguimiento y evaluación del programa, así como gastos que no se cubren con los recursos del FAM y que se requiere erogar para el desarrollo de los proyectos. Hace falta también infraestructura tecnológica en la DPCyM para la operación de los recursos del FAM (software, equipo de computo especializado, entre otros).</t>
  </si>
  <si>
    <t>Anexo 6</t>
  </si>
  <si>
    <t>La Universidad cuenta con 3 procedimientos:
Procedimiento: Elaboración del Proyecto Integral de Infraestructura Física del Fondo de Aportaciones Múltiples (Plan Maestro de Construcciones)
Procedimiento: Programación y Presupuestación de los Recursos del Fondo de Aportaciones Múltiples (Plan Maestro de Construcciones)
Procedimiento: Ejercicio y Ejecución para la aplicación de los Recursos FAM (Plan Maestro de Construcciones)</t>
  </si>
  <si>
    <t xml:space="preserve">La Dirección de Proyectos, Construcciones y Mantenimiento, con el INIFED, a través de correo electrónico para envío mensual de reportes; con la SHCP, a través de captura de información en el RFT y SEFIPLAN.  A través de la Dirección de Planeación Institucional, la Universidad tiene relación directa con la Secretaría de Educación Pública mediante la Dirección General de Educación Superior Universitaria.
En el marco de Programa de Fortalecimiento de la Calidad Educativa PFCE se formula la planeación del FAM a través de un proyecto de infraestructura educativa, además en el seguimiento del ejercicio con informes mensuales de avances físicos y financieros. 
</t>
  </si>
  <si>
    <t>Anexo 10</t>
  </si>
  <si>
    <t>Anexo 11</t>
  </si>
  <si>
    <r>
      <t xml:space="preserve">
Con la SEFIPLAN, ya que de acuerdo a la normatividad federal, los recursos son transferidos de la Federación al Gobierno del Estado; para que éstos sean radicados a la Universidad Veracruzana es necesario realizar diversos procesos y gestiones establecidos en la normatividad estatal. Estas gestiones se realizan por parte de la DPCyM ante la Dirección General de Inversión Pública. </t>
    </r>
    <r>
      <rPr>
        <sz val="9"/>
        <rFont val="Verdana"/>
        <family val="2"/>
      </rPr>
      <t xml:space="preserve">
</t>
    </r>
  </si>
  <si>
    <t>Sí, con el IEEV para la ejecución del Programa de Escuelas al CIEN, conforme al convenio de Potenciación de Recursos.</t>
  </si>
  <si>
    <t>En el caso específico de la Universidad Veracruzana en el marco de sus políticas institucionales todo el quehacer universitario involucra y da seguimiento a la perspectiva de género, siendo ésta una estrategia transversal considerada en todos los documentos rectores de la planeación institucional (PGD 2030, PTE 2017-2021). Como lo son también los requerimientos de información de la DGESU para la justificación de los proyectos a concurso del FAM.</t>
  </si>
  <si>
    <r>
      <rPr>
        <sz val="9"/>
        <rFont val="Verdana"/>
        <family val="2"/>
      </rPr>
      <t xml:space="preserve">
Desde el ámbito institucional no podemos contestar esta pregunta debido a que desconocemos los criterios y variables empleados, así como el proceso de validación del listado de proyectos llevado a cabo por la INFE con el Estado.
Para el ejercicio 2019, la UV no recibió notificación de asignación de recursos del Programa Escuelas al Cien.</t>
    </r>
    <r>
      <rPr>
        <sz val="9"/>
        <color rgb="FF404040"/>
        <rFont val="Verdana"/>
        <family val="2"/>
      </rPr>
      <t xml:space="preserve">
</t>
    </r>
  </si>
  <si>
    <t>Anexo 14</t>
  </si>
  <si>
    <t xml:space="preserve">De manera interna la Universidad lleva a cabo un proceso de detección de necesidades, cuyo resultado se envía a  las autoridades educativas federales quienes gestionan ante el área correspondiente de asignar el recurso para los requerimientos solicitados. En cuanto al mecanismo de distribución y asignación entre los ámbitos federal y estatal, la Universidad no participa ni tiene conocimiento de los criterios que se utilizan. 
</t>
  </si>
  <si>
    <t>En la Universidad se cuenta con 2 procedimientos que establecen de manera puntual las actividades de programación-presupuestación así como el personal que interviene:
Procedimiento: Elaboración del Proyecto Integral de Infraestructura Física del Fondo de Aportaciones Múltiples (Plan Maestro de Construcciones)
Procedimiento: Programación y Presupuestación de los Recursos del Fondo de Aportaciones Múltiples (Plan Maestro de Construcciones)</t>
  </si>
  <si>
    <t xml:space="preserve">
La Universidad Veracruzana no participa en el diseño de la MIR pero alimenta la información a través del Sistema de Recursos Federales Transferidos (RFT) cada trimestre. 
En cuanto al grado de involucramiento de los enlaces en el Estado, en el diseño de indicadores y en los mismos la Universidad no cuenta con la información. </t>
  </si>
  <si>
    <t xml:space="preserve">La Universidad no participa en la actualización y ajustes de metas de la MIR Federal ni en el proceso de actualización de indicadores estatales ya que la Universidad no forma parte del grupo responsable de elaborarlos. 
La Universidad cumple con la obligación de reportar en el módulo de indicadores del SRFT de la SHCP los avances trimestrales.  </t>
  </si>
  <si>
    <r>
      <t xml:space="preserve">Sí, la captura de indicadores en el Sistema RFT de la SHCP se realiza en tiempo y forma de acuerdo a la normatividad (dentro de los primeros 15 días del mes posterior al término del trimestre que se reporta). </t>
    </r>
    <r>
      <rPr>
        <sz val="9"/>
        <rFont val="Verdana"/>
        <family val="2"/>
      </rPr>
      <t>No se cuenta con indicadores estatales que reportar.</t>
    </r>
  </si>
  <si>
    <t xml:space="preserve">No hay interconexión entre los sistemas de la Universidad, el Estado y la Federación. No obstante la Universidad Veracruzana cuenta con el Sistema Integral de Información Universitaria (SIIU) que registra la información financiera y presupuestal de inversiones al interior de la Universidad; toda esta información está conciliada y posteriormente revisada por los entes de fiscalización.
</t>
  </si>
  <si>
    <t>Anexo 23</t>
  </si>
  <si>
    <t>En el caso de la DPCyM, el enlace sí ha recibido capacitación para el manejo del fondo en fechas recientes, como el curso de Introducción a los Fondos Federales, impartido por la SEFIPLAN (febrero de 2020) y el de Evaluaciones del Ramo General 33 Federación-Estado, impartido por el CONEVAL (marzo de 2020), y el curso Presupuesto Basado en Resultados, Políticas Públicas para no dejar a nadie atrás, impartido por la SHCP (junio-agosto de 2020); asimismo, cuenta con el apoyo de los operadores asignados por la SEFIPLAN y cuenta con experiencia en la integración de información y en la consulta de normatividad. Los cursos a los que ha asistido anteriormente son: Operación de recursos federales impartido por el ORFIS en 2012, Curso-taller de capacitación del SFU impartido por la SHCP en 2014, Lineamientos generales para la evaluación de programas federales de la administración pública federal en 2015  impartido por la Academia Mexicana de Auditoría Integral y al Desempeño a través de la Contraloría General de la Universidad Veracruzana y Taller para la elaboración del Proyecto Institucional en el Marco del Programa de Fortalecimiento de la Calidad Educativa PFCE 2018-2019 impartido por la DGESU en 2017.</t>
  </si>
  <si>
    <t>Anexo 24</t>
  </si>
  <si>
    <t>Sí, durante los cuatro trimestres de 2019 se capturó la información en el Sistema de Recursos Federales Transferidos (RFT) y no se presentó ningún problema en la captura. En el caso de presentarse alguna duda o problema se debe enviar un correo electrónico a la SHCP o a través de la mesa de ayuda que implementó la SHCP vía telefónica. La Universidad Veracruzana no cuenta con un enlace en específico en la SHCP pero el enlace que valida la información es el Ing. Carlos Cober adscrito a la Dirección General de Inversión Pública de la SEFIPLAN. En el RFT están habilitados 3 módulos pero el correspondiente a evaluaciones aún no se encuentra operando, por lo cual es necesario capturar la información en el SFU, el cual en el mes de octubre de 2019 no fue posible subir la evaluación del PAE debido a un problema en el sistema y sólo se pudo cargar hasta el 4to. trimestre 2019.</t>
  </si>
  <si>
    <t>Anexo 25</t>
  </si>
  <si>
    <t>Anexo 29</t>
  </si>
  <si>
    <t>Anexo 30</t>
  </si>
  <si>
    <t>Sí son consistentes, ya que obedecen a las políticas públicas educativas y a los objetivos establecidos en el Plan Nacional de Desarrollo 2012-2018 en el apartado de educación y a los Programas Sectoriales de Educación. Teniendo en cuenta que el FAM que se ejerció en 2019 se elaboró 2 años antes.</t>
  </si>
  <si>
    <t xml:space="preserve">Anexo 1
Artículos 1°, 39, 40 y 41 de la Ley de Coordinación Fiscal 
http://www.diputados.gob.mx/LeyesBiblio/pdf/31_300118.pdf </t>
  </si>
  <si>
    <t>pendiente</t>
  </si>
  <si>
    <t>Se continuó la construcción del edificio para las Facultades de Matemáticas, de Física y el Centro de Inteligencia Artificial de Xalapa; la conclusión del módulo de aulas para la Fac. de Arquitectura en Poza Rica; la ejecución de un proyecto sustentable que contempló la implementación de tecnologías que permitan el ahorro de energía y el consumo de agua así como biodigestores en la Fac. de Ciencias Administrativas y Sociales; el mantenimiento a 6 dependencias y entidades en 4 regiones universitarias; el equipamiento para el laboratorio, aula y centro de cómputo en la Fac. de Educación Física en Veracruz así como el equipamiento del Foro del Centro Cultural Casa del Lago en Xalapa.</t>
  </si>
  <si>
    <t>https://www.uv.mx/orgmet/pcm-ge-m-01/ DPCyM</t>
  </si>
  <si>
    <t xml:space="preserve">https://www.uv.mx/orgmet/dgrf-ge-m-01/ DGRF
</t>
  </si>
  <si>
    <r>
      <rPr>
        <sz val="11"/>
        <rFont val="Calibri"/>
        <family val="2"/>
        <scheme val="minor"/>
      </rPr>
      <t>Anexo 3</t>
    </r>
    <r>
      <rPr>
        <u/>
        <sz val="11"/>
        <color theme="10"/>
        <rFont val="Calibri"/>
        <family val="2"/>
        <scheme val="minor"/>
      </rPr>
      <t xml:space="preserve">
https://www.uv.mx/orgmet/dpi-ge-m-01/</t>
    </r>
  </si>
  <si>
    <t>https://www.uv.mx/planeacioninstitucional/files/2019/05/PROCEDIMIENTO-2.-PROGRAMACION-Y-PRESUPUESTACION-FAM-R.pdf</t>
  </si>
  <si>
    <t>https://www.uv.mx/planeacioninstitucional/files/2019/05/PROCEDIMIENTO-3.-EJERCICIO-Y-EJECUCION-FAM-R.pdf</t>
  </si>
  <si>
    <r>
      <rPr>
        <sz val="11"/>
        <rFont val="Calibri"/>
        <family val="2"/>
        <scheme val="minor"/>
      </rPr>
      <t>Anexo 5</t>
    </r>
    <r>
      <rPr>
        <u/>
        <sz val="11"/>
        <color theme="10"/>
        <rFont val="Calibri"/>
        <family val="2"/>
        <scheme val="minor"/>
      </rPr>
      <t xml:space="preserve">
https://www.uv.mx/planeacioninstitucional/files/2019/05/PROCEDIMIENTO-1.-ELABORACION-DEL-PROYECTO-INTEGRAL-FAM-R.pdf</t>
    </r>
  </si>
  <si>
    <r>
      <rPr>
        <sz val="11"/>
        <rFont val="Calibri"/>
        <family val="2"/>
        <scheme val="minor"/>
      </rPr>
      <t xml:space="preserve">
Anexo 4
Artículos 234 y 264 del Estatuto General UV:</t>
    </r>
    <r>
      <rPr>
        <u/>
        <sz val="11"/>
        <color theme="10"/>
        <rFont val="Calibri"/>
        <family val="2"/>
        <scheme val="minor"/>
      </rPr>
      <t xml:space="preserve">
https://www.uv.mx/legislacion/files/2012/12/Estatuto-General.pdf</t>
    </r>
  </si>
  <si>
    <r>
      <rPr>
        <sz val="11"/>
        <rFont val="Calibri"/>
        <family val="2"/>
        <scheme val="minor"/>
      </rPr>
      <t>Anexo 2
Ley de Coordinación Fiscal:</t>
    </r>
    <r>
      <rPr>
        <u/>
        <sz val="11"/>
        <color theme="10"/>
        <rFont val="Calibri"/>
        <family val="2"/>
        <scheme val="minor"/>
      </rPr>
      <t xml:space="preserve">
http://www.diputados.gob.mx/LeyesBiblio/pdf/31_300118.pdf</t>
    </r>
  </si>
  <si>
    <r>
      <rPr>
        <sz val="11"/>
        <rFont val="Calibri"/>
        <family val="2"/>
        <scheme val="minor"/>
      </rPr>
      <t>Presupuesto de Egresos de la Federación 2019:</t>
    </r>
    <r>
      <rPr>
        <u/>
        <sz val="11"/>
        <color theme="10"/>
        <rFont val="Calibri"/>
        <family val="2"/>
        <scheme val="minor"/>
      </rPr>
      <t xml:space="preserve">
https://dof.gob.mx/nota_detalle.php?codigo=5547479&amp;fecha=28/12/2018</t>
    </r>
  </si>
  <si>
    <r>
      <rPr>
        <sz val="11"/>
        <rFont val="Calibri"/>
        <family val="2"/>
        <scheme val="minor"/>
      </rPr>
      <t>Anexo 1</t>
    </r>
    <r>
      <rPr>
        <u/>
        <sz val="11"/>
        <color theme="10"/>
        <rFont val="Calibri"/>
        <family val="2"/>
        <scheme val="minor"/>
      </rPr>
      <t xml:space="preserve">
http://www.diputados.gob.mx/LeyesBiblio/pdf/31_300118.pdf 
</t>
    </r>
  </si>
  <si>
    <r>
      <rPr>
        <sz val="11"/>
        <rFont val="Calibri"/>
        <family val="2"/>
        <scheme val="minor"/>
      </rPr>
      <t>Anexo 9</t>
    </r>
    <r>
      <rPr>
        <u/>
        <sz val="11"/>
        <color theme="10"/>
        <rFont val="Calibri"/>
        <family val="2"/>
        <scheme val="minor"/>
      </rPr>
      <t xml:space="preserve">
https://www.uv.mx/planeacioninstitucional/integracion-y-seguimiento-de-programas-educativos/programa-integral-de-fortalecimiento-institucional/
</t>
    </r>
  </si>
  <si>
    <t xml:space="preserve">La Universidad Veracruzana no participa en este mecanismo debido a que el enlace estatal corresponde a la SEFIPLAN. 
La Ley de Planeación a nivel federal es con la cual se lleva a cabo la Planeación Nacional del Desarrollo para encauzar, en función de ésta, las actividades de la administración Pública Federal. El Ejecutivo Federal elaborará el Plan Nacional de Desarrollo y lo remitirá a la Cámara de Diputados del Congreso de la Unión para su aprobación. El Ejecutivo Federal, a través de la Secretaría de Hacienda y Crédito Público, dará seguimiento a los avances de las dependencias y entidades de la Administración Pública Federal en el logro de los objetivos y metas del Plan y sus programas, con base en el Sistema de Evaluación del Desempeño previsto por la Ley Federal de Presupuesto y Responsabilidad Hacendaria. La Secretaría de Hacienda y Crédito Público publicará la información relacionada con el seguimiento a que se refiere el párrafo anterior, en el Portal de Transparencia Presupuestaria de la Secretaría de Hacienda y Crédito Público, en los términos previstos por la legislación en materia de transparencia y acceso a la información pública.
La normatividad estatal vigente en materia de planeación es la Ley de Planeación del Estado de Veracruz de Ignacio de la Llave, en la cual se establecen las normas, principios, bases y directrices de la organización y funcionamiento del Sistema Estatal de Planeación Democrática y se Establecen las bases para la integración y funcionamiento del Consejo Estatal de Planeación Democrática para el Bienestar (CEPLADEB). La Subsecretaría de Planeación de la SEFIPLAN es la responsable de coordinar el Programa Anual de Evaluación (PAE), a través del cual se evalúan los fondos federales del Ramo 033. Para la coordinación y seguimiento del PAE, se establecen sesiones del Subcomité de Financiamiento y Evaluación de Fondos Federales en el cual participan los enlaces de las ejecutoras y se elabora un Informe Anual de Actividades que presenta al Comité de Planeación Democrática para el Bienestar (COPLADEB). 
Para hacer cumplir la normatividad, es necesaria la coordinación entre la federación y los gobiernos estatales, en este caso, la SHCP y la SEFIPLAN.
</t>
  </si>
  <si>
    <r>
      <t xml:space="preserve">No hubo concurrencia de recursos en el ejercicio </t>
    </r>
    <r>
      <rPr>
        <sz val="9"/>
        <rFont val="Verdana"/>
        <family val="2"/>
      </rPr>
      <t>2019.</t>
    </r>
    <r>
      <rPr>
        <sz val="9"/>
        <color rgb="FF404040"/>
        <rFont val="Verdana"/>
        <family val="2"/>
      </rPr>
      <t xml:space="preserve"> </t>
    </r>
  </si>
  <si>
    <r>
      <t>Sí, las atribuciones y acciones de los actores en el FAM están definidas en dos instrumentos: La Ley de Coordinación Fiscal en los Artículos 1, 39, 40, 41 y el Presupuesto de Egresos de la Federación</t>
    </r>
    <r>
      <rPr>
        <sz val="9"/>
        <rFont val="Verdana"/>
        <family val="2"/>
      </rPr>
      <t xml:space="preserve"> 2019</t>
    </r>
    <r>
      <rPr>
        <sz val="9"/>
        <color rgb="FF404040"/>
        <rFont val="Verdana"/>
        <family val="2"/>
      </rPr>
      <t xml:space="preserve"> establece el monto de asignación por entidad federativa en el Anexo 23 y 32, páginas 27 y 103, respectivamente. En el caso de la Universidad, las atribuciones de las dependencias que intervienen se encuentran en la Ley Orgánica de la Universidad Art. 44 y en el Estatuto General Art. 189, 232, 234 y 267. Por otro lado, el vacío que se identifica es el desconocimiento en el mecanismo de la forma de asignación de los recursos a las universidades por parte de la Secretaria de Educación Pública. </t>
    </r>
  </si>
  <si>
    <t xml:space="preserve">La Universidad Veracruzana no cuenta con información para dar respuesta a este cuestionamiento. Es importante que las instituciones conozcan los criterios de evaluación y distribución previos a la elaboración y presentación de sus proyectos y necesidades. 
</t>
  </si>
  <si>
    <t>Sí, existe consistencia ya que el objetivo principal del FAM es proporcionar instalaciones y equipamiento a los niveles de educación básica, media y superior en su modalidad universitaria, para una adecuada operación de los programas que tienen asignados conforme a la Ley General de Educación. En la MIR se establece como nivel propósito el mejoramiento de la infraestructura de los planteles de educación superior. 
En cuanto al logro, avance y meta del ejercicio 2019, fue el 75%  y se alcanzó en el primer trimestre de 2020 al 100%  respetando la normatividad establecida por el principio de anualidad; sin embargo, los indicadores del sistema RFT para el ejercicio 2019 hacen relación al número de proyectos en proceso de ejecución  por lo que la meta se cumplió al 100% en el 4o. trimestre del 2019.</t>
  </si>
  <si>
    <t>Los mecanismos de supervisión y seguimiento  como son los reportes de avances físicos y financieros de las obras del FAM que se envían a la SEP, así como reportes al INIFED, los cuales se complementan con evidencia fotográfica; 
cuando las obras se concluyen se envían las actas finiquito como evidencia del cierre administrativo de las obras;  cuando no se ejerce la totalidad de los recursos, éstos son reintegrados a la TESOFE, y los comprobantes de pago se envían a  la SEP. En el caso de la SHCP, en el sistema RFT se capturan todos los datos de la obra que incluye subir el link en donde se encuentran publicados en el portal institucional diversa información como por ejemplo:  los contratos de obra, fotografías que avalen el avance de las obras y las actas finiquito. La información antes señalada contribuye en gran medida a transparentar y rendir cuentas de los recursos que nos son asignados. Adicionalmente, se atienden auditorías de diversos entes fiscalizadores: ASF, ORFIS, Contraloría General de la UV y despacho auditor externo contratado por la Junta de Gobierno de la UV, cuya revisión abarca aspectos técnicos, normativos, económicos y financieros.</t>
  </si>
  <si>
    <t xml:space="preserve">En el sistema SFU se contaba con un campo de observaciones en el cual se podía dar una explicación en el caso de algún atraso o demora para el inicio de las obras o comentar alguna situación relacionada. En el nuevo sistema RFT para el ejercicio 2019 no existía esa posibilidad, sólo permitía capturar información muy específica como número de beneficiarios, metas, ubicación, avances físicos y financieros. 
El SFRT no considera lo dispuesto en el Art. 17 de la Ley de Disciplina Financiera que permite ejercer los recursos comprometidos al 31 de diciembre durante el primer trimestre del año siguiente, por lo que el avance de los indicadores que se reportan quedan inconclusos ya que solo se reflejan hasta el 31 de diciembre lo que impide informar el 100% de avance. </t>
  </si>
  <si>
    <t>Anexo 7</t>
  </si>
  <si>
    <t>Anexo 8</t>
  </si>
  <si>
    <t>Anexo 13</t>
  </si>
  <si>
    <r>
      <t>No hubo concurrencia de recursos en el ejercicio</t>
    </r>
    <r>
      <rPr>
        <sz val="9"/>
        <rFont val="Verdana"/>
        <family val="2"/>
      </rPr>
      <t xml:space="preserve"> 2019.</t>
    </r>
    <r>
      <rPr>
        <sz val="9"/>
        <color rgb="FF404040"/>
        <rFont val="Verdana"/>
        <family val="2"/>
      </rPr>
      <t xml:space="preserve"> </t>
    </r>
  </si>
  <si>
    <r>
      <t xml:space="preserve">Sí se identifican diversos cambios en los ejercicios fiscales 2016, 2017, 2018 </t>
    </r>
    <r>
      <rPr>
        <sz val="9"/>
        <rFont val="Verdana"/>
        <family val="2"/>
      </rPr>
      <t>y 2019</t>
    </r>
    <r>
      <rPr>
        <sz val="9"/>
        <color rgb="FF404040"/>
        <rFont val="Verdana"/>
        <family val="2"/>
      </rPr>
      <t>, a partir de la aparición de la figura del FAM Potenciado se disminuyó la asignación de recursos y se hizo muy confusa su operación y lenta la radicación de los recursos, lo cual no ha contribuido a tener una coordinación adecuada entre las instancias ejecutoras y los responsables federal y estatal.</t>
    </r>
  </si>
  <si>
    <t>Si hemos escuchado sobre el Sistema de Monitoreo de la Política Social (SIMEPS) y se ha consultado información en sus portales.</t>
  </si>
  <si>
    <t>Sí, la Universidad cuenta con un módulo financiero en el Sistema Integral de Información Universitaria (SIIU).</t>
  </si>
  <si>
    <t>Información al</t>
  </si>
  <si>
    <t>CONSTRUCCIÓN EDIFICIO FAC MATEMÁTICAS Y FÍSICA</t>
  </si>
  <si>
    <t>XALAPA</t>
  </si>
  <si>
    <t>FACULTAD DE FÍSICA</t>
  </si>
  <si>
    <t>CONSTRUCCIÓN EDIFICIO MATEMÁTICAS Y FÍSICA</t>
  </si>
  <si>
    <t>CONSTRUCCIÓN EDIF FAC MATEMÁTICAS Y FÍSICA</t>
  </si>
  <si>
    <t>CONSTRUCCIÓN DE DOS AULAS MATEMÁTICAS</t>
  </si>
  <si>
    <t>CONSTRUCCIÓN 2a. ETAPA MÓDULO DE AULAS</t>
  </si>
  <si>
    <t>MANTENIMIENTO INST INVESTIGACIONES HISTÓRICO</t>
  </si>
  <si>
    <t>INSTITUTO DE INVESTIGACIONES HISTÓRICO SOCIALES</t>
  </si>
  <si>
    <t>MANTENIMIENTO GENERAL BIOLÓGICO AGROPECUARIAS</t>
  </si>
  <si>
    <t>EQUIPAMIENTO CASA DEL LAGO</t>
  </si>
  <si>
    <t>DIRECCIÓN GENERAL DE DIFUSIÓN CULTURAL</t>
  </si>
  <si>
    <t>CONSTRUCCIÓN DE ESPACIOS EDIF B</t>
  </si>
  <si>
    <t>CONSTRUCCIÓN DE EAPACIOES EDF B</t>
  </si>
  <si>
    <t>CONECTIVIDAD VOZ Y DATOS ÁREA EXPEDIENTES</t>
  </si>
  <si>
    <t>DIRECCIÓN DE PROYECTOS, CONSTRUCCIONES Y MANTENIMIENTO</t>
  </si>
  <si>
    <t>CONECTIVIDAD VOZ Y DATOS AREA EXPEDIENTES</t>
  </si>
  <si>
    <t>CONSTRUCCIÓN DE CUB PLANTA DE TRATAMIENTO</t>
  </si>
  <si>
    <t>CONSTRUCCIÓN DE CUB. PLANTA TRATAM</t>
  </si>
  <si>
    <t>REHABILITACIÓN DE ESCALERAS</t>
  </si>
  <si>
    <t>RECTORÍA</t>
  </si>
  <si>
    <t>REHBILITACIÓN ESCALERAS</t>
  </si>
  <si>
    <t>PROGRAMA ANUAL DE MANTENIMIENTO</t>
  </si>
  <si>
    <t>BOCA DEL RÍO</t>
  </si>
  <si>
    <t>CENTRO DE ESTUDIOS Y SERVICIOS EN SALUD</t>
  </si>
  <si>
    <t>EQUIPAMIENTO LABORATORIO AULA, CTRO. CÓMPUTO F. EDUC. FÍSICA</t>
  </si>
  <si>
    <t>2a ETAPA REHAB. CESS</t>
  </si>
  <si>
    <t>TRABAJO COMP O ELEC. A/A CESS</t>
  </si>
  <si>
    <t>INSTITUTO DE PSICOLOGÍA Y EDUCACIÓN (CEEORI)</t>
  </si>
  <si>
    <t>INSTITUTO DE PSICOLOGÍA Y EDUCACIÓN</t>
  </si>
  <si>
    <t>CONST CAF 2ET ESTAC ING Y ARQ POZA</t>
  </si>
  <si>
    <t>FACULTAD DE CIENCIAS QUÍMICAS</t>
  </si>
  <si>
    <t>Anexo 15</t>
  </si>
  <si>
    <t xml:space="preserve">Anexo 3 </t>
  </si>
  <si>
    <r>
      <rPr>
        <sz val="11"/>
        <rFont val="Calibri"/>
        <family val="2"/>
        <scheme val="minor"/>
      </rPr>
      <t>Anexo 4</t>
    </r>
    <r>
      <rPr>
        <u/>
        <sz val="11"/>
        <color theme="10"/>
        <rFont val="Calibri"/>
        <family val="2"/>
        <scheme val="minor"/>
      </rPr>
      <t xml:space="preserve">
https://uvmxmy.sharepoint.com/personal/vicehernandez_uv_mx/_layouts/15/onedrive.aspx?id=%2Fpersonal%2Fvicehernandez_uv_mx%2FDocuments%2FINFORMES%20FAM%202018%2FFAM%20DIC%202018%2Ezip&amp;parent=%2Fpersonal%2Fvicehernandez_uv_mx%2FDocuments%2FINFORMES%20FAM%202018&amp;cid=303c83a1-4263-4499-bed5-087faa0c4425                            </t>
    </r>
  </si>
  <si>
    <t>https://www.finanzaspublicas.hacienda.gob.mx/es/Finanzas_Publicas/Informes_al_Congreso_de_la_Union</t>
  </si>
  <si>
    <t>Anexo 9 http://www.dfi.ses.sep.gob.mx/FAM/Objetivo_FAM.html</t>
  </si>
  <si>
    <t>Anexo 10
https://www.finanzaspublicas.hacienda.gob.mx/es/Finanzas_Publicas/Informes_al_Congreso_de_la_Union</t>
  </si>
  <si>
    <t xml:space="preserve">Anexo 14 </t>
  </si>
  <si>
    <t xml:space="preserve">http://sistemas.coneval.org.mx/SIMEPS/IndicadoresR33.aspx?pCiclo=2019&amp;iMatriz=19000228&amp;sComponente=FAM - Infraestructura Educativa Media Superior y Superior&amp;sFondo=FAM&amp;sMatris=1  
</t>
  </si>
  <si>
    <t>Ley General para la Igualdad entre Mujeres y Hombres</t>
  </si>
  <si>
    <t>http://www.diputados.gob.mx/LeyesBiblio/pdf/LGIMH_140618.pdf</t>
  </si>
  <si>
    <t>Título 1</t>
  </si>
  <si>
    <t>Tiene por objeto regular y garantizar la igualdad de oportunidades y de
trato entre mujeres y hombres, proponer los lineamientos y mecanismos institucionales que orienten a la Nación hacia el cumplimiento de la igualdad sustantiva en los ámbitos público y privado, promoviendo el empoderamiento de las mujeres y la lucha contra toda discriminación basada en el sexo. Sus disposiciones son de orden público e interés social y de observancia general en todo el Territorio Nacional.</t>
  </si>
  <si>
    <t>Ley para la igualdad entre mujeres y hombres para el estado de Veracruz de Ignacio de la Llave.</t>
  </si>
  <si>
    <t>https://www.legisver.gob.mx/leyes/LeyesPDF/LIMH271119F.pdf</t>
  </si>
  <si>
    <t xml:space="preserve">Artículo 1
</t>
  </si>
  <si>
    <t>Tiene por objeto regular y garantizar el derecho a la igualdad de oportunidades entre mujeres y hombres, promover el empoderamiento de las mujeres</t>
  </si>
  <si>
    <t>Ley de acceso de las mujeres a una vida libre de violencia para el Estado de Veracruz de Ignacio de la Llave</t>
  </si>
  <si>
    <t>https://www.legisver.gob.mx/leyes/LeyesPDF/LAMVLV261119.pdf</t>
  </si>
  <si>
    <t>Capítulo único</t>
  </si>
  <si>
    <t>Artículo 1</t>
  </si>
  <si>
    <t>Tiene por objeto definir y
establecer los tipos y modalidades de violencia contra las mujeres y las niñas, para que los
gobiernos del estado y municipal realicen las acciones encaminadas a su prevención, atención,
sanción y erradicación; atentos a los principios de coordinación y concurrencia gubernamental.</t>
  </si>
  <si>
    <t xml:space="preserve">Acuerdo de creación de la Coordinación de la Unidad de Género
</t>
  </si>
  <si>
    <t>http://colaboracion.uv.mx/rept/files/2014-12/315/01-Acuerdo-Coordinacion-de-la-Unidad-de-Genero.pdf</t>
  </si>
  <si>
    <t>Acuerdo</t>
  </si>
  <si>
    <t xml:space="preserve">Primero
</t>
  </si>
  <si>
    <t xml:space="preserve">Se crea la Coordinación de Unidad de Género
</t>
  </si>
  <si>
    <t xml:space="preserve">Reglamento de Igualdad de Género
</t>
  </si>
  <si>
    <t>https://www.uv.mx/uge/files/2020/03/Reglamento-para-la-Igualdad-de-Genero-3-12-2018.pdf</t>
  </si>
  <si>
    <t xml:space="preserve">Capítulo 1
</t>
  </si>
  <si>
    <t xml:space="preserve">Artícuo 1
</t>
  </si>
  <si>
    <t xml:space="preserve"> Su objeto es establecer las normas para promover y
garantizar la igualdad entre mujeres y hombres y la prevención, atención y erradicación de
todo tipo de discriminación basada en el sexo o género dentro de la Universidad Veracruzana.</t>
  </si>
  <si>
    <t>Acuerdo Nacional para la Igualdad entre Mujeres y Hombres</t>
  </si>
  <si>
    <t>https://www.gob.mx/conavim/articulos/firma-del-acuerdo-por-la-igualdad-entre-mujeres-y-hombres-228406</t>
  </si>
  <si>
    <t>Acuerdo Tercero</t>
  </si>
  <si>
    <t>Establecer políticas institucionales dirigidas a la equidad de género.</t>
  </si>
  <si>
    <t>El 100% de los programas educativos de TSU y licenciatura
tienen incorporados al currículum temas transversales, tales
como equidad de género, derechos humanos, sustentabilidad,
cultura de paz, ética y valores, interculturalidad, promoción de
la salud, arte y creatividad, internacionalización, entre otros.</t>
  </si>
  <si>
    <t xml:space="preserve">Se cumplieron en su totalidad la contratación de los perfiles profesionales, así como su ejecución durante el ejercicio fiscal culminado en diciembre de 2019.
Los colaboradores contratados con los renglones presupuestales para personal eventual cumplieron en tiempo y forma las actividades encomendadas para el alcance de metas de la
dependencia, alineadas a las metas institucionales establecidas.
</t>
  </si>
  <si>
    <t>Cultura humanista y desarrollo sustentable</t>
  </si>
  <si>
    <t>El área de Capacitación con fundamento en el Artículo 16, Fracción III y IV del Reglamento para la Igualdad de Género, ha formulado actividades de capacitación y sensibilización a la
comunidad universitaria en materia de perspectiva de género para su incorporación en su quehacer. De igual forma se ha trabajado la sensibilización sobre equidad e igualdad de género, tipos
de violencia, modalidades de violencia y la incorporación de la perspectiva de género</t>
  </si>
  <si>
    <t xml:space="preserve">Vinculación de la coordinación de género con otras instancias académicas, OSC y dependencias públicas de los 3 niveles de gobierno y sector empresarial.
</t>
  </si>
  <si>
    <r>
      <rPr>
        <sz val="11"/>
        <rFont val="Calibri"/>
        <family val="2"/>
        <scheme val="minor"/>
      </rPr>
      <t>Anexo 7</t>
    </r>
    <r>
      <rPr>
        <u/>
        <sz val="11"/>
        <color theme="10"/>
        <rFont val="Calibri"/>
        <family val="2"/>
        <scheme val="minor"/>
      </rPr>
      <t xml:space="preserve">
</t>
    </r>
    <r>
      <rPr>
        <sz val="11"/>
        <rFont val="Calibri"/>
        <family val="2"/>
        <scheme val="minor"/>
      </rPr>
      <t>Diagramas de Flujo: Página 9 a 13</t>
    </r>
    <r>
      <rPr>
        <u/>
        <sz val="11"/>
        <color theme="10"/>
        <rFont val="Calibri"/>
        <family val="2"/>
        <scheme val="minor"/>
      </rPr>
      <t xml:space="preserve">
https://www.uv.mx/orgmet/files/2019/05/pcm-fam-p-01.pdf
</t>
    </r>
  </si>
  <si>
    <r>
      <rPr>
        <sz val="11"/>
        <rFont val="Calibri"/>
        <family val="2"/>
        <scheme val="minor"/>
      </rPr>
      <t>Diagramas de Flujo: Página 9 a 11</t>
    </r>
    <r>
      <rPr>
        <u/>
        <sz val="11"/>
        <color theme="10"/>
        <rFont val="Calibri"/>
        <family val="2"/>
        <scheme val="minor"/>
      </rPr>
      <t xml:space="preserve">
https://www.uv.mx/orgmet/files/2019/05/pcm-fam-p-02.pdf
</t>
    </r>
  </si>
  <si>
    <r>
      <rPr>
        <sz val="11"/>
        <rFont val="Calibri"/>
        <family val="2"/>
        <scheme val="minor"/>
      </rPr>
      <t xml:space="preserve">Diagramas de Flujo: Página 12 a 20 </t>
    </r>
    <r>
      <rPr>
        <u/>
        <sz val="11"/>
        <color theme="10"/>
        <rFont val="Calibri"/>
        <family val="2"/>
        <scheme val="minor"/>
      </rPr>
      <t xml:space="preserve">
https://www.uv.mx/orgmet/files/2019/05/pcm-fam-p-03.pdf
</t>
    </r>
  </si>
  <si>
    <t xml:space="preserve">Anexo 8
</t>
  </si>
  <si>
    <t>https://www.dof.gob.mx/nota_detalle.php?codigo=5549287&amp;fecha=31/01/2019</t>
  </si>
  <si>
    <t xml:space="preserve">Sí. La Universidad Veracruzana reintegró a la TESOFE en el mes de enero de 2020 $132,773.93 correspondientes al FAM 2019 Regular  por concepto de recursos no devengados, $23.00 de FAM 2019 Rendimientos y $113,576.38 de productos financieros generados en cuentas UV. 
</t>
  </si>
  <si>
    <r>
      <t xml:space="preserve">Sí, la UV ha recibido recomendaciones del PAE Estatal, de las cuales ha atendido las que le competen y elaborado los correspondientes Proyectos de Mejora, los cuales son los siguientes:                                                                        </t>
    </r>
    <r>
      <rPr>
        <b/>
        <sz val="9"/>
        <rFont val="Verdana"/>
        <family val="2"/>
      </rPr>
      <t>PAE 2018.-</t>
    </r>
    <r>
      <rPr>
        <sz val="9"/>
        <rFont val="Verdana"/>
        <family val="2"/>
      </rPr>
      <t xml:space="preserve"> Se recibieron 7 recomendaciones de las cuales se aceptaron 5, con base en las cuales se elaboraron los proyectos de mejora: a) Procedimiento de planeación para el Proyecto Integral de infraestructura Física del FAM. b)  Procedimiento de programación y presupuestación de los recursos del FAM. c) Procedimiento para el ejercicio y ejecución para la aplicación de los recursos del FAM. d) Anteproyecto para el desarrollo de un sistema de información que contenga la base de datos para la elaboración de los proyectos FAM.                                                                                                                                            </t>
    </r>
    <r>
      <rPr>
        <b/>
        <sz val="9"/>
        <rFont val="Verdana"/>
        <family val="2"/>
      </rPr>
      <t>PAE 2019.-</t>
    </r>
    <r>
      <rPr>
        <sz val="9"/>
        <rFont val="Verdana"/>
        <family val="2"/>
      </rPr>
      <t>Se recibieron 5 recomendaciones de las cuales se aceptaron 2, con base en las cuales se elaboraron los proyectos de mejora: a) Gestionar capacitación para los actores que manejan el fondo. b) Implementar evaluación (es) adicionales al PAE estatal, que coadyuven a la rendición de cuentas, transparencia, mejora de la gestión de recursos y fortalezca la información proporcionada a entes fiscalizadores.                                                                                                                                                                          De acuerdo a la normatividad vigente, la Contraloría General del Estado es quien debe dar seguimiento a los Proyectos de Mejora.</t>
    </r>
  </si>
  <si>
    <t xml:space="preserve">Anexo 12 
</t>
  </si>
  <si>
    <t>Anexo 16</t>
  </si>
  <si>
    <r>
      <t xml:space="preserve">
</t>
    </r>
    <r>
      <rPr>
        <sz val="11"/>
        <rFont val="Calibri"/>
        <family val="2"/>
        <scheme val="minor"/>
      </rPr>
      <t xml:space="preserve">Anexo 17
</t>
    </r>
    <r>
      <rPr>
        <u/>
        <sz val="11"/>
        <color theme="10"/>
        <rFont val="Calibri"/>
        <family val="2"/>
        <scheme val="minor"/>
      </rPr>
      <t xml:space="preserve">
https://www.uv.mx/planeacioninstitucional/files/2019/05/PROCEDIMIENTO-1.-ELABORACION-DEL-PROYECTO-INTEGRAL-FAM-R.pdf</t>
    </r>
  </si>
  <si>
    <t>Anexo 18</t>
  </si>
  <si>
    <r>
      <rPr>
        <sz val="11"/>
        <rFont val="Calibri"/>
        <family val="2"/>
        <scheme val="minor"/>
      </rPr>
      <t>Anexo 19</t>
    </r>
    <r>
      <rPr>
        <u/>
        <sz val="11"/>
        <color theme="10"/>
        <rFont val="Calibri"/>
        <family val="2"/>
        <scheme val="minor"/>
      </rPr>
      <t xml:space="preserve">
https://www.gob.mx/cms/uploads/attachment/file/337935/GU_A_DE_OPERACI_N_FAM_UNIVERSIDADES_P_BLICAS_2018.pdf
</t>
    </r>
  </si>
  <si>
    <t>Anexo 27</t>
  </si>
  <si>
    <r>
      <rPr>
        <sz val="11"/>
        <rFont val="Calibri"/>
        <family val="2"/>
        <scheme val="minor"/>
      </rPr>
      <t>Anexo 28</t>
    </r>
    <r>
      <rPr>
        <u/>
        <sz val="11"/>
        <color theme="10"/>
        <rFont val="Calibri"/>
        <family val="2"/>
        <scheme val="minor"/>
      </rPr>
      <t xml:space="preserve">
https://www.transparenciapresupuestaria.gob.mx/es/PTP/RFT</t>
    </r>
  </si>
  <si>
    <t>Anexo 31</t>
  </si>
  <si>
    <t>Anexo 12
https://www.uv.mx/dpcm/general/ejercicio-2019/</t>
  </si>
  <si>
    <t>Anexo 11
https://www.uv.mx/dpcm/general/ejercicio-2019/</t>
  </si>
  <si>
    <t xml:space="preserve">Anexo 2
https://www.uv.mx/planeacioninstitucional/integracion-y-seguimiento-de-programas-educativos/programa-integral-de-fortalecimiento-institucional/pfce-2018-2019/elaboracion-del-pfce-2018-2019/anexos-pfce-2018-2019/  </t>
  </si>
  <si>
    <t>La LCF en su artículo 1° determina los actores que participan en el fondo: SHCP, la SEP y las entidades federativas para establecer la participación que corresponda a sus haciendas públicas en los ingresos federales. Distribuir entre ellos dichas participaciones; fijar reglas de colaboración administrativa entre las diversas autoridades fiscales; constituir los organismos en materia de coordinación fiscal y dar las bases de su organización y funcionamiento. A partir de la asignación de recursos por parte de la DGESU al Gobierno del Estado de Veracruz los actores son los siguientes: La Dirección General de Educación Superior Universitaria DGESU de la SEP, y por parte de la Universidad Veracruzana (UV),la Secretaría de Desarrollo Institucional, a través de la Dirección de Planeación Institucional (DPI) y la Dirección de Proyectos Construcciones y Mantenimiento (DPCyM), así como la Secretaría de Administración y Finanzas, a través de la Dirección General de Recursos Financieros (DGRF). Los factores son los montos a distribuir, las necesidades a considerar, los tiempos para la ejecución de los proyectos. Las actividades y acciones críticas: la elaboración de los proyectos, las fechas de notificación, las posibles modificaciones de los montos a asignar, la entrega oportuna de los recursos, los procesos de contratación de las obras y el reporte de seguimiento y la rendición de cuentas.</t>
  </si>
  <si>
    <r>
      <rPr>
        <u/>
        <sz val="9"/>
        <rFont val="Verdana"/>
        <family val="2"/>
      </rPr>
      <t>FEDERAL:</t>
    </r>
    <r>
      <rPr>
        <sz val="9"/>
        <rFont val="Verdana"/>
        <family val="2"/>
      </rPr>
      <t xml:space="preserve"> La SEP a través de la DGESU es quien da seguimiento puntual al ejercicio de los recursos autorizados con el FAM, para lo cual solicita el envío mensual de reportes de avances físicos y financieros además de  información complementaria o aclaratoria en caso de requerirla. El proceso se concluye con el envío de las actas finiquito con las cuales se comprueba el cierre administrativo de las obras. Este proceso lo realiza la DPCyM en coordinación con la Dirección de Planeación Institucional.  El INIFED a nivel federal también le da seguimiento al ejercicio de los recursos para lo cual la DPCyM envía reporte mensual de acuerdo a lo estipulado en la normatividad. También se da cumplimiento a lo estipulado en la normatividad federal capturando la DPCyM información trimestral referente a este fondo en el sistema RFT de la SHCP, la cual es considerada por la ASF en la auditoría anual que realiza al fondo. 
</t>
    </r>
    <r>
      <rPr>
        <u/>
        <sz val="9"/>
        <rFont val="Verdana"/>
        <family val="2"/>
      </rPr>
      <t>ESTATAL:</t>
    </r>
    <r>
      <rPr>
        <sz val="9"/>
        <rFont val="Verdana"/>
        <family val="2"/>
      </rPr>
      <t xml:space="preserve">  La SEFIPLAN envía oficios a la UV notificando la asignación presupuestal del fondo y solicitando se realicen las diversas gestiones para el registro de obras y el trámite de radicación de recursos; asimismo envía reporte para validar las cifras registradas en su sistema SIAFEV. La SEFIPLAN de manera anual realiza el Programa Anual de Evaluación (PAE) al FAM culminando en recomendaciones y en la elaboración de un proyecto de mejora. La SEFIPLAN funge como entidad validadora de la información capturada por la DPCyM en el sistema RFT. 
</t>
    </r>
    <r>
      <rPr>
        <u/>
        <sz val="9"/>
        <rFont val="Verdana"/>
        <family val="2"/>
      </rPr>
      <t>UV:</t>
    </r>
    <r>
      <rPr>
        <sz val="9"/>
        <rFont val="Verdana"/>
        <family val="2"/>
      </rPr>
      <t xml:space="preserve"> Al interior de la Universidad Veracruzana, la DPCyM es quien realiza las gestiones para la ejecución de las obras del FAM y la Contraloría General realiza el Programa de Auditoría a la Obra Pública en el cual se incluyen obras del FAM seleccionadas de acuerdo a la muestra y se concluye con el envío de un Informe de Resultados.
Asimismo, los Órganos de fiscalización Federal y Estatal revisan en cada ejercicio fiscal los montos que le son asignados a la Universidad Veracruzana.</t>
    </r>
  </si>
  <si>
    <r>
      <t xml:space="preserve">En el ámbito de competencia de la Universidad Veracruzana, se pueden identificar diferentes cambios tanto normativos como operativos y financieros. 
</t>
    </r>
    <r>
      <rPr>
        <u/>
        <sz val="9"/>
        <rFont val="Verdana"/>
        <family val="2"/>
      </rPr>
      <t>FINANCIEROS:</t>
    </r>
    <r>
      <rPr>
        <sz val="9"/>
        <rFont val="Verdana"/>
        <family val="2"/>
      </rPr>
      <t xml:space="preserve"> Para el ejercicio fiscal 2016, el Gobierno del Estado de Veracruz no radicó la totalidad de los recursos del FAM a la UV, por lo que los objetivos del fondo no se pudieron cumplir. Debido a esta problemática, a la radicación no oportuna de los recursos y a los compromisos contractuales de la UV, se solicitó a la SEFIPLAN una solución, modificándose la modalidad a "Aportación" lo que simplificó la gestión de los recursos. Para el ejercicio 2017, 2018 y 2019 la SEFIPLAN radicó de forma oportuna los recursos a la UV de acuerdo a los trámites de las CL's y al calendario de ministraciones.  
</t>
    </r>
    <r>
      <rPr>
        <u/>
        <sz val="9"/>
        <rFont val="Verdana"/>
        <family val="2"/>
      </rPr>
      <t>NORMATIVOS</t>
    </r>
    <r>
      <rPr>
        <sz val="9"/>
        <rFont val="Verdana"/>
        <family val="2"/>
      </rPr>
      <t xml:space="preserve">: La Ley de Disciplina Financiera entró en vigor a partir del año 2017, la cual establece los plazos de vigencia de recursos, así como las fechas en que deben reintegrarse los recursos no ejercidos.  
</t>
    </r>
    <r>
      <rPr>
        <u/>
        <sz val="9"/>
        <rFont val="Verdana"/>
        <family val="2"/>
      </rPr>
      <t xml:space="preserve">OPERATIVOS: </t>
    </r>
    <r>
      <rPr>
        <sz val="9"/>
        <rFont val="Verdana"/>
        <family val="2"/>
      </rPr>
      <t>A mediados de 2018, la DGESU solicitó el envío de reportes mensuales en lugar de trimestrales y modificó los formatos de reporte que integran evidencia fotográfica e implementa el SIISES para capturar información del FAM.</t>
    </r>
    <r>
      <rPr>
        <b/>
        <sz val="9"/>
        <rFont val="Verdana"/>
        <family val="2"/>
      </rPr>
      <t xml:space="preserve"> </t>
    </r>
    <r>
      <rPr>
        <sz val="9"/>
        <rFont val="Verdana"/>
        <family val="2"/>
      </rPr>
      <t>Así también se dieron a conocer los criterios que establecieron la no autorización para obra nueva para privilegiar la conclusión de las iniciadas y el equipamiento de las mismas haciendo distinción entre aquellos equipos autorizados a través del FAM o el PFCE. La SCHP modificó el Sistema de Formato Único e implementa el Sistema de Recursos Federales Transferidos a partir del 4o. trimestre de 2018, en el cual además de los avances físicos y financieros de las obras, así como indicadores, es necesario enviar fotografías del avance físico de las obras, contratos de obra y actas finiquito. Estos cambios en general tienen la finalidad de mejorar la transparencia y rendición de cuentas e involucra a la DPCyM y a la SAF.</t>
    </r>
  </si>
  <si>
    <t xml:space="preserve">En lo que respecta a la Universidad Veracruzana la potenciación de los recursos FAM ha afectado el beneficio en la planeación, administración y ejercicio del fondo ya que la distribución del mismo ha sido inequitativa en referencia a ejercicios anteriores, de acuerdo a lo siguiente: para los periodos 2014 y 2015 los montos autorizados fueron 55.8 y 54.7 MDP, respectivamente. Para el ejercicio 2016, a partir de la retención para el Fideicomiso y su potenciación, el monto autorizado para ejercer en obras en este periodo del FAM Regular fue de 21.2 MDP; en 2017 fue de 19.8 MDP para el FAM Regular y 24.3 MDP de FAM Remanente dando un total de 44.1 MDP, adicionalmente se contó con 13.8 MDP del Programa Escuelas al CIEN (2016); en 2018 el FAM Regular fue de 21.8 MDP y de 16.4 MDP de FAM Remanente dando un total de 38.2 MDP se contó con 60.05 MDP del Programa Escuelas al CIEN (2018); para  FAM Regular 2019 fue de 26.4 MDP y de 20.7 MDP de FAM Remanente dando un total de 47.1 MDP. Sumando estos 4 periodos el total de la aportación es de 224.45 MDP, equivalente a 56.11 MDP promedio por ejercicio; sin embargo, la distribución del FAM Remanente no es notificada a la UV ni con antelación ni con un monto estimado para programar la atención de las obras necesarias para cada periodo.
Por otro lado, la administración del Programa Escuelas al CIEN a través de un convenio tripartita firmado entre el INIFED-UV-IEEV (Instituto de Espacios Educativos del Estado de Veracruz), para el caso de la Universidad Veracruzana no ha sido eficiente debido a que el recurso al no radicarse directamente a la UV se triangula a través del IEEV teniendo demoras hasta de 6 meses en el pago de anticipos y estimaciones, prolongando el periodo de ejecución de obras en más del 150% del tiempo; aunado a esto, el Programa retiene el 4% de Supervisión (2% para INIFED y 2% para Espacios Educativos), siendo que la UV realiza al 100% la responsabilidad de todo el proceso hasta el cierre del Programa, incluyendo las auditorías por los entes fiscalizadores y lo que de ello se derive.      
Por lo que la potenciación de los recursos de la manera que se aplica a través del Programa Escuelas al CIEN, el ejercicio de los recursos para la UV se vuelve ineficaz. Así como a la fecha, la UV no tiene la certidumbre de que los recursos asignados por FAM Regular y FAM Remanente sean suficientes a partir del periodo 2020 al no contar con mayores recursos del Programa Escuelas al CIEN.
</t>
  </si>
  <si>
    <t>La SEP a través de la DGESU solicitó a la Universidad por oficio el envío mensual de reportes de avances físicos y financieros.  La DPCyM junto con la DPI preparan la información para ser enviada.  El INIFED dio seguimiento al ejercicio de los recursos a través de reportes mensuales para cumplir con la normatividad, dicha información es enviada por la Universidad de manera electrónica y por mensajería física. A través del sistema RFT la SHCP dio seguimiento al ejercicio de los recursos FAM, la cual fue solicitada a través de la SEFIPLAN, quien es el enlace. La SEFIPLAN emitió el Programa Anual de Evaluación (PAE) al FAM. Adicionalmente, la Universidad Veracruzana atiende las auditorías de diversos entes fiscalizadores como son ASF, ORFIS,  Contraloría General de la UV y por un despacho externo contratado por la Junta de Gobierno de la propia Universidad.</t>
  </si>
  <si>
    <r>
      <rPr>
        <sz val="9"/>
        <rFont val="Verdana"/>
        <family val="2"/>
      </rPr>
      <t xml:space="preserve"> Como tal, no existe un  proceso de retroalimentación a partir de que la Universidad entrega en tiempo y forma los reportes que establece la normatividad.</t>
    </r>
    <r>
      <rPr>
        <sz val="9"/>
        <color rgb="FF404040"/>
        <rFont val="Verdana"/>
        <family val="2"/>
      </rPr>
      <t xml:space="preserve">
</t>
    </r>
  </si>
  <si>
    <r>
      <rPr>
        <sz val="9"/>
        <rFont val="Verdana"/>
        <family val="2"/>
      </rPr>
      <t>Los mecanismos que la Universidad Veracruzana utiliza para atender las necesidades de información, asesoría y capacitación es el correo electrónico, así como los tutoriales multimedia que se encuentran disponibles en la página de SHCP así como Webinars.
Las capacitaciones en línea no responden por completo a las dudas de captura, las cuales se tienen que plantear en la mesa de ayuda, pero debido a que se tiene mucha demanda, no se obtiene una respuesta oportuna, considerando que el sistema cuenta con 15 días naturales para la captura trimestral. 
El sistema presenta problemas en el momento en que diversos usuarios a nivel nacional acceden a la plataforma por lo cual se requieren asesoría y capacitaciones presenciales por parte de la SHCP para atender tanto cuestiones del sistema como dudas operativas del fondo, como pueden ser "En donde reportar el Reintegro" ya que no existe un apartado específico para ello.</t>
    </r>
    <r>
      <rPr>
        <sz val="9"/>
        <color rgb="FFFF0000"/>
        <rFont val="Verdana"/>
        <family val="2"/>
      </rPr>
      <t xml:space="preserve">
</t>
    </r>
  </si>
  <si>
    <t>INFE, INIFED y el IEEV. La INFE coordina los procesos de gestión con la Universidad Veracruzana a través del INIFED y su coordinación en el Estado de Veracruz y el IEEV.
En cuanto a la información del resultado de la aplicación de los recursos se informa a la DGESU. Para el ejercicio 2019, la UV no recibió ninguna notificación de asignación de recurso para el Programa de Escuelas al Cien.</t>
  </si>
  <si>
    <r>
      <rPr>
        <sz val="9"/>
        <rFont val="Verdana"/>
        <family val="2"/>
      </rPr>
      <t>La Universidad Veracruzana está ajena a la distribución del fondo por cada nivel ejecutivo y lo que si le correspondió fue realizar la solicitud de recursos para las obras del FAM 2019, misma que se integró en el Proyecto PFCE 2018-2019. De acuerdo a la Guía para la presentación de Proyectos en el marco del FAM, sólo existen 5 apartados para solicitud de recursos: Terminación de Obra o Complementos (Obra de continuidad), Equipamiento Institucional, Adecuaciones y Mejoras, Programa de Mantenimiento Institucional y Proyectos en materia Sustentable. De acuerdo a estos criterios y a los requerimientos institucionales, la Universidad distribuyó los recursos que le fueron autorizados de la siguiente manera: terminación de obra (80.25%), mantenimiento (10.52%), equipamiento (4.50%) y proyecto sustentable (4.73%).</t>
    </r>
    <r>
      <rPr>
        <sz val="9"/>
        <color rgb="FFFF0000"/>
        <rFont val="Verdana"/>
        <family val="2"/>
      </rPr>
      <t xml:space="preserve">
</t>
    </r>
  </si>
  <si>
    <t>A partir del ejercicio 2016, cuando se aplicó la potenciación, el monto autorizado para ejercer en obras del FAM fue disminuido en un 60%, lo que repercute en una menor aplicación de recursos en obras necesarias que fueron solicitadas y justificadas en el proyecto PFCE. El monto que se autoriza a través de la potenciación por el INIFED (Escuelas al CIEN) resulta una gestión lenta e ineficiente que no permite obtener beneficios en los tiempos programados. Asimismo, la asignación de los recursos remanentes, son notificados de forma parcial, lo cual no permite una adecuada planeación para el ejercicio de los mismos. En general, con la potenciación se han visto disminuidos los objetivos del fondo, y al ser el FAM una de las principales fuentes de financiamiento para la construcción y mantenimiento para la UV, la disminución del monto autorizado de este fondo no ha permitido alcanzar las metas en materia de infraestructura universitaria en beneficio de las instalaciones donde se ofertan programas educativos.
Consideramos que la figura de la Potenciación no ha contribuido a los objetivos del Fondo, como se comentó en la respuesta de la pregunta 3 del apartado Funciones: Integración, Distribución y Administración, del cuestionario de Análisis Procedimental.</t>
  </si>
  <si>
    <t>Sí, son claras, sin embargo los procesos normativos para la asignación de los recursos no se realizan a partir del primer mes del ejercicio fiscal y la normatividad de Disciplina Financiera nos obliga a realizar la aplicación de los recursos con tiempos que no necesariamente responden a la programación de la ejecución de los proyectos. (Excepto FAM Potenciado)</t>
  </si>
  <si>
    <t>Funciona como fuente de información pero la Universidad no es retroalimentada en tiempo y forma como tal. En el caso de la DGESU, el seguimiento del fondo le permite tomar consideraciones para la autorización de recursos en el próximo ejercicio fiscal, por ejemplo, si la institución tiene demoras en la terminación de las obras, solicita sean justificadas. En el caso de la SHCP, la información capturada en el sistema RFT es consolidada en los reportes trimestrales enviados al Congreso, con la finalidad de ser evaluada para la autorización de recursos en el próximo Presupuesto de Egresos de la Federación. Además, la ASF en las auditorías que practica al FAM, consulta los reportes del RFT.</t>
  </si>
  <si>
    <t xml:space="preserve">FAM Fondo de Aportaciones Múltiples. 2019 
http://sistemas.coneval.org.mx/SIMEPS/MosaicoRamo33.aspx?sFondo=FAM&amp;pCIclo=2019 </t>
  </si>
  <si>
    <t xml:space="preserve">Módulo de indicadores de Ramo 33
 http://sistemas.coneval.org.mx/SIMEPS/HomeRamo33.aspx?pCIclo=2019 </t>
  </si>
  <si>
    <t xml:space="preserve">Artículo 1 </t>
  </si>
  <si>
    <t xml:space="preserve">Título 1, Capítulo primero
</t>
  </si>
  <si>
    <t xml:space="preserve">Para garantizar mayor bienestar en la vida de las mujeres y niñas, con educación para todas, respeto, no violencia, paz y seguridad. </t>
  </si>
  <si>
    <t>Se llevó a cabo en el último trimestre una reunión en línea de los representantes regionales, como seguimiento a la reunión presencial del 18 al 20 de septiembre, en donde se trabajó con el seguimiento de los acuerdos de esta última, el cierre y retroalimentación de los ejecutado durante el año, y la importancia del seguimiento e implementación en el 2020 del protocolo de
atención de casos de violencia de género en las distintas regiones.
Así mismo se realizó el día 3 de diciembre, la segunda sesión ordinaria del consejo consultivo, donde se abordó de igual manera los temas de retroalimentación, reporte de actividades, así
como la presentación del protocolo de violencia ante el consejo.</t>
  </si>
  <si>
    <t xml:space="preserve">El 23 al 25 de octubre la representante jurídica asistió en Mérida, Yuc. en representación de la UV al V Coloquio regional y III Congreso internacional de género a la par de la reunión anual
de la REGEN y organizado por la Universidad de Yucatán. Asistencia de la titular a la Reunión de la RENIES 2019 en Toluca, Edo. de Mex. el 17 y 18 de octubre. </t>
  </si>
  <si>
    <t>Sí, aunque la Universidad adjudicó el monto total asignado en los procesos de contratación en sus diferentes modalidades (licitación, invitación a cuando menos 3 personas y adjudicación directa) se generaron economías resultantes de dichos procesos, mismas que no pudieron reprogramarse por los tiempos normativos para efectuar las contrataciones, que rebasan el principio de anualidad.</t>
  </si>
  <si>
    <t>Metodología del Marco Lógico e Integración de expedientes unitarios de obra.</t>
  </si>
  <si>
    <t>•El cambio de SFU a SRFT sí presentó diversos problemas como ralentización, se bloqueaba y se requería ingresar nuevamente perdiendo la información capturada e iniciar de nuevo la captura así como problemas relacionados con la migración de información, ya que muchos folios no  se ubicaron en el nuevo sistema y se tuvieron que capturar nuevamente. 
•Los folios que sí se migraron, no tenían toda la información y no era posible actualizarla.
•La georeferenciación presenta dificultades ya que al ingresar la dirección nunca la localiza y se tiene que poner de forma manual. 
•Aunque existe una mesa de ayuda telefónica, indican que es necesario hacer la consulta por correo, la cual no responden o la hacen posterior al cierre del periodo de captura. 
•Otra problemática fue la relacionada con el cierre de obras, la cual se resolvió consultando vía telefónica a un jefe de departamento de la SHCP, ya que la consulta por correo electrónico no se respondió. 
•Con respecto al módulo de evaluaciones, éste se realiza en el anterior sistema SFU (Sistema de Formato Único) ya que la nueva plataforma aún está en construcción y no fue posible subir los resultados en el tercer trimestre de la Evaluación PAE 2019 (FAM 2018) realizada a la UV.</t>
  </si>
  <si>
    <t xml:space="preserve">Anexo 7 
Oficios de seguimiento por anomalías o inconsistencias presentadas en  el SFU y SRFT 
</t>
  </si>
  <si>
    <t>Sí, en el tercer trimestre (reportado en el mes de octubre de 2019) la SEFIPLAN no pudo validar la evaluación PAE 2019 realizada a la UV, lo cual quedó debidamente documentado en oficios. 
La inconsistencia que se presentó fue debido a que el sistema no permitió realizar las modificaciones en atención a las observaciones por la SEFIPLAN de los dos componentes del FAM (Infraestructura Educativa y Asistencia Social) por lo que el sistema no pudo validar ni borrar las evaluaciones de ambas ejecutoras (UV y DIF).
En consecuencia de lo anterior, solo se cumplió con dos de las seis actividades (captura y revisión de información) que menciona el calendario de registro de avances en el SFU.  
En el cuarto trimestre se solucionó de acuerdo a lo recomendado por la SHCP, modificando el tipo de evaluación.
En el proceso intervienen la Ejecutora (UV), la parte revisora (SEFIPLAN) y la parte validadora de la (SHCP); contando con un calendario donde se establecen los plazos de cumplimiento para cada actor dentro del registro de avances.</t>
  </si>
  <si>
    <t xml:space="preserve">Anexo 8 
Oficios de seguimiento por anomalías o inconsistencias presentadas en el SFU para ingresar el resultado de la Evaluación PAE 2019 </t>
  </si>
  <si>
    <t xml:space="preserve">Artículo 4.- Conforme a lo dispuesto en el numeral Sexto del Acuerdo Rectoral, por el cual se crea el Comité de Control Interno y Desempeño Institucional (COCODI), existe un Grupo de Trabajo de Ética integrado por: 
I.	El Coordinador del Grupo, que será́ el Director General de Recursos Humanos. 
II.	Un representante de las tres Secretarías: 
a)	Secretaría Académica 
b)	Secretaría de Administración y Finanzas 
c)	Secretaría de Desarrollo Institucional 
III.	Un representante de cada Vicerrectoría de: 
a)  Región Coatzacoalcos-Minatitlán 
b)  Región Orizaba-Córdoba 
c)  Región Poza Rica-Tuxpan 
d)  Región Veracruz 
IV.	Un representante de cada Asesor del COCODI: 
a) Oficina del Abogado General 
b) Contraloría General 
V. Los titulares de otras entidades académicas o dependencias universitarias que el pleno del Grupo de Trabajo apruebe su participación en alguna sesión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</si>
</sst>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1">
    <font>
      <sz val="11"/>
      <color theme="1"/>
      <name val="Calibri"/>
      <family val="2"/>
      <scheme val="minor"/>
    </font>
    <font>
      <b/>
      <sz val="10"/>
      <color rgb="FF404040"/>
      <name val="Verdana"/>
      <family val="2"/>
    </font>
    <font>
      <b/>
      <sz val="7"/>
      <color rgb="FF404040"/>
      <name val="Verdana"/>
      <family val="2"/>
    </font>
    <font>
      <b/>
      <sz val="10"/>
      <color rgb="FF404040"/>
      <name val="Neo Sans Pro"/>
      <family val="2"/>
    </font>
    <font>
      <b/>
      <sz val="11"/>
      <color theme="1"/>
      <name val="Verdana"/>
      <family val="2"/>
    </font>
    <font>
      <b/>
      <sz val="8"/>
      <color theme="1"/>
      <name val="Verdana"/>
      <family val="2"/>
    </font>
    <font>
      <sz val="9"/>
      <color theme="1"/>
      <name val="Verdana"/>
      <family val="2"/>
    </font>
    <font>
      <b/>
      <sz val="8"/>
      <color rgb="FF404040"/>
      <name val="Verdana"/>
      <family val="2"/>
    </font>
    <font>
      <sz val="10"/>
      <color theme="1"/>
      <name val="Calibri"/>
      <family val="2"/>
      <scheme val="minor"/>
    </font>
    <font>
      <b/>
      <sz val="10"/>
      <color theme="1"/>
      <name val="Verdana"/>
      <family val="2"/>
    </font>
    <font>
      <sz val="10"/>
      <color theme="1"/>
      <name val="Verdana"/>
      <family val="2"/>
    </font>
    <font>
      <sz val="10"/>
      <color theme="1"/>
      <name val="Century Gothic"/>
      <family val="2"/>
    </font>
    <font>
      <b/>
      <sz val="12"/>
      <color theme="1"/>
      <name val="Verdana"/>
      <family val="2"/>
    </font>
    <font>
      <sz val="11"/>
      <color theme="1"/>
      <name val="Verdana"/>
      <family val="2"/>
    </font>
    <font>
      <b/>
      <sz val="10"/>
      <color rgb="FF000000"/>
      <name val="Verdana"/>
      <family val="2"/>
    </font>
    <font>
      <u/>
      <sz val="11"/>
      <color theme="10"/>
      <name val="Calibri"/>
      <family val="2"/>
      <scheme val="minor"/>
    </font>
    <font>
      <sz val="7"/>
      <color rgb="FF404040"/>
      <name val="Verdana"/>
      <family val="2"/>
    </font>
    <font>
      <sz val="7"/>
      <color theme="1"/>
      <name val="Calibri"/>
      <family val="2"/>
      <scheme val="minor"/>
    </font>
    <font>
      <b/>
      <sz val="12"/>
      <color rgb="FF404040"/>
      <name val="Verdana"/>
      <family val="2"/>
    </font>
    <font>
      <i/>
      <sz val="12"/>
      <color rgb="FF404040"/>
      <name val="Verdana"/>
      <family val="2"/>
    </font>
    <font>
      <i/>
      <sz val="12"/>
      <color theme="1"/>
      <name val="Verdana"/>
      <family val="2"/>
    </font>
    <font>
      <sz val="12"/>
      <color theme="1"/>
      <name val="Verdana"/>
      <family val="2"/>
    </font>
    <font>
      <b/>
      <sz val="9"/>
      <color rgb="FF000000"/>
      <name val="Verdana"/>
      <family val="2"/>
    </font>
    <font>
      <b/>
      <sz val="8"/>
      <color rgb="FF000000"/>
      <name val="Verdana"/>
      <family val="2"/>
    </font>
    <font>
      <b/>
      <sz val="7.5"/>
      <color rgb="FF000000"/>
      <name val="Verdana"/>
      <family val="2"/>
    </font>
    <font>
      <b/>
      <sz val="7"/>
      <color rgb="FF000000"/>
      <name val="Verdana"/>
      <family val="2"/>
    </font>
    <font>
      <sz val="10"/>
      <color theme="1"/>
      <name val="Arial"/>
      <family val="2"/>
    </font>
    <font>
      <b/>
      <sz val="10"/>
      <color theme="1"/>
      <name val="Calibri"/>
      <family val="2"/>
      <scheme val="minor"/>
    </font>
    <font>
      <sz val="10"/>
      <color rgb="FF000000"/>
      <name val="Verdana"/>
      <family val="2"/>
    </font>
    <font>
      <b/>
      <sz val="14"/>
      <color theme="1"/>
      <name val="Verdana"/>
      <family val="2"/>
    </font>
    <font>
      <sz val="7"/>
      <color rgb="FF000000"/>
      <name val="Verdana"/>
      <family val="2"/>
    </font>
    <font>
      <b/>
      <sz val="8"/>
      <name val="Verdana"/>
      <family val="2"/>
    </font>
    <font>
      <b/>
      <sz val="12"/>
      <name val="Verdana"/>
      <family val="2"/>
    </font>
    <font>
      <b/>
      <sz val="11"/>
      <name val="Verdana"/>
      <family val="2"/>
    </font>
    <font>
      <b/>
      <sz val="10"/>
      <name val="Verdana"/>
      <family val="2"/>
    </font>
    <font>
      <sz val="10"/>
      <name val="Verdana"/>
      <family val="2"/>
    </font>
    <font>
      <b/>
      <sz val="9"/>
      <name val="Verdana"/>
      <family val="2"/>
    </font>
    <font>
      <i/>
      <sz val="12"/>
      <name val="Verdana"/>
      <family val="2"/>
    </font>
    <font>
      <sz val="5"/>
      <name val="Verdana"/>
      <family val="2"/>
    </font>
    <font>
      <sz val="7"/>
      <color rgb="FF000000"/>
      <name val="Times New Roman"/>
      <family val="1"/>
    </font>
    <font>
      <b/>
      <sz val="9"/>
      <color theme="1"/>
      <name val="Verdana"/>
      <family val="2"/>
    </font>
    <font>
      <b/>
      <sz val="11"/>
      <color rgb="FF000000"/>
      <name val="Verdana"/>
      <family val="2"/>
    </font>
    <font>
      <sz val="10"/>
      <color rgb="FF404040"/>
      <name val="Verdana"/>
      <family val="2"/>
    </font>
    <font>
      <b/>
      <sz val="10"/>
      <color rgb="FFFF0000"/>
      <name val="Verdana"/>
      <family val="2"/>
    </font>
    <font>
      <sz val="10"/>
      <color theme="5"/>
      <name val="Verdana"/>
      <family val="2"/>
    </font>
    <font>
      <u/>
      <sz val="10"/>
      <color theme="10"/>
      <name val="Verdana"/>
      <family val="2"/>
    </font>
    <font>
      <sz val="10"/>
      <name val="Neo Sans Pro"/>
      <family val="2"/>
    </font>
    <font>
      <u/>
      <sz val="10"/>
      <name val="Verdana"/>
      <family val="2"/>
    </font>
    <font>
      <sz val="10"/>
      <name val="Neo Sans Pro"/>
    </font>
    <font>
      <u/>
      <sz val="10"/>
      <color theme="1"/>
      <name val="Verdana"/>
      <family val="2"/>
    </font>
    <font>
      <sz val="9"/>
      <color rgb="FF404040"/>
      <name val="Verdana"/>
      <family val="2"/>
    </font>
    <font>
      <sz val="9"/>
      <color rgb="FFFF0000"/>
      <name val="Verdana"/>
      <family val="2"/>
    </font>
    <font>
      <sz val="9"/>
      <name val="Verdana"/>
      <family val="2"/>
    </font>
    <font>
      <u/>
      <sz val="9"/>
      <name val="Verdana"/>
      <family val="2"/>
    </font>
    <font>
      <sz val="9"/>
      <color rgb="FF000000"/>
      <name val="Verdana"/>
      <family val="2"/>
    </font>
    <font>
      <sz val="7"/>
      <name val="Verdana"/>
      <family val="2"/>
    </font>
    <font>
      <u/>
      <sz val="7"/>
      <color theme="10"/>
      <name val="Calibri"/>
      <family val="2"/>
      <scheme val="minor"/>
    </font>
    <font>
      <sz val="11"/>
      <name val="Calibri"/>
      <family val="2"/>
      <scheme val="minor"/>
    </font>
    <font>
      <sz val="11"/>
      <color theme="1"/>
      <name val="Calibri"/>
      <family val="2"/>
      <scheme val="minor"/>
    </font>
    <font>
      <b/>
      <sz val="11"/>
      <color theme="1"/>
      <name val="Calibri"/>
      <family val="2"/>
      <scheme val="minor"/>
    </font>
    <font>
      <u/>
      <sz val="11"/>
      <color theme="10"/>
      <name val="Verdana"/>
      <family val="2"/>
    </font>
  </fonts>
  <fills count="9">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rgb="FFE36C0A"/>
        <bgColor indexed="64"/>
      </patternFill>
    </fill>
    <fill>
      <patternFill patternType="solid">
        <fgColor theme="0"/>
        <bgColor indexed="64"/>
      </patternFill>
    </fill>
    <fill>
      <patternFill patternType="solid">
        <fgColor rgb="FFFFD200"/>
        <bgColor indexed="64"/>
      </patternFill>
    </fill>
    <fill>
      <patternFill patternType="solid">
        <fgColor rgb="FFFFFF00"/>
        <bgColor indexed="64"/>
      </patternFill>
    </fill>
    <fill>
      <patternFill patternType="solid">
        <fgColor rgb="FF92D05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right/>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43" fontId="58" fillId="0" borderId="0" applyFont="0" applyFill="0" applyBorder="0" applyAlignment="0" applyProtection="0"/>
  </cellStyleXfs>
  <cellXfs count="353">
    <xf numFmtId="0" fontId="0" fillId="0" borderId="0" xfId="0"/>
    <xf numFmtId="0" fontId="0" fillId="0" borderId="0" xfId="0" applyAlignment="1">
      <alignment vertical="center"/>
    </xf>
    <xf numFmtId="0" fontId="3" fillId="0" borderId="0" xfId="0" applyFont="1" applyAlignment="1">
      <alignment horizontal="justify" vertical="center"/>
    </xf>
    <xf numFmtId="0" fontId="8" fillId="0" borderId="0" xfId="0" applyFont="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0" borderId="4" xfId="0" applyFont="1" applyBorder="1" applyAlignment="1">
      <alignment horizontal="justify" vertical="top" wrapText="1"/>
    </xf>
    <xf numFmtId="0" fontId="10" fillId="0" borderId="4" xfId="0" applyFont="1" applyBorder="1" applyAlignment="1">
      <alignment horizontal="justify" vertical="center" wrapText="1"/>
    </xf>
    <xf numFmtId="0" fontId="0" fillId="0" borderId="0" xfId="0" applyAlignment="1">
      <alignment vertical="top"/>
    </xf>
    <xf numFmtId="0" fontId="14" fillId="2" borderId="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2" borderId="4" xfId="0" applyFont="1" applyFill="1" applyBorder="1" applyAlignment="1">
      <alignment vertical="top" wrapText="1"/>
    </xf>
    <xf numFmtId="0" fontId="9" fillId="4" borderId="3" xfId="0" applyFont="1" applyFill="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10" fillId="0" borderId="4" xfId="0" applyFont="1" applyBorder="1" applyAlignment="1">
      <alignment vertical="center" wrapText="1"/>
    </xf>
    <xf numFmtId="0" fontId="8" fillId="0" borderId="0" xfId="0" applyFont="1" applyAlignment="1">
      <alignment vertical="center"/>
    </xf>
    <xf numFmtId="0" fontId="15" fillId="0" borderId="0" xfId="1" applyAlignment="1">
      <alignment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wrapText="1"/>
    </xf>
    <xf numFmtId="0" fontId="9" fillId="4" borderId="3" xfId="0" applyFont="1" applyFill="1" applyBorder="1" applyAlignment="1">
      <alignment vertical="center"/>
    </xf>
    <xf numFmtId="0" fontId="6" fillId="0" borderId="4" xfId="0" applyFont="1" applyBorder="1" applyAlignment="1">
      <alignment vertical="center"/>
    </xf>
    <xf numFmtId="0" fontId="16" fillId="0" borderId="4" xfId="0" applyFont="1" applyBorder="1" applyAlignment="1">
      <alignment vertical="center" wrapText="1"/>
    </xf>
    <xf numFmtId="0" fontId="16" fillId="0" borderId="4" xfId="0" applyFont="1" applyBorder="1" applyAlignment="1">
      <alignment horizontal="justify" vertical="center" wrapText="1"/>
    </xf>
    <xf numFmtId="0" fontId="2" fillId="3" borderId="4" xfId="0" applyFont="1" applyFill="1" applyBorder="1" applyAlignment="1">
      <alignment vertical="center" wrapText="1"/>
    </xf>
    <xf numFmtId="0" fontId="16" fillId="3" borderId="4" xfId="0"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17" fillId="0" borderId="0" xfId="0" applyFont="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2" fillId="2" borderId="2" xfId="0" applyFont="1" applyFill="1" applyBorder="1" applyAlignment="1">
      <alignment horizontal="center" vertical="center" wrapText="1"/>
    </xf>
    <xf numFmtId="0" fontId="7" fillId="0" borderId="0" xfId="0" applyFont="1" applyBorder="1" applyAlignment="1">
      <alignment horizontal="left"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3"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0" fillId="5" borderId="0" xfId="0" applyFill="1"/>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10" fillId="3" borderId="1" xfId="0" applyFont="1" applyFill="1" applyBorder="1" applyAlignment="1">
      <alignment horizontal="justify" vertical="center" wrapText="1"/>
    </xf>
    <xf numFmtId="0" fontId="10" fillId="0" borderId="3" xfId="0" applyFont="1" applyBorder="1" applyAlignment="1">
      <alignment horizontal="justify" vertical="center" wrapText="1"/>
    </xf>
    <xf numFmtId="0" fontId="10" fillId="3" borderId="3" xfId="0" applyFont="1" applyFill="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Border="1" applyAlignment="1">
      <alignment horizontal="justify" vertical="center"/>
    </xf>
    <xf numFmtId="0" fontId="23" fillId="2" borderId="6"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13" fillId="2" borderId="4" xfId="0" applyFont="1" applyFill="1" applyBorder="1" applyAlignment="1">
      <alignment vertical="center" wrapText="1"/>
    </xf>
    <xf numFmtId="0" fontId="30" fillId="0" borderId="2"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30" fillId="0" borderId="2" xfId="0" applyFont="1" applyBorder="1" applyAlignment="1">
      <alignment horizontal="justify" vertical="center" wrapText="1"/>
    </xf>
    <xf numFmtId="0" fontId="30" fillId="0" borderId="4" xfId="0" applyFont="1" applyBorder="1" applyAlignment="1">
      <alignment horizontal="justify" vertical="center" wrapText="1"/>
    </xf>
    <xf numFmtId="0" fontId="31" fillId="4" borderId="11" xfId="0" applyFont="1" applyFill="1" applyBorder="1" applyAlignment="1">
      <alignment vertical="center" wrapText="1"/>
    </xf>
    <xf numFmtId="0" fontId="14" fillId="2" borderId="1" xfId="0" applyFont="1" applyFill="1" applyBorder="1" applyAlignment="1">
      <alignment horizontal="center" vertical="center" wrapText="1"/>
    </xf>
    <xf numFmtId="0" fontId="21" fillId="0" borderId="0" xfId="0" applyFont="1" applyAlignment="1">
      <alignment horizontal="justify" vertical="center"/>
    </xf>
    <xf numFmtId="0" fontId="34" fillId="2" borderId="5" xfId="0" applyFont="1" applyFill="1" applyBorder="1" applyAlignment="1">
      <alignment horizontal="center" vertical="center" wrapText="1"/>
    </xf>
    <xf numFmtId="0" fontId="34" fillId="0" borderId="4" xfId="0" applyFont="1" applyBorder="1" applyAlignment="1">
      <alignment horizontal="justify" vertical="center" wrapText="1"/>
    </xf>
    <xf numFmtId="0" fontId="35" fillId="0" borderId="4" xfId="0" applyFont="1" applyBorder="1" applyAlignment="1">
      <alignment horizontal="justify" vertical="center" wrapText="1"/>
    </xf>
    <xf numFmtId="0" fontId="36" fillId="0" borderId="4" xfId="0" applyFont="1" applyBorder="1" applyAlignment="1">
      <alignment horizontal="justify" vertical="center" wrapText="1"/>
    </xf>
    <xf numFmtId="0" fontId="34"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0" borderId="4" xfId="0" applyFont="1" applyBorder="1" applyAlignment="1">
      <alignment horizontal="justify" vertical="center" wrapText="1"/>
    </xf>
    <xf numFmtId="0" fontId="9" fillId="0" borderId="2" xfId="0" applyFont="1" applyBorder="1" applyAlignment="1">
      <alignment horizontal="justify" vertical="center" wrapText="1"/>
    </xf>
    <xf numFmtId="0" fontId="9" fillId="4" borderId="3" xfId="0" applyFont="1" applyFill="1" applyBorder="1" applyAlignment="1">
      <alignment horizontal="left" vertical="center" wrapText="1"/>
    </xf>
    <xf numFmtId="0" fontId="4" fillId="0" borderId="1" xfId="0" applyFont="1" applyBorder="1" applyAlignment="1">
      <alignment horizontal="center" vertical="center" wrapText="1"/>
    </xf>
    <xf numFmtId="0" fontId="34" fillId="0" borderId="0" xfId="0" applyFont="1" applyBorder="1" applyAlignment="1">
      <alignment horizontal="justify" vertical="top" wrapText="1"/>
    </xf>
    <xf numFmtId="0" fontId="14" fillId="2" borderId="2" xfId="0" applyFont="1" applyFill="1" applyBorder="1" applyAlignment="1">
      <alignment horizontal="center" vertical="center" wrapText="1"/>
    </xf>
    <xf numFmtId="0" fontId="31" fillId="0" borderId="1" xfId="0" applyFont="1" applyBorder="1" applyAlignment="1">
      <alignment vertical="center" wrapText="1"/>
    </xf>
    <xf numFmtId="0" fontId="34" fillId="0" borderId="3" xfId="0" applyFont="1" applyBorder="1" applyAlignment="1">
      <alignment horizontal="justify" vertical="center" wrapText="1"/>
    </xf>
    <xf numFmtId="0" fontId="40" fillId="0" borderId="0" xfId="0" applyFont="1"/>
    <xf numFmtId="0" fontId="4" fillId="6" borderId="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12" fillId="0" borderId="9" xfId="0" applyFont="1" applyBorder="1" applyAlignment="1">
      <alignment horizontal="left" vertical="center"/>
    </xf>
    <xf numFmtId="0" fontId="28" fillId="0" borderId="1" xfId="0" applyFont="1" applyBorder="1" applyAlignment="1">
      <alignment horizontal="justify" vertical="center" wrapText="1"/>
    </xf>
    <xf numFmtId="0" fontId="28" fillId="0" borderId="3" xfId="0" applyFont="1" applyBorder="1" applyAlignment="1">
      <alignment horizontal="justify" vertical="center" wrapText="1"/>
    </xf>
    <xf numFmtId="0" fontId="4" fillId="0" borderId="0" xfId="0" applyFont="1" applyBorder="1" applyAlignment="1">
      <alignment horizontal="left" vertical="center"/>
    </xf>
    <xf numFmtId="0" fontId="9" fillId="2" borderId="19" xfId="0" applyFont="1" applyFill="1" applyBorder="1" applyAlignment="1">
      <alignment horizontal="justify" vertical="center" wrapText="1"/>
    </xf>
    <xf numFmtId="0" fontId="10" fillId="0" borderId="19" xfId="0" applyFont="1" applyBorder="1" applyAlignment="1">
      <alignment horizontal="justify" vertical="center" wrapText="1"/>
    </xf>
    <xf numFmtId="0" fontId="40" fillId="0" borderId="0" xfId="0" applyFont="1" applyBorder="1" applyAlignment="1">
      <alignment horizontal="justify" vertical="center" wrapText="1"/>
    </xf>
    <xf numFmtId="0" fontId="9" fillId="0" borderId="1" xfId="0" applyFont="1" applyBorder="1" applyAlignment="1">
      <alignment horizontal="center" vertical="center" wrapText="1"/>
    </xf>
    <xf numFmtId="0" fontId="0" fillId="0" borderId="0" xfId="0" applyAlignment="1">
      <alignment horizontal="center"/>
    </xf>
    <xf numFmtId="0" fontId="42" fillId="0" borderId="1" xfId="0" applyFont="1" applyBorder="1" applyAlignment="1">
      <alignment horizontal="justify" vertical="center" wrapText="1"/>
    </xf>
    <xf numFmtId="0" fontId="45" fillId="0" borderId="19" xfId="1" applyFont="1" applyBorder="1" applyAlignment="1">
      <alignment horizontal="center" vertical="center" wrapText="1"/>
    </xf>
    <xf numFmtId="0" fontId="42" fillId="0" borderId="1" xfId="0" applyFont="1" applyBorder="1" applyAlignment="1">
      <alignment horizontal="justify" vertical="top" wrapText="1"/>
    </xf>
    <xf numFmtId="0" fontId="42" fillId="0" borderId="1" xfId="0" applyFont="1" applyBorder="1" applyAlignment="1">
      <alignment horizontal="left" vertical="center" wrapText="1"/>
    </xf>
    <xf numFmtId="0" fontId="35" fillId="0" borderId="1" xfId="0" applyFont="1" applyBorder="1" applyAlignment="1">
      <alignment horizontal="center" vertical="center" wrapText="1"/>
    </xf>
    <xf numFmtId="0" fontId="42" fillId="0" borderId="1" xfId="0" applyFont="1" applyFill="1" applyBorder="1" applyAlignment="1">
      <alignment horizontal="justify" vertical="center" wrapText="1"/>
    </xf>
    <xf numFmtId="0" fontId="35"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35"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5" xfId="0" applyFont="1" applyBorder="1" applyAlignment="1">
      <alignment horizontal="center" vertical="center" wrapText="1"/>
    </xf>
    <xf numFmtId="0" fontId="45" fillId="0" borderId="20" xfId="1" applyFont="1" applyBorder="1" applyAlignment="1">
      <alignment horizontal="center" vertical="center" wrapText="1"/>
    </xf>
    <xf numFmtId="0" fontId="35" fillId="0" borderId="3" xfId="0" applyFont="1" applyFill="1" applyBorder="1" applyAlignment="1">
      <alignment horizontal="justify" vertical="center" wrapText="1"/>
    </xf>
    <xf numFmtId="0" fontId="42" fillId="0" borderId="3" xfId="0" applyFont="1" applyFill="1" applyBorder="1" applyAlignment="1">
      <alignment horizontal="center" vertical="center" wrapText="1"/>
    </xf>
    <xf numFmtId="17" fontId="35" fillId="0" borderId="1" xfId="0" applyNumberFormat="1" applyFont="1" applyBorder="1" applyAlignment="1">
      <alignment horizontal="justify" vertical="center" wrapText="1"/>
    </xf>
    <xf numFmtId="0" fontId="45" fillId="0" borderId="1" xfId="1" applyFont="1" applyBorder="1" applyAlignment="1">
      <alignment horizontal="center" vertical="center" wrapText="1"/>
    </xf>
    <xf numFmtId="0" fontId="46" fillId="0" borderId="1" xfId="0" applyFont="1" applyBorder="1" applyAlignment="1">
      <alignment horizontal="justify" vertical="center" wrapText="1"/>
    </xf>
    <xf numFmtId="0" fontId="45" fillId="0" borderId="1" xfId="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45" fillId="0" borderId="3" xfId="1" applyFont="1" applyBorder="1" applyAlignment="1">
      <alignment horizontal="center" vertical="center" wrapText="1"/>
    </xf>
    <xf numFmtId="0" fontId="45" fillId="0" borderId="19" xfId="1" applyFont="1" applyFill="1" applyBorder="1" applyAlignment="1">
      <alignment horizontal="center" vertical="center" wrapText="1"/>
    </xf>
    <xf numFmtId="0" fontId="45" fillId="0" borderId="3" xfId="1" applyFont="1" applyFill="1" applyBorder="1" applyAlignment="1">
      <alignment horizontal="center" vertical="center" wrapText="1"/>
    </xf>
    <xf numFmtId="0" fontId="48" fillId="0" borderId="1" xfId="0" applyFont="1" applyFill="1" applyBorder="1" applyAlignment="1">
      <alignment horizontal="justify" vertical="center" wrapText="1"/>
    </xf>
    <xf numFmtId="0" fontId="46" fillId="0" borderId="1" xfId="0" applyFont="1" applyFill="1" applyBorder="1" applyAlignment="1">
      <alignment horizontal="justify" vertical="center" wrapText="1"/>
    </xf>
    <xf numFmtId="0" fontId="45" fillId="0" borderId="1" xfId="1" applyFont="1" applyBorder="1" applyAlignment="1">
      <alignment horizontal="center" vertical="top" wrapText="1"/>
    </xf>
    <xf numFmtId="0" fontId="34" fillId="0" borderId="0" xfId="0" applyFont="1" applyBorder="1" applyAlignment="1">
      <alignment horizontal="center" vertical="top" wrapText="1"/>
    </xf>
    <xf numFmtId="0" fontId="6" fillId="0" borderId="1" xfId="0" applyFont="1" applyBorder="1" applyAlignment="1">
      <alignment horizontal="center" vertical="center" wrapText="1"/>
    </xf>
    <xf numFmtId="0" fontId="50" fillId="3" borderId="1" xfId="0" applyFont="1" applyFill="1" applyBorder="1" applyAlignment="1">
      <alignment horizontal="justify" vertical="center" wrapText="1"/>
    </xf>
    <xf numFmtId="0" fontId="50" fillId="3" borderId="1" xfId="0" applyFont="1" applyFill="1" applyBorder="1" applyAlignment="1">
      <alignment horizontal="center" vertical="center" wrapText="1"/>
    </xf>
    <xf numFmtId="0" fontId="52" fillId="3" borderId="1" xfId="0" applyFont="1" applyFill="1" applyBorder="1" applyAlignment="1">
      <alignment horizontal="center" vertical="center" wrapText="1"/>
    </xf>
    <xf numFmtId="0" fontId="52" fillId="3" borderId="1" xfId="0" applyFont="1" applyFill="1" applyBorder="1" applyAlignment="1">
      <alignment horizontal="justify" vertical="center" wrapText="1"/>
    </xf>
    <xf numFmtId="0" fontId="15" fillId="3" borderId="1" xfId="1" applyFill="1" applyBorder="1" applyAlignment="1">
      <alignment horizontal="center" vertical="center" wrapText="1"/>
    </xf>
    <xf numFmtId="0" fontId="50" fillId="0" borderId="1" xfId="0" applyFont="1" applyFill="1" applyBorder="1" applyAlignment="1">
      <alignment horizontal="center" vertical="center" wrapText="1"/>
    </xf>
    <xf numFmtId="0" fontId="51" fillId="3" borderId="1" xfId="0" applyFont="1" applyFill="1" applyBorder="1" applyAlignment="1">
      <alignment horizontal="justify" vertical="center" wrapText="1"/>
    </xf>
    <xf numFmtId="0" fontId="50" fillId="0" borderId="1" xfId="0" applyFont="1" applyFill="1" applyBorder="1" applyAlignment="1">
      <alignment horizontal="justify" vertical="center" wrapText="1"/>
    </xf>
    <xf numFmtId="0" fontId="54" fillId="0" borderId="4" xfId="0" applyFont="1" applyBorder="1" applyAlignment="1">
      <alignment horizontal="justify" vertical="center" wrapText="1"/>
    </xf>
    <xf numFmtId="0" fontId="54" fillId="0" borderId="4" xfId="0" applyFont="1" applyBorder="1" applyAlignment="1">
      <alignment horizontal="center" vertical="center" wrapText="1"/>
    </xf>
    <xf numFmtId="0" fontId="54" fillId="8" borderId="4" xfId="0" applyFont="1" applyFill="1" applyBorder="1" applyAlignment="1">
      <alignment horizontal="center" vertical="center" wrapText="1"/>
    </xf>
    <xf numFmtId="0" fontId="54" fillId="8" borderId="4" xfId="0" applyFont="1" applyFill="1" applyBorder="1" applyAlignment="1">
      <alignment horizontal="justify" vertical="center" wrapText="1"/>
    </xf>
    <xf numFmtId="0" fontId="54" fillId="0" borderId="4" xfId="0" applyFont="1" applyFill="1" applyBorder="1" applyAlignment="1">
      <alignment horizontal="justify" vertical="center" wrapText="1"/>
    </xf>
    <xf numFmtId="0" fontId="54" fillId="0" borderId="4" xfId="0" applyFont="1" applyFill="1" applyBorder="1" applyAlignment="1">
      <alignment horizontal="center" vertical="center" wrapText="1"/>
    </xf>
    <xf numFmtId="0" fontId="54" fillId="0" borderId="8" xfId="0" applyFont="1" applyFill="1" applyBorder="1" applyAlignment="1">
      <alignment horizontal="justify" vertical="center" wrapText="1"/>
    </xf>
    <xf numFmtId="0" fontId="54" fillId="0" borderId="8" xfId="0" applyFont="1" applyFill="1" applyBorder="1" applyAlignment="1">
      <alignment horizontal="center" vertical="center" wrapText="1"/>
    </xf>
    <xf numFmtId="0" fontId="54" fillId="8" borderId="8" xfId="0" applyFont="1" applyFill="1" applyBorder="1" applyAlignment="1">
      <alignment horizontal="justify" vertical="center" wrapText="1"/>
    </xf>
    <xf numFmtId="0" fontId="54" fillId="8" borderId="8" xfId="0" applyFont="1" applyFill="1" applyBorder="1" applyAlignment="1">
      <alignment horizontal="center" vertical="center" wrapText="1"/>
    </xf>
    <xf numFmtId="0" fontId="23" fillId="4" borderId="22" xfId="0" applyFont="1" applyFill="1" applyBorder="1" applyAlignment="1">
      <alignment horizontal="center" vertical="center" textRotation="90" wrapText="1"/>
    </xf>
    <xf numFmtId="0" fontId="54" fillId="0" borderId="23" xfId="0" applyFont="1" applyFill="1" applyBorder="1" applyAlignment="1">
      <alignment horizontal="justify" vertical="center" wrapText="1"/>
    </xf>
    <xf numFmtId="0" fontId="54" fillId="0" borderId="23" xfId="0" applyFont="1" applyFill="1" applyBorder="1" applyAlignment="1">
      <alignment horizontal="center" vertical="center" wrapText="1"/>
    </xf>
    <xf numFmtId="0" fontId="54" fillId="8" borderId="23" xfId="0" applyFont="1" applyFill="1" applyBorder="1" applyAlignment="1">
      <alignment horizontal="center" vertical="center" wrapText="1"/>
    </xf>
    <xf numFmtId="0" fontId="28" fillId="0" borderId="22" xfId="0" applyFont="1" applyBorder="1" applyAlignment="1">
      <alignment horizontal="center" vertical="center" wrapText="1"/>
    </xf>
    <xf numFmtId="0" fontId="38" fillId="0" borderId="8" xfId="0" applyFont="1" applyBorder="1" applyAlignment="1">
      <alignment horizontal="justify" vertical="center" wrapText="1"/>
    </xf>
    <xf numFmtId="0" fontId="34" fillId="0" borderId="18" xfId="0" applyFont="1" applyBorder="1" applyAlignment="1">
      <alignment horizontal="justify" vertical="center" wrapText="1"/>
    </xf>
    <xf numFmtId="0" fontId="55" fillId="0" borderId="19" xfId="0" applyFont="1" applyFill="1" applyBorder="1" applyAlignment="1">
      <alignment horizontal="justify" vertical="center" wrapText="1"/>
    </xf>
    <xf numFmtId="10" fontId="55" fillId="0" borderId="19" xfId="0" applyNumberFormat="1" applyFont="1" applyFill="1" applyBorder="1" applyAlignment="1">
      <alignment horizontal="justify" vertical="center" wrapText="1"/>
    </xf>
    <xf numFmtId="9" fontId="55" fillId="0" borderId="19" xfId="0" applyNumberFormat="1" applyFont="1" applyBorder="1" applyAlignment="1">
      <alignment horizontal="justify" vertical="center" wrapText="1"/>
    </xf>
    <xf numFmtId="0" fontId="56" fillId="0" borderId="19" xfId="1" applyFont="1" applyBorder="1" applyAlignment="1">
      <alignment vertical="justify"/>
    </xf>
    <xf numFmtId="0" fontId="55" fillId="0" borderId="19" xfId="0" applyFont="1" applyBorder="1" applyAlignment="1">
      <alignment horizontal="justify" vertical="center" wrapText="1"/>
    </xf>
    <xf numFmtId="9" fontId="55" fillId="0" borderId="19" xfId="0" applyNumberFormat="1" applyFont="1" applyFill="1" applyBorder="1" applyAlignment="1">
      <alignment horizontal="justify" vertical="center" wrapText="1"/>
    </xf>
    <xf numFmtId="0" fontId="34" fillId="2" borderId="2" xfId="0" applyFont="1" applyFill="1" applyBorder="1" applyAlignment="1">
      <alignment horizontal="center" vertical="center" wrapText="1"/>
    </xf>
    <xf numFmtId="4" fontId="2" fillId="0" borderId="4" xfId="0" applyNumberFormat="1" applyFont="1" applyBorder="1" applyAlignment="1">
      <alignment vertical="center" wrapText="1"/>
    </xf>
    <xf numFmtId="4" fontId="0" fillId="0" borderId="0" xfId="0" applyNumberFormat="1"/>
    <xf numFmtId="0" fontId="1" fillId="2" borderId="2" xfId="0" applyFont="1" applyFill="1" applyBorder="1" applyAlignment="1">
      <alignment horizontal="center" vertical="center" wrapText="1"/>
    </xf>
    <xf numFmtId="0" fontId="0" fillId="0" borderId="0" xfId="0" applyAlignment="1">
      <alignment wrapText="1"/>
    </xf>
    <xf numFmtId="39" fontId="16" fillId="0" borderId="4" xfId="2" applyNumberFormat="1" applyFont="1" applyBorder="1" applyAlignment="1">
      <alignment horizontal="justify" vertical="center" wrapText="1"/>
    </xf>
    <xf numFmtId="0" fontId="30" fillId="5" borderId="4" xfId="0" applyFont="1" applyFill="1" applyBorder="1" applyAlignment="1">
      <alignment vertical="center" wrapText="1"/>
    </xf>
    <xf numFmtId="4" fontId="2" fillId="5" borderId="4" xfId="0" applyNumberFormat="1" applyFont="1" applyFill="1" applyBorder="1" applyAlignment="1">
      <alignment horizontal="right" vertical="center" wrapText="1"/>
    </xf>
    <xf numFmtId="4" fontId="17" fillId="0" borderId="0" xfId="0" applyNumberFormat="1" applyFont="1"/>
    <xf numFmtId="0" fontId="30" fillId="5" borderId="4" xfId="0" applyFont="1" applyFill="1" applyBorder="1" applyAlignment="1">
      <alignment horizontal="justify" vertical="center" wrapText="1"/>
    </xf>
    <xf numFmtId="0" fontId="16" fillId="5" borderId="4" xfId="0" applyFont="1" applyFill="1" applyBorder="1" applyAlignment="1">
      <alignment vertical="center" wrapText="1"/>
    </xf>
    <xf numFmtId="0" fontId="16" fillId="5" borderId="4" xfId="0" applyFont="1" applyFill="1" applyBorder="1" applyAlignment="1">
      <alignment horizontal="justify" vertical="center" wrapText="1"/>
    </xf>
    <xf numFmtId="4" fontId="2" fillId="5" borderId="4" xfId="0" applyNumberFormat="1" applyFont="1" applyFill="1" applyBorder="1" applyAlignment="1">
      <alignment vertical="center" wrapText="1"/>
    </xf>
    <xf numFmtId="0" fontId="23" fillId="5" borderId="1" xfId="0" applyFont="1" applyFill="1" applyBorder="1" applyAlignment="1">
      <alignment horizontal="center" vertical="center" wrapText="1"/>
    </xf>
    <xf numFmtId="0" fontId="30" fillId="5" borderId="1" xfId="0" applyFont="1" applyFill="1" applyBorder="1" applyAlignment="1">
      <alignment vertical="center" wrapText="1"/>
    </xf>
    <xf numFmtId="0" fontId="2" fillId="5" borderId="4" xfId="0" applyFont="1" applyFill="1" applyBorder="1" applyAlignment="1">
      <alignment vertical="center" wrapText="1"/>
    </xf>
    <xf numFmtId="0" fontId="30" fillId="5" borderId="2" xfId="0" applyFont="1" applyFill="1" applyBorder="1" applyAlignment="1">
      <alignment vertical="center" wrapText="1"/>
    </xf>
    <xf numFmtId="0" fontId="31" fillId="5" borderId="1" xfId="0" applyFont="1" applyFill="1" applyBorder="1" applyAlignment="1">
      <alignment vertical="center" wrapText="1"/>
    </xf>
    <xf numFmtId="4" fontId="2" fillId="0" borderId="3" xfId="0" applyNumberFormat="1" applyFont="1" applyBorder="1" applyAlignment="1">
      <alignment vertical="center" wrapText="1"/>
    </xf>
    <xf numFmtId="14" fontId="0" fillId="0" borderId="0" xfId="0" applyNumberFormat="1"/>
    <xf numFmtId="0" fontId="13" fillId="5" borderId="3" xfId="0" applyFont="1" applyFill="1" applyBorder="1" applyAlignment="1">
      <alignment horizontal="center" vertical="center" wrapText="1"/>
    </xf>
    <xf numFmtId="4" fontId="13" fillId="5" borderId="4" xfId="0" applyNumberFormat="1" applyFont="1" applyFill="1" applyBorder="1" applyAlignment="1">
      <alignment horizontal="right" vertical="center" wrapText="1"/>
    </xf>
    <xf numFmtId="0" fontId="13" fillId="5" borderId="4" xfId="0" applyFont="1" applyFill="1" applyBorder="1" applyAlignment="1">
      <alignment horizontal="center" vertical="center" wrapText="1"/>
    </xf>
    <xf numFmtId="4" fontId="4" fillId="0" borderId="4" xfId="0" applyNumberFormat="1" applyFont="1" applyBorder="1" applyAlignment="1">
      <alignment horizontal="right" vertical="center" wrapText="1"/>
    </xf>
    <xf numFmtId="4" fontId="7" fillId="0" borderId="0" xfId="0" applyNumberFormat="1" applyFont="1" applyBorder="1" applyAlignment="1">
      <alignment horizontal="left" vertical="center"/>
    </xf>
    <xf numFmtId="0" fontId="13" fillId="0" borderId="5" xfId="0" applyFont="1" applyFill="1" applyBorder="1" applyAlignment="1">
      <alignment vertical="center" wrapText="1"/>
    </xf>
    <xf numFmtId="4" fontId="13" fillId="0" borderId="4" xfId="0" applyNumberFormat="1" applyFont="1" applyBorder="1" applyAlignment="1">
      <alignment horizontal="right" vertical="center" wrapText="1"/>
    </xf>
    <xf numFmtId="0" fontId="13"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21" xfId="0" applyFont="1" applyFill="1" applyBorder="1" applyAlignment="1">
      <alignment vertical="center" wrapText="1"/>
    </xf>
    <xf numFmtId="4" fontId="35" fillId="0" borderId="4" xfId="0" applyNumberFormat="1" applyFont="1" applyBorder="1" applyAlignment="1">
      <alignment horizontal="right" vertical="center" wrapText="1"/>
    </xf>
    <xf numFmtId="0" fontId="35" fillId="0" borderId="4" xfId="0" applyFont="1" applyBorder="1" applyAlignment="1">
      <alignment horizontal="right" vertical="center" wrapText="1"/>
    </xf>
    <xf numFmtId="4" fontId="34" fillId="0" borderId="4" xfId="0" applyNumberFormat="1" applyFont="1" applyBorder="1" applyAlignment="1">
      <alignment horizontal="right" vertical="center" wrapText="1"/>
    </xf>
    <xf numFmtId="0" fontId="59" fillId="0" borderId="0" xfId="0" applyFont="1"/>
    <xf numFmtId="0" fontId="34" fillId="0" borderId="4" xfId="0" applyFont="1" applyBorder="1" applyAlignment="1">
      <alignment horizontal="right" vertical="center" wrapText="1"/>
    </xf>
    <xf numFmtId="0" fontId="8" fillId="0" borderId="0" xfId="0" applyFont="1" applyFill="1"/>
    <xf numFmtId="43" fontId="41" fillId="0" borderId="0" xfId="0" applyNumberFormat="1" applyFont="1" applyAlignment="1">
      <alignment vertical="center"/>
    </xf>
    <xf numFmtId="0" fontId="13" fillId="0" borderId="19" xfId="0" applyFont="1" applyFill="1" applyBorder="1"/>
    <xf numFmtId="0" fontId="13" fillId="0" borderId="19" xfId="0" applyFont="1" applyFill="1" applyBorder="1" applyAlignment="1">
      <alignment horizontal="left" vertical="center"/>
    </xf>
    <xf numFmtId="43" fontId="13" fillId="0" borderId="19" xfId="2" applyFont="1" applyFill="1" applyBorder="1" applyAlignment="1"/>
    <xf numFmtId="43" fontId="13" fillId="0" borderId="19" xfId="0" applyNumberFormat="1" applyFont="1" applyFill="1" applyBorder="1"/>
    <xf numFmtId="0" fontId="13" fillId="0" borderId="19" xfId="0" applyFont="1" applyFill="1" applyBorder="1" applyAlignment="1">
      <alignment horizontal="left"/>
    </xf>
    <xf numFmtId="43" fontId="13" fillId="0" borderId="19" xfId="2" applyFont="1" applyFill="1" applyBorder="1" applyAlignment="1">
      <alignment horizontal="right"/>
    </xf>
    <xf numFmtId="0" fontId="57" fillId="3" borderId="1" xfId="1" applyFont="1" applyFill="1" applyBorder="1" applyAlignment="1">
      <alignment horizontal="center" vertical="center" wrapText="1"/>
    </xf>
    <xf numFmtId="0" fontId="15" fillId="7" borderId="1" xfId="1" applyFill="1" applyBorder="1" applyAlignment="1">
      <alignment horizontal="center" vertical="center" wrapText="1"/>
    </xf>
    <xf numFmtId="0" fontId="10" fillId="0" borderId="3"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50" fillId="0" borderId="4" xfId="0" applyFont="1" applyFill="1" applyBorder="1" applyAlignment="1">
      <alignment horizontal="justify" vertical="center" wrapText="1"/>
    </xf>
    <xf numFmtId="0" fontId="50" fillId="0" borderId="4" xfId="0" applyFont="1" applyFill="1" applyBorder="1" applyAlignment="1">
      <alignment horizontal="center" vertical="center" wrapText="1"/>
    </xf>
    <xf numFmtId="0" fontId="15" fillId="0" borderId="4" xfId="1" applyFill="1" applyBorder="1" applyAlignment="1">
      <alignment horizontal="justify" vertical="center" wrapText="1"/>
    </xf>
    <xf numFmtId="0" fontId="9" fillId="0" borderId="19" xfId="0" applyFont="1" applyBorder="1" applyAlignment="1">
      <alignment horizontal="left" vertical="center" wrapText="1"/>
    </xf>
    <xf numFmtId="0" fontId="60" fillId="0" borderId="19" xfId="1" applyFont="1" applyBorder="1" applyAlignment="1">
      <alignment horizontal="center" vertical="center" wrapText="1"/>
    </xf>
    <xf numFmtId="0" fontId="4" fillId="0" borderId="19" xfId="0" applyFont="1" applyBorder="1" applyAlignment="1">
      <alignment horizontal="center" vertical="center" wrapText="1"/>
    </xf>
    <xf numFmtId="0" fontId="13" fillId="0" borderId="19" xfId="0" applyFont="1" applyBorder="1" applyAlignment="1">
      <alignment horizontal="left" vertical="center" wrapText="1"/>
    </xf>
    <xf numFmtId="0" fontId="4" fillId="0" borderId="19" xfId="0" applyFont="1" applyBorder="1" applyAlignment="1">
      <alignment vertical="center" wrapText="1"/>
    </xf>
    <xf numFmtId="0" fontId="60" fillId="0" borderId="19" xfId="1" applyFont="1" applyBorder="1" applyAlignment="1">
      <alignment vertical="center" wrapText="1"/>
    </xf>
    <xf numFmtId="0" fontId="13" fillId="0" borderId="19" xfId="0" applyFont="1" applyBorder="1" applyAlignment="1">
      <alignment vertical="center" wrapText="1"/>
    </xf>
    <xf numFmtId="0" fontId="4" fillId="0" borderId="19" xfId="0" applyFont="1" applyBorder="1" applyAlignment="1">
      <alignment horizontal="left" vertical="center" wrapText="1"/>
    </xf>
    <xf numFmtId="0" fontId="4" fillId="0" borderId="19" xfId="0" applyFont="1" applyBorder="1" applyAlignment="1">
      <alignment horizontal="center" vertical="center"/>
    </xf>
    <xf numFmtId="0" fontId="13" fillId="0" borderId="19" xfId="0" applyFont="1" applyBorder="1" applyAlignment="1">
      <alignment wrapText="1"/>
    </xf>
    <xf numFmtId="0" fontId="60" fillId="0" borderId="19" xfId="1" applyFont="1" applyBorder="1" applyAlignment="1">
      <alignment horizontal="left" vertical="center"/>
    </xf>
    <xf numFmtId="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10" fillId="0" borderId="4" xfId="0" applyFont="1" applyBorder="1" applyAlignment="1">
      <alignment horizontal="left" vertical="center" wrapText="1"/>
    </xf>
    <xf numFmtId="10" fontId="4"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10" fillId="0" borderId="19" xfId="0" applyFont="1" applyFill="1" applyBorder="1" applyAlignment="1">
      <alignment horizontal="justify" vertical="center" wrapText="1"/>
    </xf>
    <xf numFmtId="0" fontId="0" fillId="0" borderId="0" xfId="0" applyFill="1"/>
    <xf numFmtId="0" fontId="0" fillId="0" borderId="0" xfId="0" applyFill="1" applyAlignment="1">
      <alignment wrapText="1"/>
    </xf>
    <xf numFmtId="0" fontId="15" fillId="0" borderId="1" xfId="1" applyFill="1" applyBorder="1" applyAlignment="1">
      <alignment horizontal="center" vertical="center" wrapText="1"/>
    </xf>
    <xf numFmtId="0" fontId="52"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35" fillId="0" borderId="11" xfId="0" applyFont="1" applyBorder="1" applyAlignment="1">
      <alignment horizontal="justify" vertical="center" wrapText="1"/>
    </xf>
    <xf numFmtId="0" fontId="46" fillId="0" borderId="11" xfId="0" applyFont="1" applyBorder="1" applyAlignment="1">
      <alignment horizontal="justify" vertical="center" wrapText="1"/>
    </xf>
    <xf numFmtId="0" fontId="9" fillId="7" borderId="11" xfId="0" applyFont="1" applyFill="1" applyBorder="1" applyAlignment="1">
      <alignment vertical="center"/>
    </xf>
    <xf numFmtId="0" fontId="9" fillId="7" borderId="12" xfId="0" applyFont="1" applyFill="1" applyBorder="1" applyAlignment="1">
      <alignment vertical="center"/>
    </xf>
    <xf numFmtId="0" fontId="9" fillId="7" borderId="2" xfId="0" applyFont="1" applyFill="1" applyBorder="1" applyAlignment="1">
      <alignment vertical="center"/>
    </xf>
    <xf numFmtId="0" fontId="12" fillId="0" borderId="9" xfId="0" applyFont="1" applyBorder="1" applyAlignment="1">
      <alignment horizontal="left" vertical="center"/>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50" fillId="3" borderId="5" xfId="0" applyFont="1" applyFill="1" applyBorder="1" applyAlignment="1">
      <alignment horizontal="center" vertical="center" wrapText="1"/>
    </xf>
    <xf numFmtId="0" fontId="50" fillId="3" borderId="3" xfId="0" applyFont="1" applyFill="1" applyBorder="1" applyAlignment="1">
      <alignment horizontal="center" vertical="center" wrapText="1"/>
    </xf>
    <xf numFmtId="0" fontId="10" fillId="0" borderId="14" xfId="0" applyFont="1" applyBorder="1" applyAlignment="1">
      <alignment horizontal="center" vertical="center" wrapText="1"/>
    </xf>
    <xf numFmtId="0" fontId="50" fillId="3" borderId="14" xfId="0" applyFont="1" applyFill="1" applyBorder="1" applyAlignment="1">
      <alignment horizontal="center" vertical="center" wrapText="1"/>
    </xf>
    <xf numFmtId="0" fontId="52" fillId="0" borderId="5" xfId="0" applyFont="1" applyFill="1" applyBorder="1" applyAlignment="1">
      <alignment horizontal="center" vertical="center" wrapText="1"/>
    </xf>
    <xf numFmtId="0" fontId="52" fillId="0" borderId="14"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52" fillId="3" borderId="5" xfId="0" applyFont="1" applyFill="1" applyBorder="1" applyAlignment="1">
      <alignment horizontal="center" vertical="center" wrapText="1"/>
    </xf>
    <xf numFmtId="0" fontId="52" fillId="3" borderId="3" xfId="0" applyFont="1" applyFill="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2" xfId="0" applyFont="1" applyBorder="1" applyAlignment="1">
      <alignment vertical="center" wrapText="1"/>
    </xf>
    <xf numFmtId="0" fontId="9" fillId="7" borderId="11" xfId="0" applyFont="1" applyFill="1" applyBorder="1" applyAlignment="1">
      <alignment vertical="center" wrapText="1"/>
    </xf>
    <xf numFmtId="0" fontId="9" fillId="7" borderId="12" xfId="0" applyFont="1" applyFill="1" applyBorder="1" applyAlignment="1">
      <alignment vertical="center" wrapText="1"/>
    </xf>
    <xf numFmtId="0" fontId="9" fillId="7" borderId="2" xfId="0" applyFont="1" applyFill="1" applyBorder="1" applyAlignment="1">
      <alignment vertical="center" wrapText="1"/>
    </xf>
    <xf numFmtId="0" fontId="4" fillId="5" borderId="11" xfId="0" applyFont="1" applyFill="1" applyBorder="1" applyAlignment="1">
      <alignment horizontal="justify" vertical="center"/>
    </xf>
    <xf numFmtId="0" fontId="4" fillId="5" borderId="12" xfId="0" applyFont="1" applyFill="1" applyBorder="1" applyAlignment="1">
      <alignment horizontal="justify" vertical="center"/>
    </xf>
    <xf numFmtId="0" fontId="4" fillId="5" borderId="2" xfId="0" applyFont="1" applyFill="1" applyBorder="1" applyAlignment="1">
      <alignment horizontal="justify" vertical="center"/>
    </xf>
    <xf numFmtId="0" fontId="12" fillId="0" borderId="9" xfId="0" applyFont="1" applyBorder="1" applyAlignment="1">
      <alignment horizontal="left" vertical="center" wrapText="1"/>
    </xf>
    <xf numFmtId="0" fontId="10" fillId="0" borderId="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3" fillId="4" borderId="5" xfId="0" applyFont="1" applyFill="1" applyBorder="1" applyAlignment="1">
      <alignment horizontal="center" vertical="center" textRotation="90" wrapText="1"/>
    </xf>
    <xf numFmtId="0" fontId="23" fillId="4" borderId="14" xfId="0" applyFont="1" applyFill="1" applyBorder="1" applyAlignment="1">
      <alignment horizontal="center" vertical="center" textRotation="90" wrapText="1"/>
    </xf>
    <xf numFmtId="0" fontId="28" fillId="0" borderId="5" xfId="0" applyFont="1" applyBorder="1" applyAlignment="1">
      <alignment horizontal="center" vertical="center" wrapText="1"/>
    </xf>
    <xf numFmtId="0" fontId="28" fillId="0" borderId="14" xfId="0" applyFont="1" applyBorder="1" applyAlignment="1">
      <alignment horizontal="center" vertical="center" wrapText="1"/>
    </xf>
    <xf numFmtId="0" fontId="4" fillId="0" borderId="12" xfId="0" applyFont="1" applyBorder="1" applyAlignment="1">
      <alignment horizontal="left" vertical="center"/>
    </xf>
    <xf numFmtId="0" fontId="23" fillId="4" borderId="15" xfId="0" applyFont="1" applyFill="1" applyBorder="1" applyAlignment="1">
      <alignment horizontal="center" vertical="center" textRotation="90" wrapText="1"/>
    </xf>
    <xf numFmtId="0" fontId="28" fillId="0" borderId="15" xfId="0" applyFont="1" applyBorder="1" applyAlignment="1">
      <alignment horizontal="center" vertical="center" wrapText="1"/>
    </xf>
    <xf numFmtId="0" fontId="23" fillId="4" borderId="13" xfId="0" applyFont="1" applyFill="1" applyBorder="1" applyAlignment="1">
      <alignment horizontal="center" vertical="center" textRotation="90" wrapText="1"/>
    </xf>
    <xf numFmtId="0" fontId="28" fillId="0" borderId="13" xfId="0" applyFont="1" applyBorder="1" applyAlignment="1">
      <alignment horizontal="center" vertical="center" wrapText="1"/>
    </xf>
    <xf numFmtId="0" fontId="29" fillId="0" borderId="0" xfId="0" applyFont="1" applyAlignment="1">
      <alignment horizontal="center" vertical="center"/>
    </xf>
    <xf numFmtId="0" fontId="23" fillId="2" borderId="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4" fillId="0" borderId="9" xfId="0" applyFont="1" applyBorder="1" applyAlignment="1">
      <alignment horizontal="left" vertical="center"/>
    </xf>
    <xf numFmtId="0" fontId="12" fillId="0" borderId="16" xfId="0" applyFont="1" applyBorder="1" applyAlignment="1">
      <alignment horizontal="left" vertical="center"/>
    </xf>
    <xf numFmtId="0" fontId="27" fillId="0" borderId="10" xfId="0" applyFont="1" applyBorder="1" applyAlignment="1">
      <alignment horizontal="left"/>
    </xf>
    <xf numFmtId="0" fontId="22" fillId="2" borderId="5"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1" fillId="4" borderId="5" xfId="0" applyFont="1" applyFill="1" applyBorder="1" applyAlignment="1">
      <alignment horizontal="justify" vertical="center" wrapText="1"/>
    </xf>
    <xf numFmtId="0" fontId="31" fillId="4" borderId="14" xfId="0" applyFont="1" applyFill="1" applyBorder="1" applyAlignment="1">
      <alignment horizontal="justify" vertical="center" wrapText="1"/>
    </xf>
    <xf numFmtId="0" fontId="31" fillId="4" borderId="7" xfId="0" applyFont="1" applyFill="1" applyBorder="1" applyAlignment="1">
      <alignment horizontal="justify" vertical="center" wrapText="1"/>
    </xf>
    <xf numFmtId="0" fontId="31" fillId="4" borderId="3" xfId="0" applyFont="1" applyFill="1" applyBorder="1" applyAlignment="1">
      <alignment horizontal="justify" vertical="center" wrapText="1"/>
    </xf>
    <xf numFmtId="0" fontId="31" fillId="3" borderId="11" xfId="0" applyFont="1" applyFill="1" applyBorder="1" applyAlignment="1">
      <alignment vertical="center" wrapText="1"/>
    </xf>
    <xf numFmtId="0" fontId="31" fillId="3" borderId="2" xfId="0" applyFont="1" applyFill="1" applyBorder="1" applyAlignment="1">
      <alignment vertical="center" wrapText="1"/>
    </xf>
    <xf numFmtId="0" fontId="31" fillId="5" borderId="11" xfId="0" applyFont="1" applyFill="1" applyBorder="1" applyAlignment="1">
      <alignment vertical="center" wrapText="1"/>
    </xf>
    <xf numFmtId="0" fontId="31" fillId="5" borderId="2" xfId="0" applyFont="1" applyFill="1" applyBorder="1" applyAlignment="1">
      <alignment vertical="center" wrapText="1"/>
    </xf>
    <xf numFmtId="0" fontId="31" fillId="4" borderId="5"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0" borderId="11" xfId="0" applyFont="1" applyBorder="1" applyAlignment="1">
      <alignment vertical="center" wrapText="1"/>
    </xf>
    <xf numFmtId="0" fontId="31" fillId="0" borderId="2" xfId="0" applyFont="1" applyBorder="1" applyAlignment="1">
      <alignment vertical="center" wrapText="1"/>
    </xf>
    <xf numFmtId="0" fontId="31" fillId="5" borderId="11"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5" fillId="0" borderId="10" xfId="0" applyFont="1" applyBorder="1" applyAlignment="1">
      <alignment horizontal="left" vertical="center" wrapText="1"/>
    </xf>
    <xf numFmtId="0" fontId="32" fillId="0" borderId="9" xfId="0" applyFont="1" applyBorder="1" applyAlignment="1">
      <alignment horizontal="left" vertical="center"/>
    </xf>
    <xf numFmtId="0" fontId="33" fillId="0" borderId="12" xfId="0" applyFont="1" applyBorder="1" applyAlignment="1">
      <alignment horizontal="left" vertical="center"/>
    </xf>
    <xf numFmtId="0" fontId="36" fillId="0" borderId="10" xfId="0" applyFont="1" applyBorder="1" applyAlignment="1">
      <alignment horizontal="left" vertical="center"/>
    </xf>
    <xf numFmtId="0" fontId="41" fillId="0" borderId="24" xfId="0" applyFont="1" applyBorder="1" applyAlignment="1">
      <alignment horizontal="right" vertical="center"/>
    </xf>
    <xf numFmtId="0" fontId="33" fillId="0" borderId="12" xfId="0" applyFont="1" applyBorder="1" applyAlignment="1">
      <alignment horizontal="left" vertical="center" wrapText="1"/>
    </xf>
    <xf numFmtId="0" fontId="14" fillId="2" borderId="1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14" xfId="0" applyFont="1" applyBorder="1" applyAlignment="1">
      <alignment horizontal="left" vertical="center" wrapText="1"/>
    </xf>
    <xf numFmtId="0" fontId="34" fillId="0" borderId="3" xfId="0" applyFont="1" applyBorder="1" applyAlignment="1">
      <alignment horizontal="left" vertical="center" wrapText="1"/>
    </xf>
    <xf numFmtId="0" fontId="34" fillId="0" borderId="11" xfId="0" applyFont="1" applyBorder="1" applyAlignment="1">
      <alignment horizontal="justify" vertical="center" wrapText="1"/>
    </xf>
    <xf numFmtId="0" fontId="34" fillId="0" borderId="2" xfId="0" applyFont="1" applyBorder="1" applyAlignment="1">
      <alignment horizontal="justify" vertical="center" wrapText="1"/>
    </xf>
    <xf numFmtId="0" fontId="5" fillId="0" borderId="10" xfId="0" applyFont="1" applyBorder="1" applyAlignment="1">
      <alignment horizontal="left"/>
    </xf>
    <xf numFmtId="0" fontId="34" fillId="2" borderId="5"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3" xfId="0" applyFont="1" applyBorder="1" applyAlignment="1">
      <alignment horizontal="center" vertical="center" wrapText="1"/>
    </xf>
    <xf numFmtId="0" fontId="34" fillId="7" borderId="11" xfId="0" applyFont="1" applyFill="1" applyBorder="1" applyAlignment="1">
      <alignment horizontal="left" vertical="center" wrapText="1"/>
    </xf>
    <xf numFmtId="0" fontId="34" fillId="7" borderId="12"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33" fillId="0" borderId="9" xfId="0" applyFont="1" applyBorder="1" applyAlignment="1">
      <alignment horizontal="left" vertical="center"/>
    </xf>
    <xf numFmtId="0" fontId="4" fillId="7" borderId="1" xfId="0" applyFont="1" applyFill="1" applyBorder="1" applyAlignment="1">
      <alignment horizontal="center" vertical="center" wrapText="1"/>
    </xf>
    <xf numFmtId="0" fontId="40" fillId="0" borderId="10" xfId="0" applyFont="1" applyBorder="1" applyAlignment="1">
      <alignment horizontal="left" vertical="center" wrapText="1"/>
    </xf>
    <xf numFmtId="0" fontId="46" fillId="0" borderId="17" xfId="0" applyFont="1" applyBorder="1" applyAlignment="1">
      <alignment horizontal="left" vertical="center" wrapText="1"/>
    </xf>
    <xf numFmtId="0" fontId="46" fillId="0" borderId="3" xfId="0" applyFont="1" applyBorder="1" applyAlignment="1">
      <alignment horizontal="left" vertical="center" wrapText="1"/>
    </xf>
    <xf numFmtId="0" fontId="48" fillId="0" borderId="5" xfId="0" applyFont="1" applyFill="1" applyBorder="1" applyAlignment="1">
      <alignment horizontal="left" vertical="center" wrapText="1"/>
    </xf>
    <xf numFmtId="0" fontId="48" fillId="0" borderId="3" xfId="0" applyFont="1" applyFill="1" applyBorder="1" applyAlignment="1">
      <alignment horizontal="left" vertical="center" wrapText="1"/>
    </xf>
    <xf numFmtId="0" fontId="34" fillId="0" borderId="0" xfId="0" applyFont="1" applyAlignment="1">
      <alignment horizontal="left" vertical="center" wrapText="1"/>
    </xf>
    <xf numFmtId="0" fontId="34" fillId="0" borderId="1" xfId="0" applyFont="1" applyBorder="1" applyAlignment="1">
      <alignment horizontal="justify" vertical="top"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34" fillId="0" borderId="1" xfId="0" applyFont="1" applyBorder="1" applyAlignment="1">
      <alignment horizontal="left" vertical="top"/>
    </xf>
    <xf numFmtId="0" fontId="18" fillId="0" borderId="9" xfId="0" applyFont="1" applyBorder="1" applyAlignment="1">
      <alignment horizontal="left" vertical="center"/>
    </xf>
    <xf numFmtId="0" fontId="35" fillId="0" borderId="17" xfId="0" applyFont="1" applyBorder="1" applyAlignment="1">
      <alignment horizontal="center" vertical="center" wrapText="1"/>
    </xf>
    <xf numFmtId="0" fontId="35" fillId="0" borderId="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46" fillId="0" borderId="5"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48" fillId="0" borderId="5" xfId="0" applyFont="1" applyFill="1" applyBorder="1" applyAlignment="1">
      <alignment horizontal="center" vertical="center" wrapText="1"/>
    </xf>
    <xf numFmtId="0" fontId="48" fillId="0" borderId="14" xfId="0" applyFont="1" applyFill="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334653</xdr:colOff>
      <xdr:row>2</xdr:row>
      <xdr:rowOff>348675</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8575" y="28575"/>
          <a:ext cx="8892865" cy="1044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3</xdr:col>
      <xdr:colOff>1476375</xdr:colOff>
      <xdr:row>2</xdr:row>
      <xdr:rowOff>335749</xdr:rowOff>
    </xdr:to>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57150" y="28575"/>
          <a:ext cx="8724900" cy="10120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25402</xdr:colOff>
      <xdr:row>0</xdr:row>
      <xdr:rowOff>33868</xdr:rowOff>
    </xdr:from>
    <xdr:to>
      <xdr:col>9</xdr:col>
      <xdr:colOff>592666</xdr:colOff>
      <xdr:row>3</xdr:row>
      <xdr:rowOff>12668</xdr:rowOff>
    </xdr:to>
    <xdr:pic>
      <xdr:nvPicPr>
        <xdr:cNvPr id="2" name="1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5402" y="33868"/>
          <a:ext cx="9446681" cy="836050"/>
        </a:xfrm>
        <a:prstGeom prst="rect">
          <a:avLst/>
        </a:prstGeom>
      </xdr:spPr>
    </xdr:pic>
    <xdr:clientData/>
  </xdr:twoCellAnchor>
  <xdr:twoCellAnchor editAs="oneCell">
    <xdr:from>
      <xdr:col>0</xdr:col>
      <xdr:colOff>25402</xdr:colOff>
      <xdr:row>0</xdr:row>
      <xdr:rowOff>33868</xdr:rowOff>
    </xdr:from>
    <xdr:to>
      <xdr:col>9</xdr:col>
      <xdr:colOff>584199</xdr:colOff>
      <xdr:row>3</xdr:row>
      <xdr:rowOff>12668</xdr:rowOff>
    </xdr:to>
    <xdr:pic>
      <xdr:nvPicPr>
        <xdr:cNvPr id="3" name="1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5402" y="33868"/>
          <a:ext cx="9415989" cy="8360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85724</xdr:colOff>
      <xdr:row>0</xdr:row>
      <xdr:rowOff>28575</xdr:rowOff>
    </xdr:from>
    <xdr:to>
      <xdr:col>8</xdr:col>
      <xdr:colOff>711993</xdr:colOff>
      <xdr:row>2</xdr:row>
      <xdr:rowOff>335749</xdr:rowOff>
    </xdr:to>
    <xdr:pic>
      <xdr:nvPicPr>
        <xdr:cNvPr id="4" name="3 Imagen">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85724" y="28575"/>
          <a:ext cx="9667876" cy="10120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4</xdr:col>
      <xdr:colOff>1704975</xdr:colOff>
      <xdr:row>2</xdr:row>
      <xdr:rowOff>335749</xdr:rowOff>
    </xdr:to>
    <xdr:pic>
      <xdr:nvPicPr>
        <xdr:cNvPr id="2" name="1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6675" y="28575"/>
          <a:ext cx="8686800" cy="10120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5</xdr:col>
      <xdr:colOff>5128</xdr:colOff>
      <xdr:row>2</xdr:row>
      <xdr:rowOff>326224</xdr:rowOff>
    </xdr:to>
    <xdr:pic>
      <xdr:nvPicPr>
        <xdr:cNvPr id="2" name="1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38100"/>
          <a:ext cx="8620491" cy="10120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4</xdr:col>
      <xdr:colOff>1452928</xdr:colOff>
      <xdr:row>2</xdr:row>
      <xdr:rowOff>345274</xdr:rowOff>
    </xdr:to>
    <xdr:pic>
      <xdr:nvPicPr>
        <xdr:cNvPr id="3" name="2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95250" y="38100"/>
          <a:ext cx="8620491" cy="10120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45721</xdr:colOff>
      <xdr:row>0</xdr:row>
      <xdr:rowOff>22860</xdr:rowOff>
    </xdr:from>
    <xdr:to>
      <xdr:col>3</xdr:col>
      <xdr:colOff>3210414</xdr:colOff>
      <xdr:row>2</xdr:row>
      <xdr:rowOff>303540</xdr:rowOff>
    </xdr:to>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5721" y="22860"/>
          <a:ext cx="7972913" cy="936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2</xdr:col>
      <xdr:colOff>2033587</xdr:colOff>
      <xdr:row>2</xdr:row>
      <xdr:rowOff>335749</xdr:rowOff>
    </xdr:to>
    <xdr:pic>
      <xdr:nvPicPr>
        <xdr:cNvPr id="4" name="3 Imagen">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stretch>
          <a:fillRect/>
        </a:stretch>
      </xdr:blipFill>
      <xdr:spPr>
        <a:xfrm>
          <a:off x="85725" y="28575"/>
          <a:ext cx="8696325" cy="1012024"/>
        </a:xfrm>
        <a:prstGeom prst="rect">
          <a:avLst/>
        </a:prstGeom>
      </xdr:spPr>
    </xdr:pic>
    <xdr:clientData/>
  </xdr:twoCellAnchor>
  <xdr:twoCellAnchor editAs="oneCell">
    <xdr:from>
      <xdr:col>0</xdr:col>
      <xdr:colOff>85725</xdr:colOff>
      <xdr:row>0</xdr:row>
      <xdr:rowOff>28575</xdr:rowOff>
    </xdr:from>
    <xdr:to>
      <xdr:col>2</xdr:col>
      <xdr:colOff>2027237</xdr:colOff>
      <xdr:row>2</xdr:row>
      <xdr:rowOff>335749</xdr:rowOff>
    </xdr:to>
    <xdr:pic>
      <xdr:nvPicPr>
        <xdr:cNvPr id="3" name="3 Imagen">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85725" y="28575"/>
          <a:ext cx="8499475" cy="1012024"/>
        </a:xfrm>
        <a:prstGeom prst="rect">
          <a:avLst/>
        </a:prstGeom>
      </xdr:spPr>
    </xdr:pic>
    <xdr:clientData/>
  </xdr:twoCellAnchor>
  <xdr:twoCellAnchor editAs="oneCell">
    <xdr:from>
      <xdr:col>1</xdr:col>
      <xdr:colOff>137583</xdr:colOff>
      <xdr:row>8</xdr:row>
      <xdr:rowOff>74083</xdr:rowOff>
    </xdr:from>
    <xdr:to>
      <xdr:col>1</xdr:col>
      <xdr:colOff>3926417</xdr:colOff>
      <xdr:row>8</xdr:row>
      <xdr:rowOff>1777999</xdr:rowOff>
    </xdr:to>
    <xdr:pic>
      <xdr:nvPicPr>
        <xdr:cNvPr id="7" name="Imagen 6">
          <a:extLst>
            <a:ext uri="{FF2B5EF4-FFF2-40B4-BE49-F238E27FC236}">
              <a16:creationId xmlns:a16="http://schemas.microsoft.com/office/drawing/2014/main" id="{00000000-0008-0000-1000-000007000000}"/>
            </a:ext>
          </a:extLst>
        </xdr:cNvPr>
        <xdr:cNvPicPr>
          <a:picLocks noChangeAspect="1"/>
        </xdr:cNvPicPr>
      </xdr:nvPicPr>
      <xdr:blipFill rotWithShape="1">
        <a:blip xmlns:r="http://schemas.openxmlformats.org/officeDocument/2006/relationships" r:embed="rId2"/>
        <a:srcRect l="5900" t="14343" r="59451" b="63999"/>
        <a:stretch/>
      </xdr:blipFill>
      <xdr:spPr>
        <a:xfrm>
          <a:off x="2614083" y="9440333"/>
          <a:ext cx="3788834" cy="1703916"/>
        </a:xfrm>
        <a:prstGeom prst="rect">
          <a:avLst/>
        </a:prstGeom>
      </xdr:spPr>
    </xdr:pic>
    <xdr:clientData/>
  </xdr:twoCellAnchor>
  <xdr:twoCellAnchor editAs="oneCell">
    <xdr:from>
      <xdr:col>1</xdr:col>
      <xdr:colOff>124732</xdr:colOff>
      <xdr:row>6</xdr:row>
      <xdr:rowOff>691696</xdr:rowOff>
    </xdr:from>
    <xdr:to>
      <xdr:col>1</xdr:col>
      <xdr:colOff>3687082</xdr:colOff>
      <xdr:row>6</xdr:row>
      <xdr:rowOff>1558471</xdr:rowOff>
    </xdr:to>
    <xdr:pic>
      <xdr:nvPicPr>
        <xdr:cNvPr id="13" name="Imagen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6696" y="6542767"/>
          <a:ext cx="356235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45720</xdr:colOff>
      <xdr:row>0</xdr:row>
      <xdr:rowOff>30480</xdr:rowOff>
    </xdr:from>
    <xdr:to>
      <xdr:col>1</xdr:col>
      <xdr:colOff>5486</xdr:colOff>
      <xdr:row>2</xdr:row>
      <xdr:rowOff>233640</xdr:rowOff>
    </xdr:to>
    <xdr:pic>
      <xdr:nvPicPr>
        <xdr:cNvPr id="3" name="2 Imagen">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45720" y="30480"/>
          <a:ext cx="7117804" cy="82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279399</xdr:colOff>
      <xdr:row>0</xdr:row>
      <xdr:rowOff>25401</xdr:rowOff>
    </xdr:from>
    <xdr:to>
      <xdr:col>3</xdr:col>
      <xdr:colOff>1738840</xdr:colOff>
      <xdr:row>2</xdr:row>
      <xdr:rowOff>341268</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79399" y="25401"/>
          <a:ext cx="9414933" cy="1044000"/>
        </a:xfrm>
        <a:prstGeom prst="rect">
          <a:avLst/>
        </a:prstGeom>
      </xdr:spPr>
    </xdr:pic>
    <xdr:clientData/>
  </xdr:twoCellAnchor>
  <xdr:twoCellAnchor editAs="oneCell">
    <xdr:from>
      <xdr:col>1</xdr:col>
      <xdr:colOff>170656</xdr:colOff>
      <xdr:row>9</xdr:row>
      <xdr:rowOff>230188</xdr:rowOff>
    </xdr:from>
    <xdr:to>
      <xdr:col>1</xdr:col>
      <xdr:colOff>2463006</xdr:colOff>
      <xdr:row>9</xdr:row>
      <xdr:rowOff>1195388</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75239" y="5056188"/>
          <a:ext cx="2292350" cy="965200"/>
        </a:xfrm>
        <a:prstGeom prst="rect">
          <a:avLst/>
        </a:prstGeom>
        <a:solidFill>
          <a:schemeClr val="accent2"/>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238126</xdr:colOff>
      <xdr:row>0</xdr:row>
      <xdr:rowOff>28575</xdr:rowOff>
    </xdr:from>
    <xdr:to>
      <xdr:col>11</xdr:col>
      <xdr:colOff>542926</xdr:colOff>
      <xdr:row>2</xdr:row>
      <xdr:rowOff>348675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38126" y="28575"/>
          <a:ext cx="9429750" cy="104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4</xdr:col>
      <xdr:colOff>1667241</xdr:colOff>
      <xdr:row>2</xdr:row>
      <xdr:rowOff>335749</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0" y="28575"/>
          <a:ext cx="8620491" cy="1012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169333</xdr:colOff>
      <xdr:row>0</xdr:row>
      <xdr:rowOff>25401</xdr:rowOff>
    </xdr:from>
    <xdr:to>
      <xdr:col>8</xdr:col>
      <xdr:colOff>880533</xdr:colOff>
      <xdr:row>2</xdr:row>
      <xdr:rowOff>343158</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9333" y="25401"/>
          <a:ext cx="9711267" cy="1012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53342</xdr:colOff>
      <xdr:row>0</xdr:row>
      <xdr:rowOff>22860</xdr:rowOff>
    </xdr:from>
    <xdr:to>
      <xdr:col>7</xdr:col>
      <xdr:colOff>848433</xdr:colOff>
      <xdr:row>2</xdr:row>
      <xdr:rowOff>266220</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3342" y="22860"/>
          <a:ext cx="6746311" cy="79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180975</xdr:colOff>
      <xdr:row>0</xdr:row>
      <xdr:rowOff>28575</xdr:rowOff>
    </xdr:from>
    <xdr:to>
      <xdr:col>8</xdr:col>
      <xdr:colOff>71804</xdr:colOff>
      <xdr:row>2</xdr:row>
      <xdr:rowOff>335749</xdr:rowOff>
    </xdr:to>
    <xdr:pic>
      <xdr:nvPicPr>
        <xdr:cNvPr id="2" name="1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80975" y="28575"/>
          <a:ext cx="8925291" cy="1012024"/>
        </a:xfrm>
        <a:prstGeom prst="rect">
          <a:avLst/>
        </a:prstGeom>
      </xdr:spPr>
    </xdr:pic>
    <xdr:clientData/>
  </xdr:twoCellAnchor>
  <xdr:twoCellAnchor editAs="oneCell">
    <xdr:from>
      <xdr:col>0</xdr:col>
      <xdr:colOff>180975</xdr:colOff>
      <xdr:row>0</xdr:row>
      <xdr:rowOff>28575</xdr:rowOff>
    </xdr:from>
    <xdr:to>
      <xdr:col>8</xdr:col>
      <xdr:colOff>71804</xdr:colOff>
      <xdr:row>2</xdr:row>
      <xdr:rowOff>335749</xdr:rowOff>
    </xdr:to>
    <xdr:pic>
      <xdr:nvPicPr>
        <xdr:cNvPr id="3" name="1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80975" y="28575"/>
          <a:ext cx="8672879" cy="10120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169339</xdr:colOff>
      <xdr:row>0</xdr:row>
      <xdr:rowOff>33868</xdr:rowOff>
    </xdr:from>
    <xdr:to>
      <xdr:col>6</xdr:col>
      <xdr:colOff>1058333</xdr:colOff>
      <xdr:row>3</xdr:row>
      <xdr:rowOff>4492</xdr:rowOff>
    </xdr:to>
    <xdr:pic>
      <xdr:nvPicPr>
        <xdr:cNvPr id="4" name="3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169339" y="33868"/>
          <a:ext cx="10938927" cy="1012024"/>
        </a:xfrm>
        <a:prstGeom prst="rect">
          <a:avLst/>
        </a:prstGeom>
      </xdr:spPr>
    </xdr:pic>
    <xdr:clientData/>
  </xdr:twoCellAnchor>
  <xdr:twoCellAnchor editAs="oneCell">
    <xdr:from>
      <xdr:col>0</xdr:col>
      <xdr:colOff>169339</xdr:colOff>
      <xdr:row>0</xdr:row>
      <xdr:rowOff>33868</xdr:rowOff>
    </xdr:from>
    <xdr:to>
      <xdr:col>6</xdr:col>
      <xdr:colOff>1058333</xdr:colOff>
      <xdr:row>3</xdr:row>
      <xdr:rowOff>4492</xdr:rowOff>
    </xdr:to>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69339" y="33868"/>
          <a:ext cx="10642594" cy="10278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38100</xdr:rowOff>
    </xdr:from>
    <xdr:to>
      <xdr:col>6</xdr:col>
      <xdr:colOff>1019175</xdr:colOff>
      <xdr:row>2</xdr:row>
      <xdr:rowOff>345274</xdr:rowOff>
    </xdr:to>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71450" y="38100"/>
          <a:ext cx="10868025" cy="1012024"/>
        </a:xfrm>
        <a:prstGeom prst="rect">
          <a:avLst/>
        </a:prstGeom>
      </xdr:spPr>
    </xdr:pic>
    <xdr:clientData/>
  </xdr:twoCellAnchor>
  <xdr:twoCellAnchor editAs="oneCell">
    <xdr:from>
      <xdr:col>0</xdr:col>
      <xdr:colOff>171450</xdr:colOff>
      <xdr:row>0</xdr:row>
      <xdr:rowOff>38100</xdr:rowOff>
    </xdr:from>
    <xdr:to>
      <xdr:col>6</xdr:col>
      <xdr:colOff>1019175</xdr:colOff>
      <xdr:row>2</xdr:row>
      <xdr:rowOff>345274</xdr:rowOff>
    </xdr:to>
    <xdr:pic>
      <xdr:nvPicPr>
        <xdr:cNvPr id="3" name="1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71450" y="38100"/>
          <a:ext cx="10601325" cy="1012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urgos/AppData/Local/Microsoft/Windows/INetCache/Content.Outlook/Z09ICT7O/ANEXOS%20FAM%20-IE%20Final%20CONTESTAD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OC."/>
      <sheetName val="ANAL. SUST."/>
      <sheetName val="ANEXO 1-Tabla 1"/>
      <sheetName val="ANEXO 2-Tabla 1"/>
      <sheetName val="ANEXO 2-Tabla 2"/>
      <sheetName val="ANEXO 4-Bitácora"/>
      <sheetName val="ANEXO 5-Tabla 1"/>
      <sheetName val="ANEXO 5-Tabla 2"/>
      <sheetName val="ANEXO 5-Tabla 3"/>
      <sheetName val="ANEXO 5-Tabla 4"/>
      <sheetName val="ANEXO 6-Tabla 1"/>
      <sheetName val="ANEXO 7-Tabla 1"/>
      <sheetName val="Anexo 8-Tabla 1"/>
      <sheetName val="Anexo 8-Tabla 2"/>
      <sheetName val="Anexo 8-Tabla 3"/>
      <sheetName val="Anexo 8-Tabla 4"/>
      <sheetName val="ANEXO 9"/>
      <sheetName val="ANEXO 10"/>
    </sheetNames>
    <sheetDataSet>
      <sheetData sheetId="0" refreshError="1"/>
      <sheetData sheetId="1" refreshError="1"/>
      <sheetData sheetId="2" refreshError="1"/>
      <sheetData sheetId="3" refreshError="1"/>
      <sheetData sheetId="4" refreshError="1"/>
      <sheetData sheetId="5" refreshError="1"/>
      <sheetData sheetId="6">
        <row r="27">
          <cell r="D27">
            <v>2783094.35</v>
          </cell>
          <cell r="F27">
            <v>2729889.51</v>
          </cell>
        </row>
        <row r="28">
          <cell r="D28">
            <v>1735000</v>
          </cell>
          <cell r="F28">
            <v>1588624.22</v>
          </cell>
        </row>
        <row r="31">
          <cell r="F31">
            <v>4318513.7299999995</v>
          </cell>
        </row>
        <row r="49">
          <cell r="D49">
            <v>23649000</v>
          </cell>
          <cell r="F49">
            <v>23569430.91</v>
          </cell>
        </row>
        <row r="50">
          <cell r="D50">
            <v>19152707.59</v>
          </cell>
          <cell r="F50">
            <v>1032542.6</v>
          </cell>
        </row>
        <row r="51">
          <cell r="D51">
            <v>244220.2</v>
          </cell>
          <cell r="F51">
            <v>244197.48</v>
          </cell>
          <cell r="G51">
            <v>244197.48</v>
          </cell>
        </row>
        <row r="57">
          <cell r="F57">
            <v>24846170.990000002</v>
          </cell>
        </row>
      </sheetData>
      <sheetData sheetId="7">
        <row r="10">
          <cell r="B10">
            <v>47564022.140000001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uv.mx/planeacioninstitucional/files/2019/05/PROCEDIMIENTO-3.-EJERCICIO-Y-EJECUCION-FAM-R.pdf" TargetMode="External"/><Relationship Id="rId13" Type="http://schemas.openxmlformats.org/officeDocument/2006/relationships/hyperlink" Target="https://www.uv.mx/planeacioninstitucional/files/2019/05/PROCEDIMIENTO-1.-ELABORACION-DEL-PROYECTO-INTEGRAL-FAM-R.pdf" TargetMode="External"/><Relationship Id="rId18" Type="http://schemas.openxmlformats.org/officeDocument/2006/relationships/printerSettings" Target="../printerSettings/printerSettings1.bin"/><Relationship Id="rId3" Type="http://schemas.openxmlformats.org/officeDocument/2006/relationships/hyperlink" Target="https://www.transparenciapresupuestaria.gob.mx/es/PTP/RFT" TargetMode="External"/><Relationship Id="rId7" Type="http://schemas.openxmlformats.org/officeDocument/2006/relationships/hyperlink" Target="https://www.uv.mx/planeacioninstitucional/files/2019/05/PROCEDIMIENTO-2.-PROGRAMACION-Y-PRESUPUESTACION-FAM-R.pdf" TargetMode="External"/><Relationship Id="rId12" Type="http://schemas.openxmlformats.org/officeDocument/2006/relationships/hyperlink" Target="http://www.diputados.gob.mx/LeyesBiblio/pdf/31_300118.pdf" TargetMode="External"/><Relationship Id="rId17" Type="http://schemas.openxmlformats.org/officeDocument/2006/relationships/hyperlink" Target="https://www.uv.mx/planeacioninstitucional/files/2019/05/PROCEDIMIENTO-1.-ELABORACION-DEL-PROYECTO-INTEGRAL-FAM-R.pdf" TargetMode="External"/><Relationship Id="rId2" Type="http://schemas.openxmlformats.org/officeDocument/2006/relationships/hyperlink" Target="https://www.gob.mx/cms/uploads/attachment/file/337935/GU_A_DE_OPERACI_N_FAM_UNIVERSIDADES_P_BLICAS_2018.pdf" TargetMode="External"/><Relationship Id="rId16" Type="http://schemas.openxmlformats.org/officeDocument/2006/relationships/hyperlink" Target="https://www.uv.mx/planeacioninstitucional/files/2019/05/PROCEDIMIENTO-2.-PROGRAMACION-Y-PRESUPUESTACION-FAM-R.pdf" TargetMode="External"/><Relationship Id="rId1" Type="http://schemas.openxmlformats.org/officeDocument/2006/relationships/hyperlink" Target="https://www.uv.mx/planeacioninstitucional/integracion-y-seguimiento-de-programas-educativos/programa-integral-de-fortalecimiento-institucional/" TargetMode="External"/><Relationship Id="rId6" Type="http://schemas.openxmlformats.org/officeDocument/2006/relationships/hyperlink" Target="https://www.uv.mx/planeacioninstitucional/files/2019/05/PROCEDIMIENTO-1.-ELABORACION-DEL-PROYECTO-INTEGRAL-FAM-R.pdf" TargetMode="External"/><Relationship Id="rId11" Type="http://schemas.openxmlformats.org/officeDocument/2006/relationships/hyperlink" Target="https://dof.gob.mx/nota_detalle.php?codigo=5547479&amp;fecha=28/12/2018" TargetMode="External"/><Relationship Id="rId5" Type="http://schemas.openxmlformats.org/officeDocument/2006/relationships/hyperlink" Target="https://www.uv.mx/orgmet/pcm-ge-m-01/%20DPCyM" TargetMode="External"/><Relationship Id="rId15" Type="http://schemas.openxmlformats.org/officeDocument/2006/relationships/hyperlink" Target="https://www.uv.mx/planeacioninstitucional/files/2019/05/PROCEDIMIENTO-3.-EJERCICIO-Y-EJECUCION-FAM-R.pdf" TargetMode="External"/><Relationship Id="rId10" Type="http://schemas.openxmlformats.org/officeDocument/2006/relationships/hyperlink" Target="http://www.diputados.gob.mx/LeyesBiblio/pdf/31_300118.pdf" TargetMode="External"/><Relationship Id="rId19" Type="http://schemas.openxmlformats.org/officeDocument/2006/relationships/drawing" Target="../drawings/drawing1.xml"/><Relationship Id="rId4" Type="http://schemas.openxmlformats.org/officeDocument/2006/relationships/hyperlink" Target="https://www.uv.mx/orgmet/dgrf-ge-m-01/%20DGRF" TargetMode="External"/><Relationship Id="rId9" Type="http://schemas.openxmlformats.org/officeDocument/2006/relationships/hyperlink" Target="https://www.uv.mx/legislacion/files/2012/12/Estatuto-General.pdf" TargetMode="External"/><Relationship Id="rId14" Type="http://schemas.openxmlformats.org/officeDocument/2006/relationships/hyperlink" Target="https://www.uv.mx/planeacioninstitucional/files/2019/05/PROCEDIMIENTO-2.-PROGRAMACION-Y-PRESUPUESTACION-FAM-R.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mstwls.hacienda.gob.mx/" TargetMode="External"/><Relationship Id="rId2" Type="http://schemas.openxmlformats.org/officeDocument/2006/relationships/hyperlink" Target="https://www.mstwls.hacienda.gob.mx/" TargetMode="External"/><Relationship Id="rId1" Type="http://schemas.openxmlformats.org/officeDocument/2006/relationships/hyperlink" Target="https://www.mstwls.hacienda.gob.mx/"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legisver.gob.mx/leyes/LeyesPDF/LIMH271119F.pdf" TargetMode="External"/><Relationship Id="rId7" Type="http://schemas.openxmlformats.org/officeDocument/2006/relationships/drawing" Target="../drawings/drawing14.xml"/><Relationship Id="rId2" Type="http://schemas.openxmlformats.org/officeDocument/2006/relationships/hyperlink" Target="https://www.legisver.gob.mx/leyes/LeyesPDF/LAMVLV261119.pdf" TargetMode="External"/><Relationship Id="rId1" Type="http://schemas.openxmlformats.org/officeDocument/2006/relationships/hyperlink" Target="http://www.diputados.gob.mx/LeyesBiblio/pdf/LGIMH_140618.pdf" TargetMode="External"/><Relationship Id="rId6" Type="http://schemas.openxmlformats.org/officeDocument/2006/relationships/printerSettings" Target="../printerSettings/printerSettings14.bin"/><Relationship Id="rId5" Type="http://schemas.openxmlformats.org/officeDocument/2006/relationships/hyperlink" Target="https://www.gob.mx/conavim/articulos/firma-del-acuerdo-por-la-igualdad-entre-mujeres-y-hombres-228406" TargetMode="External"/><Relationship Id="rId4" Type="http://schemas.openxmlformats.org/officeDocument/2006/relationships/hyperlink" Target="http://colaboracion.uv.mx/rept/files/2014-12/315/01-Acuerdo-Coordinacion-de-la-Unidad-de-Genero.pdf"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uv.mx/legislacion/files/2017/07/Codigo-de-etica-de-la-Universidad-Veracruzana.pdf" TargetMode="External"/><Relationship Id="rId13" Type="http://schemas.openxmlformats.org/officeDocument/2006/relationships/hyperlink" Target="https://www.uv.mx/cocodi/general/grupo-trabajo-etica/" TargetMode="External"/><Relationship Id="rId18" Type="http://schemas.openxmlformats.org/officeDocument/2006/relationships/hyperlink" Target="https://www.google.com/url?sa=t&amp;rct=j&amp;q=&amp;esrc=s&amp;source=web&amp;cd=1&amp;ved=2ahUKEwiEo7XdnprnAhUDjq0KHdW9ArkQFjAAegQIAhAB&amp;url=https%3A%2F%2Fwww.uv.mx%2Fplaneacioninstitucional%2Ffiles%2F2017%2F08%2F16_Anexo_XVI_Guia_FAM.docx&amp;usg=AOvVaw1hjsGrfGr6x4-kSNVD6IDk" TargetMode="External"/><Relationship Id="rId3" Type="http://schemas.openxmlformats.org/officeDocument/2006/relationships/hyperlink" Target="https://www.uv.mx/universidad/buzon-de-comentarios/" TargetMode="External"/><Relationship Id="rId21" Type="http://schemas.openxmlformats.org/officeDocument/2006/relationships/hyperlink" Target="https://www.uv.mx/orgmet/files/2019/05/pcm-fam-p-03.pdf" TargetMode="External"/><Relationship Id="rId7" Type="http://schemas.openxmlformats.org/officeDocument/2006/relationships/hyperlink" Target="https://www.uv.mx/uge/" TargetMode="External"/><Relationship Id="rId12" Type="http://schemas.openxmlformats.org/officeDocument/2006/relationships/hyperlink" Target="https://www.uv.mx/planeacioninstitucional/files/2019/05/Esquema-de-Contraloria-Social-2019.pdf" TargetMode="External"/><Relationship Id="rId17" Type="http://schemas.openxmlformats.org/officeDocument/2006/relationships/hyperlink" Target="https://www.uv.mx/orgmet/files/2016/05/sgcuv-ge-g-01.pdf" TargetMode="External"/><Relationship Id="rId2" Type="http://schemas.openxmlformats.org/officeDocument/2006/relationships/hyperlink" Target="http://www.onu.org.mx/agenda-2030/" TargetMode="External"/><Relationship Id="rId16" Type="http://schemas.openxmlformats.org/officeDocument/2006/relationships/hyperlink" Target="https://www.uv.mx/orgmet/files/2019/05/pcm-fam-p-01.pdf" TargetMode="External"/><Relationship Id="rId20" Type="http://schemas.openxmlformats.org/officeDocument/2006/relationships/hyperlink" Target="https://www.uv.mx/planeacioninstitucional/files/2020/02/ANEXO-IV-SEGUIMIENTO-A-ASPECTOS-SUSCEPTIBLES-DE-MEJORA-II_W.pdf" TargetMode="External"/><Relationship Id="rId1" Type="http://schemas.openxmlformats.org/officeDocument/2006/relationships/hyperlink" Target="https://educacionsuperior.sep.gob.mx/pdfs/aprobacion_proyectos_infraestructura_es.pdf" TargetMode="External"/><Relationship Id="rId6" Type="http://schemas.openxmlformats.org/officeDocument/2006/relationships/hyperlink" Target="https://www.uv.mx/legislacion/files/2018/12/Reglamento-Comite-de-Obras-UniversidadVeracruzana.pdf" TargetMode="External"/><Relationship Id="rId11" Type="http://schemas.openxmlformats.org/officeDocument/2006/relationships/hyperlink" Target="https://www.uv.mx/orgmet/files/2019/05/pcm-fam-p-03.pdf" TargetMode="External"/><Relationship Id="rId5" Type="http://schemas.openxmlformats.org/officeDocument/2006/relationships/hyperlink" Target="https://www.uv.mx/orgmet/files/2013/01/sgcuv-ge-g-02.pdf" TargetMode="External"/><Relationship Id="rId15" Type="http://schemas.openxmlformats.org/officeDocument/2006/relationships/hyperlink" Target="https://www.uv.mx/orgmet/mpad/" TargetMode="External"/><Relationship Id="rId23" Type="http://schemas.openxmlformats.org/officeDocument/2006/relationships/drawing" Target="../drawings/drawing17.xml"/><Relationship Id="rId10" Type="http://schemas.openxmlformats.org/officeDocument/2006/relationships/hyperlink" Target="https://www.uv.mx/orgmet/files/2019/05/pcm-fam-p-02.pdf" TargetMode="External"/><Relationship Id="rId19" Type="http://schemas.openxmlformats.org/officeDocument/2006/relationships/hyperlink" Target="https://www.uv.mx/legislacion/files/2018/12/Reglamento-Comite-de-Obras-UniversidadVeracruzana.pdf" TargetMode="External"/><Relationship Id="rId4" Type="http://schemas.openxmlformats.org/officeDocument/2006/relationships/hyperlink" Target="https://www.uv.mx/orgmet/files/2012/12/org-gral.pdf%20%20descargar%20el%20documento" TargetMode="External"/><Relationship Id="rId9" Type="http://schemas.openxmlformats.org/officeDocument/2006/relationships/hyperlink" Target="https://www.uv.mx/cocodi/acuerdo-rectoral/" TargetMode="External"/><Relationship Id="rId14" Type="http://schemas.openxmlformats.org/officeDocument/2006/relationships/hyperlink" Target="https://www.uv.mx/cocodi/general/grupo-trabajo-etica/" TargetMode="External"/><Relationship Id="rId22"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uv.mx/planeacioninstitucional/files/2019/05/PROCEDIMIENTO-1.-ELABORACION-DEL-PROYECTO-INTEGRAL-FAM-R.pdf" TargetMode="External"/><Relationship Id="rId7" Type="http://schemas.openxmlformats.org/officeDocument/2006/relationships/printerSettings" Target="../printerSettings/printerSettings2.bin"/><Relationship Id="rId2" Type="http://schemas.openxmlformats.org/officeDocument/2006/relationships/hyperlink" Target="https://www.finanzaspublicas.hacienda.gob.mx/es/Finanzas_Publicas/Informes_al_Congreso_de_la_Union" TargetMode="External"/><Relationship Id="rId1" Type="http://schemas.openxmlformats.org/officeDocument/2006/relationships/hyperlink" Target="https://www.finanzaspublicas.hacienda.gob.mx/es/Finanzas_Publicas/Informes_al_Congreso_de_la_Union" TargetMode="External"/><Relationship Id="rId6" Type="http://schemas.openxmlformats.org/officeDocument/2006/relationships/hyperlink" Target="https://www.dof.gob.mx/nota_detalle.php?codigo=5549287&amp;fecha=31/01/2019" TargetMode="External"/><Relationship Id="rId5" Type="http://schemas.openxmlformats.org/officeDocument/2006/relationships/hyperlink" Target="http://sistemas.coneval.org.mx/SIMEPS/IndicadoresR33.aspx?pCiclo=2019&amp;iMatriz=19000228&amp;sComponente=FAM%20-%20Infraestructura%20Educativa%20Media%20Superior%20y%20Superior&amp;sFondo=FAM&amp;sMatris=1" TargetMode="External"/><Relationship Id="rId4" Type="http://schemas.openxmlformats.org/officeDocument/2006/relationships/hyperlink" Target="http://www.dfi.ses.sep.gob.mx/FAM/Objetivo_FAM.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tabSelected="1" workbookViewId="0">
      <selection activeCell="A26" sqref="A26"/>
    </sheetView>
  </sheetViews>
  <sheetFormatPr baseColWidth="10" defaultRowHeight="14.4"/>
  <cols>
    <col min="1" max="1" width="41" customWidth="1"/>
    <col min="2" max="2" width="55.6640625" customWidth="1"/>
    <col min="3" max="3" width="28.88671875" customWidth="1"/>
    <col min="4" max="4" width="26.109375" customWidth="1"/>
  </cols>
  <sheetData>
    <row r="1" spans="1:4" ht="28.95" customHeight="1"/>
    <row r="2" spans="1:4" ht="28.95" customHeight="1"/>
    <row r="3" spans="1:4" ht="28.95" customHeight="1"/>
    <row r="4" spans="1:4" ht="24" customHeight="1" thickBot="1">
      <c r="A4" s="226" t="s">
        <v>159</v>
      </c>
      <c r="B4" s="226"/>
      <c r="C4" s="226"/>
      <c r="D4" s="226"/>
    </row>
    <row r="5" spans="1:4" ht="52.5" customHeight="1" thickBot="1">
      <c r="A5" s="4" t="s">
        <v>1</v>
      </c>
      <c r="B5" s="5" t="s">
        <v>2</v>
      </c>
      <c r="C5" s="5" t="s">
        <v>82</v>
      </c>
      <c r="D5" s="5" t="s">
        <v>3</v>
      </c>
    </row>
    <row r="6" spans="1:4" ht="24" customHeight="1" thickBot="1">
      <c r="A6" s="243" t="s">
        <v>83</v>
      </c>
      <c r="B6" s="244"/>
      <c r="C6" s="244"/>
      <c r="D6" s="245"/>
    </row>
    <row r="7" spans="1:4" ht="17.399999999999999" customHeight="1" thickBot="1">
      <c r="A7" s="246" t="s">
        <v>249</v>
      </c>
      <c r="B7" s="247"/>
      <c r="C7" s="247"/>
      <c r="D7" s="248"/>
    </row>
    <row r="8" spans="1:4" ht="262.8" thickBot="1">
      <c r="A8" s="42" t="s">
        <v>161</v>
      </c>
      <c r="B8" s="119" t="s">
        <v>648</v>
      </c>
      <c r="C8" s="122" t="s">
        <v>541</v>
      </c>
      <c r="D8" s="118"/>
    </row>
    <row r="9" spans="1:4" ht="87" thickBot="1">
      <c r="A9" s="227" t="s">
        <v>162</v>
      </c>
      <c r="B9" s="229" t="s">
        <v>545</v>
      </c>
      <c r="C9" s="122" t="s">
        <v>539</v>
      </c>
      <c r="D9" s="229"/>
    </row>
    <row r="10" spans="1:4" ht="87" thickBot="1">
      <c r="A10" s="228"/>
      <c r="B10" s="230"/>
      <c r="C10" s="122" t="s">
        <v>540</v>
      </c>
      <c r="D10" s="230"/>
    </row>
    <row r="11" spans="1:4" ht="75.75" customHeight="1" thickBot="1">
      <c r="A11" s="227" t="s">
        <v>163</v>
      </c>
      <c r="B11" s="229" t="s">
        <v>504</v>
      </c>
      <c r="C11" s="122" t="s">
        <v>534</v>
      </c>
      <c r="D11" s="229" t="s">
        <v>399</v>
      </c>
    </row>
    <row r="12" spans="1:4" ht="29.4" thickBot="1">
      <c r="A12" s="231"/>
      <c r="B12" s="232"/>
      <c r="C12" s="122" t="s">
        <v>532</v>
      </c>
      <c r="D12" s="232"/>
    </row>
    <row r="13" spans="1:4" ht="43.8" thickBot="1">
      <c r="A13" s="228"/>
      <c r="B13" s="230"/>
      <c r="C13" s="122" t="s">
        <v>533</v>
      </c>
      <c r="D13" s="230"/>
    </row>
    <row r="14" spans="1:4" ht="159" customHeight="1" thickBot="1">
      <c r="A14" s="43" t="s">
        <v>164</v>
      </c>
      <c r="B14" s="118" t="s">
        <v>400</v>
      </c>
      <c r="C14" s="122" t="s">
        <v>538</v>
      </c>
      <c r="D14" s="118"/>
    </row>
    <row r="15" spans="1:4" ht="90" customHeight="1" thickBot="1">
      <c r="A15" s="227" t="s">
        <v>224</v>
      </c>
      <c r="B15" s="229" t="s">
        <v>401</v>
      </c>
      <c r="C15" s="122" t="s">
        <v>537</v>
      </c>
      <c r="D15" s="229"/>
    </row>
    <row r="16" spans="1:4" ht="58.2" thickBot="1">
      <c r="A16" s="231"/>
      <c r="B16" s="232"/>
      <c r="C16" s="122" t="s">
        <v>535</v>
      </c>
      <c r="D16" s="232"/>
    </row>
    <row r="17" spans="1:4" ht="58.2" thickBot="1">
      <c r="A17" s="228"/>
      <c r="B17" s="230"/>
      <c r="C17" s="122" t="s">
        <v>536</v>
      </c>
      <c r="D17" s="230"/>
    </row>
    <row r="18" spans="1:4" ht="399.6" thickBot="1">
      <c r="A18" s="44" t="s">
        <v>165</v>
      </c>
      <c r="B18" s="121" t="s">
        <v>649</v>
      </c>
      <c r="C18" s="120" t="s">
        <v>505</v>
      </c>
      <c r="D18" s="118"/>
    </row>
    <row r="19" spans="1:4" ht="87" thickBot="1">
      <c r="A19" s="227" t="s">
        <v>166</v>
      </c>
      <c r="B19" s="233" t="s">
        <v>506</v>
      </c>
      <c r="C19" s="218" t="s">
        <v>630</v>
      </c>
      <c r="D19" s="236"/>
    </row>
    <row r="20" spans="1:4" ht="58.2" thickBot="1">
      <c r="A20" s="231"/>
      <c r="B20" s="234"/>
      <c r="C20" s="218" t="s">
        <v>631</v>
      </c>
      <c r="D20" s="237"/>
    </row>
    <row r="21" spans="1:4" ht="72.599999999999994" thickBot="1">
      <c r="A21" s="228"/>
      <c r="B21" s="235"/>
      <c r="C21" s="218" t="s">
        <v>632</v>
      </c>
      <c r="D21" s="238"/>
    </row>
    <row r="22" spans="1:4" ht="377.25" customHeight="1" thickBot="1">
      <c r="A22" s="43" t="s">
        <v>225</v>
      </c>
      <c r="B22" s="121" t="s">
        <v>650</v>
      </c>
      <c r="C22" s="219" t="s">
        <v>633</v>
      </c>
      <c r="D22" s="118"/>
    </row>
    <row r="23" spans="1:4" ht="179.25" customHeight="1" thickBot="1">
      <c r="A23" s="43" t="s">
        <v>226</v>
      </c>
      <c r="B23" s="118" t="s">
        <v>507</v>
      </c>
      <c r="C23" s="122" t="s">
        <v>542</v>
      </c>
      <c r="D23" s="118"/>
    </row>
    <row r="24" spans="1:4" ht="131.25" customHeight="1" thickBot="1">
      <c r="A24" s="43" t="s">
        <v>167</v>
      </c>
      <c r="B24" s="118" t="s">
        <v>510</v>
      </c>
      <c r="C24" s="120" t="s">
        <v>508</v>
      </c>
      <c r="D24" s="118"/>
    </row>
    <row r="25" spans="1:4" ht="75" customHeight="1" thickBot="1">
      <c r="A25" s="43" t="s">
        <v>168</v>
      </c>
      <c r="B25" s="118" t="s">
        <v>511</v>
      </c>
      <c r="C25" s="123" t="s">
        <v>509</v>
      </c>
      <c r="D25" s="118"/>
    </row>
    <row r="26" spans="1:4" ht="117.75" customHeight="1" thickBot="1">
      <c r="A26" s="43" t="s">
        <v>227</v>
      </c>
      <c r="B26" s="118" t="s">
        <v>512</v>
      </c>
      <c r="C26" s="236" t="s">
        <v>637</v>
      </c>
      <c r="D26" s="6"/>
    </row>
    <row r="27" spans="1:4" ht="110.25" customHeight="1" thickBot="1">
      <c r="A27" s="43" t="s">
        <v>228</v>
      </c>
      <c r="B27" s="118" t="s">
        <v>512</v>
      </c>
      <c r="C27" s="238"/>
      <c r="D27" s="6"/>
    </row>
    <row r="28" spans="1:4" ht="18" customHeight="1" thickBot="1">
      <c r="A28" s="223" t="s">
        <v>4</v>
      </c>
      <c r="B28" s="224"/>
      <c r="C28" s="224"/>
      <c r="D28" s="225"/>
    </row>
    <row r="29" spans="1:4" ht="123.75" customHeight="1" thickBot="1">
      <c r="A29" s="45" t="s">
        <v>229</v>
      </c>
      <c r="B29" s="118" t="s">
        <v>402</v>
      </c>
      <c r="C29" s="192" t="s">
        <v>552</v>
      </c>
      <c r="D29" s="118"/>
    </row>
    <row r="30" spans="1:4" ht="264.75" customHeight="1" thickBot="1">
      <c r="A30" s="43" t="s">
        <v>230</v>
      </c>
      <c r="B30" s="118" t="s">
        <v>513</v>
      </c>
      <c r="C30" s="120" t="s">
        <v>514</v>
      </c>
      <c r="D30" s="118"/>
    </row>
    <row r="31" spans="1:4" ht="409.5" customHeight="1" thickBot="1">
      <c r="A31" s="44" t="s">
        <v>231</v>
      </c>
      <c r="B31" s="121" t="s">
        <v>651</v>
      </c>
      <c r="C31" s="219" t="s">
        <v>590</v>
      </c>
      <c r="D31" s="121"/>
    </row>
    <row r="32" spans="1:4" ht="201.75" customHeight="1" thickBot="1">
      <c r="A32" s="44" t="s">
        <v>232</v>
      </c>
      <c r="B32" s="121" t="s">
        <v>515</v>
      </c>
      <c r="C32" s="120" t="s">
        <v>638</v>
      </c>
      <c r="D32" s="118"/>
    </row>
    <row r="33" spans="1:4" ht="101.4" thickBot="1">
      <c r="A33" s="239" t="s">
        <v>233</v>
      </c>
      <c r="B33" s="241" t="s">
        <v>516</v>
      </c>
      <c r="C33" s="122" t="s">
        <v>639</v>
      </c>
      <c r="D33" s="229"/>
    </row>
    <row r="34" spans="1:4" ht="58.2" thickBot="1">
      <c r="A34" s="240"/>
      <c r="B34" s="242"/>
      <c r="C34" s="122" t="s">
        <v>535</v>
      </c>
      <c r="D34" s="230"/>
    </row>
    <row r="35" spans="1:4" ht="15" thickBot="1">
      <c r="A35" s="223" t="s">
        <v>5</v>
      </c>
      <c r="B35" s="224"/>
      <c r="C35" s="224"/>
      <c r="D35" s="225"/>
    </row>
    <row r="36" spans="1:4" ht="246" customHeight="1" thickBot="1">
      <c r="A36" s="45" t="s">
        <v>234</v>
      </c>
      <c r="B36" s="118" t="s">
        <v>652</v>
      </c>
      <c r="C36" s="123" t="s">
        <v>640</v>
      </c>
      <c r="D36" s="118"/>
    </row>
    <row r="37" spans="1:4" ht="152.25" customHeight="1" thickBot="1">
      <c r="A37" s="43" t="s">
        <v>235</v>
      </c>
      <c r="B37" s="118" t="s">
        <v>653</v>
      </c>
      <c r="C37" s="122" t="s">
        <v>641</v>
      </c>
      <c r="D37" s="118"/>
    </row>
    <row r="38" spans="1:4" ht="160.5" customHeight="1" thickBot="1">
      <c r="A38" s="43" t="s">
        <v>236</v>
      </c>
      <c r="B38" s="121" t="s">
        <v>517</v>
      </c>
      <c r="C38" s="123" t="s">
        <v>356</v>
      </c>
      <c r="D38" s="118"/>
    </row>
    <row r="39" spans="1:4" ht="101.4" thickBot="1">
      <c r="A39" s="43" t="s">
        <v>237</v>
      </c>
      <c r="B39" s="121" t="s">
        <v>518</v>
      </c>
      <c r="C39" s="119" t="s">
        <v>358</v>
      </c>
      <c r="D39" s="118"/>
    </row>
    <row r="40" spans="1:4" ht="141.75" customHeight="1" thickBot="1">
      <c r="A40" s="43" t="s">
        <v>238</v>
      </c>
      <c r="B40" s="118" t="s">
        <v>519</v>
      </c>
      <c r="C40" s="119" t="s">
        <v>360</v>
      </c>
      <c r="D40" s="118"/>
    </row>
    <row r="41" spans="1:4" ht="151.80000000000001" thickBot="1">
      <c r="A41" s="43" t="s">
        <v>239</v>
      </c>
      <c r="B41" s="118" t="s">
        <v>520</v>
      </c>
      <c r="C41" s="123" t="s">
        <v>521</v>
      </c>
      <c r="D41" s="118"/>
    </row>
    <row r="42" spans="1:4" ht="214.5" customHeight="1" thickBot="1">
      <c r="A42" s="43" t="s">
        <v>240</v>
      </c>
      <c r="B42" s="118" t="s">
        <v>404</v>
      </c>
      <c r="C42" s="123" t="s">
        <v>523</v>
      </c>
      <c r="D42" s="118"/>
    </row>
    <row r="43" spans="1:4" ht="264.75" customHeight="1" thickBot="1">
      <c r="A43" s="43" t="s">
        <v>241</v>
      </c>
      <c r="B43" s="118" t="s">
        <v>522</v>
      </c>
      <c r="C43" s="123" t="s">
        <v>525</v>
      </c>
      <c r="D43" s="118"/>
    </row>
    <row r="44" spans="1:4" ht="203.25" customHeight="1" thickBot="1">
      <c r="A44" s="43" t="s">
        <v>242</v>
      </c>
      <c r="B44" s="121" t="s">
        <v>524</v>
      </c>
      <c r="C44" s="123" t="s">
        <v>368</v>
      </c>
      <c r="D44" s="118"/>
    </row>
    <row r="45" spans="1:4" ht="194.4" thickBot="1">
      <c r="A45" s="43" t="s">
        <v>243</v>
      </c>
      <c r="B45" s="124" t="s">
        <v>654</v>
      </c>
      <c r="C45" s="119" t="s">
        <v>642</v>
      </c>
      <c r="D45" s="118"/>
    </row>
    <row r="46" spans="1:4" ht="184.5" customHeight="1" thickBot="1">
      <c r="A46" s="43" t="s">
        <v>244</v>
      </c>
      <c r="B46" s="121" t="s">
        <v>405</v>
      </c>
      <c r="C46" s="122" t="s">
        <v>643</v>
      </c>
      <c r="D46" s="118"/>
    </row>
    <row r="47" spans="1:4" ht="409.6" thickBot="1">
      <c r="A47" s="43" t="s">
        <v>245</v>
      </c>
      <c r="B47" s="121" t="s">
        <v>543</v>
      </c>
      <c r="C47" s="119" t="s">
        <v>526</v>
      </c>
      <c r="D47" s="118"/>
    </row>
    <row r="48" spans="1:4" ht="93" customHeight="1" thickBot="1">
      <c r="A48" s="43" t="s">
        <v>247</v>
      </c>
      <c r="B48" s="118" t="s">
        <v>544</v>
      </c>
      <c r="C48" s="119" t="s">
        <v>403</v>
      </c>
      <c r="D48" s="118"/>
    </row>
    <row r="49" spans="1:4" ht="129.75" customHeight="1" thickBot="1">
      <c r="A49" s="43" t="s">
        <v>246</v>
      </c>
      <c r="B49" s="118" t="s">
        <v>655</v>
      </c>
      <c r="C49" s="123" t="s">
        <v>527</v>
      </c>
      <c r="D49" s="118"/>
    </row>
    <row r="50" spans="1:4" ht="344.25" customHeight="1" thickBot="1">
      <c r="A50" s="43" t="s">
        <v>248</v>
      </c>
      <c r="B50" s="121" t="s">
        <v>636</v>
      </c>
      <c r="C50" s="123" t="s">
        <v>644</v>
      </c>
      <c r="D50" s="6"/>
    </row>
  </sheetData>
  <mergeCells count="21">
    <mergeCell ref="D33:D34"/>
    <mergeCell ref="A6:D6"/>
    <mergeCell ref="A7:D7"/>
    <mergeCell ref="A28:D28"/>
    <mergeCell ref="C26:C27"/>
    <mergeCell ref="A35:D35"/>
    <mergeCell ref="A4:D4"/>
    <mergeCell ref="A9:A10"/>
    <mergeCell ref="B9:B10"/>
    <mergeCell ref="A11:A13"/>
    <mergeCell ref="B11:B13"/>
    <mergeCell ref="D11:D13"/>
    <mergeCell ref="D9:D10"/>
    <mergeCell ref="A15:A17"/>
    <mergeCell ref="B15:B17"/>
    <mergeCell ref="D15:D17"/>
    <mergeCell ref="A19:A21"/>
    <mergeCell ref="B19:B21"/>
    <mergeCell ref="D19:D21"/>
    <mergeCell ref="A33:A34"/>
    <mergeCell ref="B33:B34"/>
  </mergeCells>
  <hyperlinks>
    <hyperlink ref="C23" r:id="rId1" display="https://www.uv.mx/planeacioninstitucional/integracion-y-seguimiento-de-programas-educativos/programa-integral-de-fortalecimiento-institucional/_x000a__x000a_" xr:uid="{00000000-0004-0000-0000-000000000000}"/>
    <hyperlink ref="C37" r:id="rId2" display="https://www.gob.mx/cms/uploads/attachment/file/337935/GU_A_DE_OPERACI_N_FAM_UNIVERSIDADES_P_BLICAS_2018.pdf_x000a_" xr:uid="{00000000-0004-0000-0000-000001000000}"/>
    <hyperlink ref="C46" r:id="rId3" display="https://www.transparenciapresupuestaria.gob.mx/es/PTP/RFT" xr:uid="{00000000-0004-0000-0000-000002000000}"/>
    <hyperlink ref="C13" r:id="rId4" xr:uid="{00000000-0004-0000-0000-000003000000}"/>
    <hyperlink ref="C12" r:id="rId5" xr:uid="{00000000-0004-0000-0000-000004000000}"/>
    <hyperlink ref="C15" r:id="rId6" display="https://www.uv.mx/planeacioninstitucional/files/2019/05/PROCEDIMIENTO-1.-ELABORACION-DEL-PROYECTO-INTEGRAL-FAM-R.pdf" xr:uid="{00000000-0004-0000-0000-000005000000}"/>
    <hyperlink ref="C16" r:id="rId7" xr:uid="{00000000-0004-0000-0000-000006000000}"/>
    <hyperlink ref="C17" r:id="rId8" xr:uid="{00000000-0004-0000-0000-000007000000}"/>
    <hyperlink ref="C14" r:id="rId9" display="https://www.uv.mx/legislacion/files/2012/12/Estatuto-General.pdf" xr:uid="{00000000-0004-0000-0000-000008000000}"/>
    <hyperlink ref="C9" r:id="rId10" display="http://www.diputados.gob.mx/LeyesBiblio/pdf/31_300118.pdf" xr:uid="{00000000-0004-0000-0000-000009000000}"/>
    <hyperlink ref="C10" r:id="rId11" display="https://dof.gob.mx/nota_detalle.php?codigo=5547479&amp;fecha=28/12/2018" xr:uid="{00000000-0004-0000-0000-00000A000000}"/>
    <hyperlink ref="C8" r:id="rId12" display="http://www.diputados.gob.mx/LeyesBiblio/pdf/31_300118.pdf _x000a_" xr:uid="{00000000-0004-0000-0000-00000B000000}"/>
    <hyperlink ref="C19" r:id="rId13" display="https://www.uv.mx/planeacioninstitucional/files/2019/05/PROCEDIMIENTO-1.-ELABORACION-DEL-PROYECTO-INTEGRAL-FAM-R.pdf" xr:uid="{00000000-0004-0000-0000-00000C000000}"/>
    <hyperlink ref="C20" r:id="rId14" display="https://www.uv.mx/planeacioninstitucional/files/2019/05/PROCEDIMIENTO-2.-PROGRAMACION-Y-PRESUPUESTACION-FAM-R.pdf" xr:uid="{00000000-0004-0000-0000-00000D000000}"/>
    <hyperlink ref="C21" r:id="rId15" display="https://www.uv.mx/planeacioninstitucional/files/2019/05/PROCEDIMIENTO-3.-EJERCICIO-Y-EJECUCION-FAM-R.pdf" xr:uid="{00000000-0004-0000-0000-00000E000000}"/>
    <hyperlink ref="C34" r:id="rId16" xr:uid="{00000000-0004-0000-0000-00000F000000}"/>
    <hyperlink ref="C33" r:id="rId17" display="https://www.uv.mx/planeacioninstitucional/files/2019/05/PROCEDIMIENTO-1.-ELABORACION-DEL-PROYECTO-INTEGRAL-FAM-R.pdf" xr:uid="{00000000-0004-0000-0000-000010000000}"/>
  </hyperlinks>
  <printOptions horizontalCentered="1"/>
  <pageMargins left="0.31496062992125984" right="0.31496062992125984" top="0.35433070866141736" bottom="0.35433070866141736" header="0.31496062992125984" footer="0.31496062992125984"/>
  <pageSetup scale="75" orientation="portrait" verticalDpi="599" r:id="rId18"/>
  <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3"/>
  <sheetViews>
    <sheetView topLeftCell="A14" zoomScale="70" zoomScaleNormal="70" workbookViewId="0">
      <selection activeCell="B20" sqref="B20"/>
    </sheetView>
  </sheetViews>
  <sheetFormatPr baseColWidth="10" defaultRowHeight="14.4"/>
  <cols>
    <col min="1" max="1" width="61.109375" customWidth="1"/>
    <col min="2" max="2" width="30.5546875" customWidth="1"/>
    <col min="3" max="3" width="14" customWidth="1"/>
    <col min="4" max="4" width="49.5546875" bestFit="1" customWidth="1"/>
    <col min="5" max="9" width="22.109375" bestFit="1" customWidth="1"/>
  </cols>
  <sheetData>
    <row r="1" spans="1:9" ht="28.2" customHeight="1"/>
    <row r="2" spans="1:9" ht="28.2" customHeight="1"/>
    <row r="3" spans="1:9" ht="28.2" customHeight="1"/>
    <row r="4" spans="1:9" ht="24" customHeight="1" thickBot="1">
      <c r="A4" s="226" t="s">
        <v>156</v>
      </c>
      <c r="B4" s="226"/>
      <c r="C4" s="226"/>
      <c r="D4" s="226"/>
      <c r="E4" s="226"/>
      <c r="F4" s="226"/>
      <c r="G4" s="226"/>
      <c r="H4" s="226"/>
      <c r="I4" s="226"/>
    </row>
    <row r="5" spans="1:9" ht="33" customHeight="1" thickBot="1">
      <c r="A5" s="302" t="s">
        <v>265</v>
      </c>
      <c r="B5" s="302"/>
      <c r="C5" s="302"/>
      <c r="D5" s="302"/>
      <c r="E5" s="302"/>
      <c r="F5" s="302"/>
      <c r="G5" s="302"/>
      <c r="H5" s="302"/>
      <c r="I5" s="302"/>
    </row>
    <row r="6" spans="1:9" ht="14.4" customHeight="1">
      <c r="A6" s="272" t="s">
        <v>177</v>
      </c>
      <c r="B6" s="303" t="s">
        <v>267</v>
      </c>
      <c r="C6" s="304"/>
      <c r="D6" s="305"/>
      <c r="E6" s="303" t="s">
        <v>268</v>
      </c>
      <c r="F6" s="304"/>
      <c r="G6" s="304"/>
      <c r="H6" s="304"/>
      <c r="I6" s="305"/>
    </row>
    <row r="7" spans="1:9" ht="10.95" customHeight="1" thickBot="1">
      <c r="A7" s="273"/>
      <c r="B7" s="306"/>
      <c r="C7" s="307"/>
      <c r="D7" s="308"/>
      <c r="E7" s="306"/>
      <c r="F7" s="307"/>
      <c r="G7" s="307"/>
      <c r="H7" s="307"/>
      <c r="I7" s="308"/>
    </row>
    <row r="8" spans="1:9" ht="40.200000000000003" customHeight="1" thickBot="1">
      <c r="A8" s="273"/>
      <c r="B8" s="10" t="s">
        <v>180</v>
      </c>
      <c r="C8" s="10" t="s">
        <v>181</v>
      </c>
      <c r="D8" s="10" t="s">
        <v>266</v>
      </c>
      <c r="E8" s="10" t="s">
        <v>41</v>
      </c>
      <c r="F8" s="10" t="s">
        <v>42</v>
      </c>
      <c r="G8" s="10" t="s">
        <v>91</v>
      </c>
      <c r="H8" s="10" t="s">
        <v>92</v>
      </c>
      <c r="I8" s="10" t="s">
        <v>93</v>
      </c>
    </row>
    <row r="9" spans="1:9">
      <c r="A9" s="174" t="s">
        <v>558</v>
      </c>
      <c r="B9" s="186" t="s">
        <v>559</v>
      </c>
      <c r="C9" s="186" t="s">
        <v>559</v>
      </c>
      <c r="D9" s="187" t="s">
        <v>560</v>
      </c>
      <c r="E9" s="188">
        <v>6593729.3499999996</v>
      </c>
      <c r="F9" s="188">
        <v>6593729.3499999996</v>
      </c>
      <c r="G9" s="188">
        <v>0</v>
      </c>
      <c r="H9" s="188">
        <v>0</v>
      </c>
      <c r="I9" s="189">
        <f t="shared" ref="I9:I36" si="0">F9-G9</f>
        <v>6593729.3499999996</v>
      </c>
    </row>
    <row r="10" spans="1:9">
      <c r="A10" s="190" t="s">
        <v>561</v>
      </c>
      <c r="B10" s="186" t="s">
        <v>559</v>
      </c>
      <c r="C10" s="186" t="s">
        <v>559</v>
      </c>
      <c r="D10" s="187" t="s">
        <v>495</v>
      </c>
      <c r="E10" s="188">
        <v>6593729.3700000001</v>
      </c>
      <c r="F10" s="188">
        <v>6593729.3700000001</v>
      </c>
      <c r="G10" s="188">
        <v>0</v>
      </c>
      <c r="H10" s="188">
        <v>0</v>
      </c>
      <c r="I10" s="189">
        <f t="shared" si="0"/>
        <v>6593729.3700000001</v>
      </c>
    </row>
    <row r="11" spans="1:9">
      <c r="A11" s="186" t="s">
        <v>562</v>
      </c>
      <c r="B11" s="186" t="s">
        <v>559</v>
      </c>
      <c r="C11" s="186" t="s">
        <v>559</v>
      </c>
      <c r="D11" s="187" t="s">
        <v>560</v>
      </c>
      <c r="E11" s="191">
        <v>3249917.47</v>
      </c>
      <c r="F11" s="191">
        <v>3249917.47</v>
      </c>
      <c r="G11" s="191">
        <v>3249899.04</v>
      </c>
      <c r="H11" s="191">
        <v>3249899.04</v>
      </c>
      <c r="I11" s="189">
        <f t="shared" si="0"/>
        <v>18.430000000167638</v>
      </c>
    </row>
    <row r="12" spans="1:9">
      <c r="A12" s="186" t="s">
        <v>562</v>
      </c>
      <c r="B12" s="186" t="s">
        <v>559</v>
      </c>
      <c r="C12" s="186" t="s">
        <v>559</v>
      </c>
      <c r="D12" s="187" t="s">
        <v>495</v>
      </c>
      <c r="E12" s="191">
        <v>3249917.47</v>
      </c>
      <c r="F12" s="191">
        <v>3249917.47</v>
      </c>
      <c r="G12" s="191">
        <v>3249899.0200000005</v>
      </c>
      <c r="H12" s="191">
        <v>3249899.0200000005</v>
      </c>
      <c r="I12" s="189">
        <f t="shared" si="0"/>
        <v>18.449999999720603</v>
      </c>
    </row>
    <row r="13" spans="1:9">
      <c r="A13" s="186" t="s">
        <v>563</v>
      </c>
      <c r="B13" s="186" t="s">
        <v>559</v>
      </c>
      <c r="C13" s="186" t="s">
        <v>559</v>
      </c>
      <c r="D13" s="187" t="s">
        <v>495</v>
      </c>
      <c r="E13" s="191">
        <v>190000</v>
      </c>
      <c r="F13" s="191">
        <v>190000</v>
      </c>
      <c r="G13" s="191">
        <v>0</v>
      </c>
      <c r="H13" s="191">
        <v>0</v>
      </c>
      <c r="I13" s="189">
        <f t="shared" si="0"/>
        <v>190000</v>
      </c>
    </row>
    <row r="14" spans="1:9">
      <c r="A14" s="186" t="s">
        <v>564</v>
      </c>
      <c r="B14" s="186" t="s">
        <v>500</v>
      </c>
      <c r="C14" s="186" t="s">
        <v>500</v>
      </c>
      <c r="D14" s="187" t="s">
        <v>501</v>
      </c>
      <c r="E14" s="191">
        <v>14709104.33</v>
      </c>
      <c r="F14" s="191">
        <v>14709104.33</v>
      </c>
      <c r="G14" s="191">
        <v>14709047.41</v>
      </c>
      <c r="H14" s="191">
        <v>14709047.41</v>
      </c>
      <c r="I14" s="189">
        <f t="shared" si="0"/>
        <v>56.919999999925494</v>
      </c>
    </row>
    <row r="15" spans="1:9">
      <c r="A15" s="186" t="s">
        <v>491</v>
      </c>
      <c r="B15" s="186" t="s">
        <v>559</v>
      </c>
      <c r="C15" s="186" t="s">
        <v>559</v>
      </c>
      <c r="D15" s="187" t="s">
        <v>492</v>
      </c>
      <c r="E15" s="191">
        <f>1249999.99+270176.6</f>
        <v>1520176.5899999999</v>
      </c>
      <c r="F15" s="191">
        <f>1249999.99+270176.6</f>
        <v>1520176.5899999999</v>
      </c>
      <c r="G15" s="191">
        <v>1249987.54</v>
      </c>
      <c r="H15" s="191">
        <v>1249987.54</v>
      </c>
      <c r="I15" s="189">
        <f t="shared" si="0"/>
        <v>270189.04999999981</v>
      </c>
    </row>
    <row r="16" spans="1:9">
      <c r="A16" s="186" t="s">
        <v>565</v>
      </c>
      <c r="B16" s="186" t="s">
        <v>559</v>
      </c>
      <c r="C16" s="186" t="s">
        <v>559</v>
      </c>
      <c r="D16" s="187" t="s">
        <v>566</v>
      </c>
      <c r="E16" s="191">
        <v>299663.51</v>
      </c>
      <c r="F16" s="191">
        <v>299663.51</v>
      </c>
      <c r="G16" s="191">
        <v>298603.07</v>
      </c>
      <c r="H16" s="191">
        <v>298603.07</v>
      </c>
      <c r="I16" s="189">
        <f t="shared" si="0"/>
        <v>1060.4400000000023</v>
      </c>
    </row>
    <row r="17" spans="1:9">
      <c r="A17" s="186" t="s">
        <v>567</v>
      </c>
      <c r="B17" s="186" t="s">
        <v>559</v>
      </c>
      <c r="C17" s="186" t="s">
        <v>559</v>
      </c>
      <c r="D17" s="187" t="s">
        <v>493</v>
      </c>
      <c r="E17" s="191">
        <v>341638.59</v>
      </c>
      <c r="F17" s="191">
        <v>341638.59</v>
      </c>
      <c r="G17" s="188">
        <v>341637.76</v>
      </c>
      <c r="H17" s="188">
        <v>341637.76</v>
      </c>
      <c r="I17" s="189">
        <f t="shared" si="0"/>
        <v>0.83000000001629815</v>
      </c>
    </row>
    <row r="18" spans="1:9">
      <c r="A18" s="186" t="s">
        <v>568</v>
      </c>
      <c r="B18" s="186" t="s">
        <v>559</v>
      </c>
      <c r="C18" s="186" t="s">
        <v>559</v>
      </c>
      <c r="D18" s="187" t="s">
        <v>569</v>
      </c>
      <c r="E18" s="191">
        <v>750412.76</v>
      </c>
      <c r="F18" s="191">
        <v>750412.76</v>
      </c>
      <c r="G18" s="188">
        <v>750362</v>
      </c>
      <c r="H18" s="188">
        <v>750362</v>
      </c>
      <c r="I18" s="189">
        <f t="shared" si="0"/>
        <v>50.760000000009313</v>
      </c>
    </row>
    <row r="19" spans="1:9">
      <c r="A19" s="186" t="s">
        <v>570</v>
      </c>
      <c r="B19" s="186" t="s">
        <v>559</v>
      </c>
      <c r="C19" s="186" t="s">
        <v>559</v>
      </c>
      <c r="D19" s="187" t="s">
        <v>560</v>
      </c>
      <c r="E19" s="191">
        <v>462000</v>
      </c>
      <c r="F19" s="191">
        <v>462000</v>
      </c>
      <c r="G19" s="191">
        <v>0</v>
      </c>
      <c r="H19" s="191">
        <v>0</v>
      </c>
      <c r="I19" s="189">
        <f t="shared" si="0"/>
        <v>462000</v>
      </c>
    </row>
    <row r="20" spans="1:9">
      <c r="A20" s="186" t="s">
        <v>571</v>
      </c>
      <c r="B20" s="186" t="s">
        <v>559</v>
      </c>
      <c r="C20" s="186" t="s">
        <v>559</v>
      </c>
      <c r="D20" s="187" t="s">
        <v>495</v>
      </c>
      <c r="E20" s="191">
        <v>462000</v>
      </c>
      <c r="F20" s="191">
        <v>462000</v>
      </c>
      <c r="G20" s="191">
        <v>0</v>
      </c>
      <c r="H20" s="191">
        <v>0</v>
      </c>
      <c r="I20" s="189">
        <f t="shared" si="0"/>
        <v>462000</v>
      </c>
    </row>
    <row r="21" spans="1:9">
      <c r="A21" s="186" t="s">
        <v>496</v>
      </c>
      <c r="B21" s="186" t="s">
        <v>559</v>
      </c>
      <c r="C21" s="186" t="s">
        <v>559</v>
      </c>
      <c r="D21" s="187" t="s">
        <v>560</v>
      </c>
      <c r="E21" s="188">
        <v>474814.5</v>
      </c>
      <c r="F21" s="188">
        <v>474814.5</v>
      </c>
      <c r="G21" s="188">
        <v>470786.4</v>
      </c>
      <c r="H21" s="188">
        <v>470786.4</v>
      </c>
      <c r="I21" s="189">
        <f t="shared" si="0"/>
        <v>4028.0999999999767</v>
      </c>
    </row>
    <row r="22" spans="1:9">
      <c r="A22" s="186" t="s">
        <v>496</v>
      </c>
      <c r="B22" s="186" t="s">
        <v>559</v>
      </c>
      <c r="C22" s="186" t="s">
        <v>559</v>
      </c>
      <c r="D22" s="187" t="s">
        <v>495</v>
      </c>
      <c r="E22" s="188">
        <v>474814.5</v>
      </c>
      <c r="F22" s="188">
        <v>474814.5</v>
      </c>
      <c r="G22" s="188">
        <v>470786.37</v>
      </c>
      <c r="H22" s="188">
        <v>470786.37</v>
      </c>
      <c r="I22" s="189">
        <f t="shared" si="0"/>
        <v>4028.1300000000047</v>
      </c>
    </row>
    <row r="23" spans="1:9">
      <c r="A23" s="186" t="s">
        <v>572</v>
      </c>
      <c r="B23" s="186" t="s">
        <v>559</v>
      </c>
      <c r="C23" s="186" t="s">
        <v>559</v>
      </c>
      <c r="D23" s="187" t="s">
        <v>573</v>
      </c>
      <c r="E23" s="191">
        <v>62788</v>
      </c>
      <c r="F23" s="191">
        <v>62788</v>
      </c>
      <c r="G23" s="191">
        <v>62788</v>
      </c>
      <c r="H23" s="191">
        <v>62788</v>
      </c>
      <c r="I23" s="189">
        <f t="shared" si="0"/>
        <v>0</v>
      </c>
    </row>
    <row r="24" spans="1:9">
      <c r="A24" s="186" t="s">
        <v>574</v>
      </c>
      <c r="B24" s="186" t="s">
        <v>559</v>
      </c>
      <c r="C24" s="186" t="s">
        <v>559</v>
      </c>
      <c r="D24" s="187" t="s">
        <v>573</v>
      </c>
      <c r="E24" s="191">
        <v>15980.88</v>
      </c>
      <c r="F24" s="191">
        <v>15980.88</v>
      </c>
      <c r="G24" s="191">
        <v>15980.88</v>
      </c>
      <c r="H24" s="191">
        <v>15980.88</v>
      </c>
      <c r="I24" s="189">
        <f t="shared" si="0"/>
        <v>0</v>
      </c>
    </row>
    <row r="25" spans="1:9">
      <c r="A25" s="186" t="s">
        <v>575</v>
      </c>
      <c r="B25" s="186" t="s">
        <v>559</v>
      </c>
      <c r="C25" s="186" t="s">
        <v>559</v>
      </c>
      <c r="D25" s="190" t="s">
        <v>494</v>
      </c>
      <c r="E25" s="188">
        <v>12402</v>
      </c>
      <c r="F25" s="188">
        <v>12402</v>
      </c>
      <c r="G25" s="188">
        <v>12377.29</v>
      </c>
      <c r="H25" s="188">
        <v>12377.29</v>
      </c>
      <c r="I25" s="189">
        <f t="shared" si="0"/>
        <v>24.709999999999127</v>
      </c>
    </row>
    <row r="26" spans="1:9">
      <c r="A26" s="186" t="s">
        <v>576</v>
      </c>
      <c r="B26" s="186" t="s">
        <v>559</v>
      </c>
      <c r="C26" s="186" t="s">
        <v>559</v>
      </c>
      <c r="D26" s="187" t="s">
        <v>494</v>
      </c>
      <c r="E26" s="191">
        <v>131921</v>
      </c>
      <c r="F26" s="191">
        <v>131921</v>
      </c>
      <c r="G26" s="188">
        <v>131921</v>
      </c>
      <c r="H26" s="188">
        <v>131921</v>
      </c>
      <c r="I26" s="189">
        <f t="shared" si="0"/>
        <v>0</v>
      </c>
    </row>
    <row r="27" spans="1:9">
      <c r="A27" s="186" t="s">
        <v>577</v>
      </c>
      <c r="B27" s="186" t="s">
        <v>559</v>
      </c>
      <c r="C27" s="186" t="s">
        <v>559</v>
      </c>
      <c r="D27" s="190" t="s">
        <v>578</v>
      </c>
      <c r="E27" s="188">
        <v>16150.43</v>
      </c>
      <c r="F27" s="188">
        <v>16150.43</v>
      </c>
      <c r="G27" s="188">
        <v>15804.54</v>
      </c>
      <c r="H27" s="188">
        <v>15804.54</v>
      </c>
      <c r="I27" s="189">
        <f t="shared" si="0"/>
        <v>345.88999999999942</v>
      </c>
    </row>
    <row r="28" spans="1:9">
      <c r="A28" s="186" t="s">
        <v>579</v>
      </c>
      <c r="B28" s="186" t="s">
        <v>559</v>
      </c>
      <c r="C28" s="186" t="s">
        <v>559</v>
      </c>
      <c r="D28" s="187" t="s">
        <v>578</v>
      </c>
      <c r="E28" s="191">
        <v>96295.6</v>
      </c>
      <c r="F28" s="191">
        <v>96295.6</v>
      </c>
      <c r="G28" s="188">
        <v>96295.6</v>
      </c>
      <c r="H28" s="188">
        <v>96295.6</v>
      </c>
      <c r="I28" s="189">
        <f t="shared" si="0"/>
        <v>0</v>
      </c>
    </row>
    <row r="29" spans="1:9">
      <c r="A29" s="186" t="s">
        <v>580</v>
      </c>
      <c r="B29" s="186" t="s">
        <v>581</v>
      </c>
      <c r="C29" s="186" t="s">
        <v>581</v>
      </c>
      <c r="D29" s="187" t="s">
        <v>582</v>
      </c>
      <c r="E29" s="191">
        <v>419205.38</v>
      </c>
      <c r="F29" s="191">
        <v>419205.38</v>
      </c>
      <c r="G29" s="191">
        <v>419205.38</v>
      </c>
      <c r="H29" s="191">
        <v>419205.38</v>
      </c>
      <c r="I29" s="189">
        <f t="shared" si="0"/>
        <v>0</v>
      </c>
    </row>
    <row r="30" spans="1:9">
      <c r="A30" s="186" t="s">
        <v>583</v>
      </c>
      <c r="B30" s="186" t="s">
        <v>581</v>
      </c>
      <c r="C30" s="186" t="s">
        <v>581</v>
      </c>
      <c r="D30" s="187" t="s">
        <v>497</v>
      </c>
      <c r="E30" s="191">
        <v>360235.9</v>
      </c>
      <c r="F30" s="191">
        <v>360235.9</v>
      </c>
      <c r="G30" s="191">
        <v>360235.9</v>
      </c>
      <c r="H30" s="191">
        <v>360235.9</v>
      </c>
      <c r="I30" s="189">
        <f t="shared" si="0"/>
        <v>0</v>
      </c>
    </row>
    <row r="31" spans="1:9">
      <c r="A31" s="186" t="s">
        <v>584</v>
      </c>
      <c r="B31" s="186" t="s">
        <v>581</v>
      </c>
      <c r="C31" s="186" t="s">
        <v>581</v>
      </c>
      <c r="D31" s="187" t="s">
        <v>582</v>
      </c>
      <c r="E31" s="191">
        <v>862709.86</v>
      </c>
      <c r="F31" s="191">
        <v>862709.86</v>
      </c>
      <c r="G31" s="191">
        <v>862709.86</v>
      </c>
      <c r="H31" s="191">
        <v>862709.86</v>
      </c>
      <c r="I31" s="189">
        <f t="shared" si="0"/>
        <v>0</v>
      </c>
    </row>
    <row r="32" spans="1:9">
      <c r="A32" s="186" t="s">
        <v>585</v>
      </c>
      <c r="B32" s="186" t="s">
        <v>581</v>
      </c>
      <c r="C32" s="186" t="s">
        <v>581</v>
      </c>
      <c r="D32" s="187" t="s">
        <v>582</v>
      </c>
      <c r="E32" s="191">
        <v>725914.36</v>
      </c>
      <c r="F32" s="191">
        <v>725914.36</v>
      </c>
      <c r="G32" s="191">
        <v>725914.36</v>
      </c>
      <c r="H32" s="191">
        <v>725914.36</v>
      </c>
      <c r="I32" s="189">
        <f t="shared" si="0"/>
        <v>0</v>
      </c>
    </row>
    <row r="33" spans="1:9">
      <c r="A33" s="186" t="s">
        <v>580</v>
      </c>
      <c r="B33" s="186" t="s">
        <v>498</v>
      </c>
      <c r="C33" s="186" t="s">
        <v>498</v>
      </c>
      <c r="D33" s="187" t="s">
        <v>586</v>
      </c>
      <c r="E33" s="191">
        <v>619996.88</v>
      </c>
      <c r="F33" s="191">
        <v>619996.88</v>
      </c>
      <c r="G33" s="191">
        <v>599445.39</v>
      </c>
      <c r="H33" s="191">
        <v>599445.39</v>
      </c>
      <c r="I33" s="189">
        <f t="shared" si="0"/>
        <v>20551.489999999991</v>
      </c>
    </row>
    <row r="34" spans="1:9">
      <c r="A34" s="186" t="s">
        <v>580</v>
      </c>
      <c r="B34" s="186" t="s">
        <v>499</v>
      </c>
      <c r="C34" s="186" t="s">
        <v>499</v>
      </c>
      <c r="D34" s="187" t="s">
        <v>587</v>
      </c>
      <c r="E34" s="191">
        <v>539999.74</v>
      </c>
      <c r="F34" s="191">
        <v>539999.74</v>
      </c>
      <c r="G34" s="191">
        <v>539998.76</v>
      </c>
      <c r="H34" s="191">
        <v>539998.76</v>
      </c>
      <c r="I34" s="189">
        <f t="shared" si="0"/>
        <v>0.97999999998137355</v>
      </c>
    </row>
    <row r="35" spans="1:9">
      <c r="A35" s="186" t="s">
        <v>580</v>
      </c>
      <c r="B35" s="186" t="s">
        <v>502</v>
      </c>
      <c r="C35" s="186" t="s">
        <v>502</v>
      </c>
      <c r="D35" s="187" t="s">
        <v>503</v>
      </c>
      <c r="E35" s="191">
        <v>530999.15</v>
      </c>
      <c r="F35" s="191">
        <v>530999.15</v>
      </c>
      <c r="G35" s="191">
        <v>530999.15</v>
      </c>
      <c r="H35" s="191">
        <v>530999.15</v>
      </c>
      <c r="I35" s="189">
        <f t="shared" si="0"/>
        <v>0</v>
      </c>
    </row>
    <row r="36" spans="1:9">
      <c r="A36" s="190" t="s">
        <v>588</v>
      </c>
      <c r="B36" s="190" t="s">
        <v>500</v>
      </c>
      <c r="C36" s="190" t="s">
        <v>500</v>
      </c>
      <c r="D36" s="190" t="s">
        <v>589</v>
      </c>
      <c r="E36" s="188">
        <v>3797504.52</v>
      </c>
      <c r="F36" s="188">
        <v>3797504.52</v>
      </c>
      <c r="G36" s="188">
        <v>0</v>
      </c>
      <c r="H36" s="188">
        <v>0</v>
      </c>
      <c r="I36" s="189">
        <f t="shared" si="0"/>
        <v>3797504.52</v>
      </c>
    </row>
    <row r="37" spans="1:9">
      <c r="A37" s="301" t="s">
        <v>54</v>
      </c>
      <c r="B37" s="301"/>
      <c r="C37" s="301"/>
      <c r="D37" s="301"/>
      <c r="E37" s="185">
        <f>SUM(E9:E36)</f>
        <v>47564022.140000008</v>
      </c>
      <c r="F37" s="185">
        <f t="shared" ref="F37:I37" si="1">SUM(F9:F36)</f>
        <v>47564022.140000008</v>
      </c>
      <c r="G37" s="185">
        <f t="shared" si="1"/>
        <v>29164684.719999995</v>
      </c>
      <c r="H37" s="185">
        <f t="shared" si="1"/>
        <v>29164684.719999995</v>
      </c>
      <c r="I37" s="185">
        <f t="shared" si="1"/>
        <v>18399337.419999998</v>
      </c>
    </row>
    <row r="38" spans="1:9" ht="16.2">
      <c r="A38" s="59"/>
    </row>
    <row r="43" spans="1:9">
      <c r="E43" s="151"/>
    </row>
  </sheetData>
  <mergeCells count="6">
    <mergeCell ref="A37:D37"/>
    <mergeCell ref="A5:I5"/>
    <mergeCell ref="A4:I4"/>
    <mergeCell ref="A6:A8"/>
    <mergeCell ref="B6:D7"/>
    <mergeCell ref="E6:I7"/>
  </mergeCells>
  <printOptions horizontalCentered="1"/>
  <pageMargins left="0.31496062992125984" right="0.31496062992125984" top="0.35433070866141736" bottom="0.35433070866141736" header="0.31496062992125984" footer="0.31496062992125984"/>
  <pageSetup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2"/>
  <sheetViews>
    <sheetView topLeftCell="A14" workbookViewId="0">
      <selection activeCell="A22" sqref="A22:XFD22"/>
    </sheetView>
  </sheetViews>
  <sheetFormatPr baseColWidth="10" defaultRowHeight="14.4"/>
  <cols>
    <col min="1" max="1" width="14.6640625" customWidth="1"/>
    <col min="2" max="2" width="18.109375" customWidth="1"/>
    <col min="3" max="4" width="12.109375" customWidth="1"/>
    <col min="5" max="5" width="16.109375" bestFit="1" customWidth="1"/>
    <col min="6" max="7" width="12.109375" customWidth="1"/>
    <col min="8" max="9" width="17.5546875" bestFit="1" customWidth="1"/>
    <col min="10" max="10" width="24" customWidth="1"/>
  </cols>
  <sheetData>
    <row r="1" spans="1:10" ht="22.95" customHeight="1"/>
    <row r="2" spans="1:10" ht="22.95" customHeight="1"/>
    <row r="3" spans="1:10" ht="22.95" customHeight="1"/>
    <row r="4" spans="1:10" ht="24" customHeight="1" thickBot="1">
      <c r="A4" s="226" t="s">
        <v>271</v>
      </c>
      <c r="B4" s="226"/>
      <c r="C4" s="226"/>
      <c r="D4" s="226"/>
      <c r="E4" s="226"/>
      <c r="F4" s="226"/>
      <c r="G4" s="226"/>
      <c r="H4" s="226"/>
      <c r="I4" s="226"/>
      <c r="J4" s="226"/>
    </row>
    <row r="5" spans="1:10" ht="24" customHeight="1" thickBot="1">
      <c r="A5" s="275" t="s">
        <v>270</v>
      </c>
      <c r="B5" s="275"/>
      <c r="C5" s="275"/>
      <c r="D5" s="275"/>
      <c r="E5" s="275"/>
      <c r="F5" s="275"/>
      <c r="G5" s="275"/>
      <c r="H5" s="275"/>
      <c r="I5" s="275"/>
      <c r="J5" s="275"/>
    </row>
    <row r="6" spans="1:10" ht="66" customHeight="1" thickBot="1">
      <c r="A6" s="315" t="s">
        <v>55</v>
      </c>
      <c r="B6" s="315" t="s">
        <v>94</v>
      </c>
      <c r="C6" s="318" t="s">
        <v>95</v>
      </c>
      <c r="D6" s="319"/>
      <c r="E6" s="319"/>
      <c r="F6" s="319"/>
      <c r="G6" s="319"/>
      <c r="H6" s="320"/>
      <c r="I6" s="320" t="s">
        <v>96</v>
      </c>
      <c r="J6" s="315" t="s">
        <v>97</v>
      </c>
    </row>
    <row r="7" spans="1:10" ht="15" thickBot="1">
      <c r="A7" s="316"/>
      <c r="B7" s="317"/>
      <c r="C7" s="64">
        <v>1000</v>
      </c>
      <c r="D7" s="64">
        <v>2000</v>
      </c>
      <c r="E7" s="64">
        <v>3000</v>
      </c>
      <c r="F7" s="64">
        <v>4000</v>
      </c>
      <c r="G7" s="64">
        <v>5000</v>
      </c>
      <c r="H7" s="149">
        <v>6000</v>
      </c>
      <c r="I7" s="321"/>
      <c r="J7" s="316"/>
    </row>
    <row r="8" spans="1:10" ht="59.25" customHeight="1" thickBot="1">
      <c r="A8" s="309" t="s">
        <v>56</v>
      </c>
      <c r="B8" s="62" t="s">
        <v>269</v>
      </c>
      <c r="C8" s="62"/>
      <c r="D8" s="62"/>
      <c r="E8" s="179">
        <f>'[1]ANEXO 5-Tabla 1'!F31</f>
        <v>4318513.7299999995</v>
      </c>
      <c r="F8" s="179"/>
      <c r="G8" s="179"/>
      <c r="H8" s="179">
        <f>'[1]ANEXO 5-Tabla 1'!F57</f>
        <v>24846170.990000002</v>
      </c>
      <c r="I8" s="179">
        <f>H8+E8</f>
        <v>29164684.720000003</v>
      </c>
      <c r="J8" s="322" t="s">
        <v>490</v>
      </c>
    </row>
    <row r="9" spans="1:10" ht="27.75" customHeight="1" thickBot="1">
      <c r="A9" s="310"/>
      <c r="B9" s="62"/>
      <c r="C9" s="62"/>
      <c r="D9" s="62"/>
      <c r="E9" s="180"/>
      <c r="F9" s="180"/>
      <c r="G9" s="180"/>
      <c r="H9" s="180"/>
      <c r="I9" s="180"/>
      <c r="J9" s="323"/>
    </row>
    <row r="10" spans="1:10" s="182" customFormat="1" ht="46.5" customHeight="1" thickBot="1">
      <c r="A10" s="311"/>
      <c r="B10" s="63" t="s">
        <v>58</v>
      </c>
      <c r="C10" s="61"/>
      <c r="D10" s="61"/>
      <c r="E10" s="181">
        <f>SUM(E8:E9)</f>
        <v>4318513.7299999995</v>
      </c>
      <c r="F10" s="181"/>
      <c r="G10" s="181"/>
      <c r="H10" s="181">
        <f t="shared" ref="H10:I10" si="0">SUM(H8:H9)</f>
        <v>24846170.990000002</v>
      </c>
      <c r="I10" s="181">
        <f t="shared" si="0"/>
        <v>29164684.720000003</v>
      </c>
      <c r="J10" s="324"/>
    </row>
    <row r="11" spans="1:10" ht="26.25" customHeight="1" thickBot="1">
      <c r="A11" s="309" t="s">
        <v>59</v>
      </c>
      <c r="B11" s="62"/>
      <c r="C11" s="62"/>
      <c r="D11" s="62"/>
      <c r="E11" s="62"/>
      <c r="F11" s="62"/>
      <c r="G11" s="62"/>
      <c r="H11" s="62"/>
      <c r="I11" s="62"/>
      <c r="J11" s="62" t="s">
        <v>57</v>
      </c>
    </row>
    <row r="12" spans="1:10" ht="26.25" customHeight="1" thickBot="1">
      <c r="A12" s="310"/>
      <c r="B12" s="62"/>
      <c r="C12" s="62"/>
      <c r="D12" s="62"/>
      <c r="E12" s="62"/>
      <c r="F12" s="62"/>
      <c r="G12" s="62"/>
      <c r="H12" s="62"/>
      <c r="I12" s="62"/>
      <c r="J12" s="62" t="s">
        <v>57</v>
      </c>
    </row>
    <row r="13" spans="1:10" ht="26.25" customHeight="1" thickBot="1">
      <c r="A13" s="311"/>
      <c r="B13" s="63" t="s">
        <v>60</v>
      </c>
      <c r="C13" s="62"/>
      <c r="D13" s="62"/>
      <c r="E13" s="62"/>
      <c r="F13" s="62"/>
      <c r="G13" s="62"/>
      <c r="H13" s="62"/>
      <c r="I13" s="62"/>
      <c r="J13" s="62" t="s">
        <v>57</v>
      </c>
    </row>
    <row r="14" spans="1:10" ht="26.25" customHeight="1" thickBot="1">
      <c r="A14" s="309" t="s">
        <v>98</v>
      </c>
      <c r="B14" s="63"/>
      <c r="C14" s="62"/>
      <c r="D14" s="62"/>
      <c r="E14" s="62"/>
      <c r="F14" s="62"/>
      <c r="G14" s="62"/>
      <c r="H14" s="62"/>
      <c r="I14" s="62"/>
      <c r="J14" s="62"/>
    </row>
    <row r="15" spans="1:10" ht="26.25" customHeight="1" thickBot="1">
      <c r="A15" s="310"/>
      <c r="B15" s="63"/>
      <c r="C15" s="62"/>
      <c r="D15" s="62"/>
      <c r="E15" s="62"/>
      <c r="F15" s="62"/>
      <c r="G15" s="62"/>
      <c r="H15" s="62"/>
      <c r="I15" s="62"/>
      <c r="J15" s="62"/>
    </row>
    <row r="16" spans="1:10" ht="26.25" customHeight="1" thickBot="1">
      <c r="A16" s="311"/>
      <c r="B16" s="63" t="s">
        <v>100</v>
      </c>
      <c r="C16" s="62"/>
      <c r="D16" s="62"/>
      <c r="E16" s="62"/>
      <c r="F16" s="62"/>
      <c r="G16" s="62"/>
      <c r="H16" s="62"/>
      <c r="I16" s="62"/>
      <c r="J16" s="62"/>
    </row>
    <row r="17" spans="1:10" ht="26.25" customHeight="1" thickBot="1">
      <c r="A17" s="309" t="s">
        <v>99</v>
      </c>
      <c r="B17" s="62"/>
      <c r="C17" s="62" t="s">
        <v>57</v>
      </c>
      <c r="D17" s="62" t="s">
        <v>57</v>
      </c>
      <c r="E17" s="62"/>
      <c r="F17" s="62"/>
      <c r="G17" s="62"/>
      <c r="H17" s="62"/>
      <c r="I17" s="62" t="s">
        <v>57</v>
      </c>
      <c r="J17" s="62" t="s">
        <v>57</v>
      </c>
    </row>
    <row r="18" spans="1:10" ht="26.25" customHeight="1" thickBot="1">
      <c r="A18" s="310"/>
      <c r="B18" s="62"/>
      <c r="C18" s="62" t="s">
        <v>57</v>
      </c>
      <c r="D18" s="62" t="s">
        <v>57</v>
      </c>
      <c r="E18" s="62"/>
      <c r="F18" s="62"/>
      <c r="G18" s="62"/>
      <c r="H18" s="62"/>
      <c r="I18" s="62" t="s">
        <v>57</v>
      </c>
      <c r="J18" s="62" t="s">
        <v>57</v>
      </c>
    </row>
    <row r="19" spans="1:10" ht="26.25" customHeight="1" thickBot="1">
      <c r="A19" s="311"/>
      <c r="B19" s="61" t="s">
        <v>101</v>
      </c>
      <c r="C19" s="62" t="s">
        <v>57</v>
      </c>
      <c r="D19" s="62" t="s">
        <v>57</v>
      </c>
      <c r="E19" s="62"/>
      <c r="F19" s="62"/>
      <c r="G19" s="62"/>
      <c r="H19" s="62"/>
      <c r="I19" s="62"/>
      <c r="J19" s="62" t="s">
        <v>57</v>
      </c>
    </row>
    <row r="20" spans="1:10" s="182" customFormat="1" ht="19.5" customHeight="1" thickBot="1">
      <c r="A20" s="312" t="s">
        <v>278</v>
      </c>
      <c r="B20" s="313"/>
      <c r="C20" s="61" t="s">
        <v>57</v>
      </c>
      <c r="D20" s="61"/>
      <c r="E20" s="181">
        <f>E10</f>
        <v>4318513.7299999995</v>
      </c>
      <c r="F20" s="183"/>
      <c r="G20" s="183"/>
      <c r="H20" s="181">
        <f>H10</f>
        <v>24846170.990000002</v>
      </c>
      <c r="I20" s="181">
        <f>I10</f>
        <v>29164684.720000003</v>
      </c>
      <c r="J20" s="61" t="s">
        <v>57</v>
      </c>
    </row>
    <row r="21" spans="1:10">
      <c r="A21" s="314"/>
      <c r="B21" s="314"/>
      <c r="C21" s="314"/>
      <c r="D21" s="314"/>
      <c r="E21" s="314"/>
      <c r="F21" s="314"/>
      <c r="G21" s="314"/>
      <c r="H21" s="314"/>
      <c r="I21" s="314"/>
      <c r="J21" s="314"/>
    </row>
    <row r="22" spans="1:10">
      <c r="E22" s="151"/>
      <c r="H22" s="151"/>
      <c r="I22" s="151"/>
    </row>
  </sheetData>
  <mergeCells count="14">
    <mergeCell ref="A4:J4"/>
    <mergeCell ref="A17:A19"/>
    <mergeCell ref="A20:B20"/>
    <mergeCell ref="A14:A16"/>
    <mergeCell ref="A21:J21"/>
    <mergeCell ref="A8:A10"/>
    <mergeCell ref="A11:A13"/>
    <mergeCell ref="A5:J5"/>
    <mergeCell ref="A6:A7"/>
    <mergeCell ref="B6:B7"/>
    <mergeCell ref="C6:H6"/>
    <mergeCell ref="I6:I7"/>
    <mergeCell ref="J6:J7"/>
    <mergeCell ref="J8:J10"/>
  </mergeCells>
  <printOptions horizontalCentered="1"/>
  <pageMargins left="0.31496062992125984" right="0.31496062992125984" top="0.35433070866141736" bottom="0.35433070866141736" header="0.31496062992125984" footer="0.31496062992125984"/>
  <pageSetup scale="95" orientation="portrait" verticalDpi="599"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
  <sheetViews>
    <sheetView zoomScale="85" zoomScaleNormal="85" workbookViewId="0">
      <selection activeCell="L1" sqref="L1"/>
    </sheetView>
  </sheetViews>
  <sheetFormatPr baseColWidth="10" defaultRowHeight="14.4"/>
  <cols>
    <col min="1" max="1" width="17" bestFit="1" customWidth="1"/>
    <col min="2" max="2" width="46.5546875" bestFit="1" customWidth="1"/>
    <col min="4" max="4" width="11" customWidth="1"/>
    <col min="5" max="5" width="12.109375" customWidth="1"/>
    <col min="8" max="8" width="10.6640625" customWidth="1"/>
    <col min="9" max="9" width="10.88671875" customWidth="1"/>
    <col min="10" max="10" width="11.109375" customWidth="1"/>
    <col min="11" max="11" width="13.88671875" customWidth="1"/>
    <col min="12" max="12" width="49.33203125" bestFit="1" customWidth="1"/>
  </cols>
  <sheetData>
    <row r="1" spans="1:12" ht="28.2" customHeight="1"/>
    <row r="2" spans="1:12" ht="28.2" customHeight="1"/>
    <row r="3" spans="1:12" ht="28.2" customHeight="1"/>
    <row r="4" spans="1:12" ht="24" customHeight="1" thickBot="1">
      <c r="A4" s="298" t="s">
        <v>102</v>
      </c>
      <c r="B4" s="298"/>
      <c r="C4" s="298"/>
      <c r="D4" s="298"/>
      <c r="E4" s="298"/>
      <c r="F4" s="298"/>
      <c r="G4" s="298"/>
      <c r="H4" s="298"/>
      <c r="I4" s="298"/>
      <c r="J4" s="298"/>
      <c r="K4" s="298"/>
      <c r="L4" s="298"/>
    </row>
    <row r="5" spans="1:12" ht="22.5" customHeight="1" thickBot="1">
      <c r="A5" s="328" t="s">
        <v>182</v>
      </c>
      <c r="B5" s="328"/>
      <c r="C5" s="328"/>
      <c r="D5" s="328"/>
      <c r="E5" s="328"/>
      <c r="F5" s="328"/>
      <c r="G5" s="328"/>
      <c r="H5" s="328"/>
      <c r="I5" s="328"/>
      <c r="J5" s="328"/>
      <c r="K5" s="328"/>
      <c r="L5" s="328"/>
    </row>
    <row r="6" spans="1:12" ht="115.5" customHeight="1" thickBot="1">
      <c r="A6" s="60" t="s">
        <v>61</v>
      </c>
      <c r="B6" s="60" t="s">
        <v>62</v>
      </c>
      <c r="C6" s="77" t="s">
        <v>63</v>
      </c>
      <c r="D6" s="60" t="s">
        <v>64</v>
      </c>
      <c r="E6" s="77" t="s">
        <v>103</v>
      </c>
      <c r="F6" s="60" t="s">
        <v>104</v>
      </c>
      <c r="G6" s="77" t="s">
        <v>105</v>
      </c>
      <c r="H6" s="77" t="s">
        <v>106</v>
      </c>
      <c r="I6" s="60" t="s">
        <v>107</v>
      </c>
      <c r="J6" s="77" t="s">
        <v>108</v>
      </c>
      <c r="K6" s="60" t="s">
        <v>65</v>
      </c>
      <c r="L6" s="77" t="s">
        <v>66</v>
      </c>
    </row>
    <row r="7" spans="1:12" ht="24" customHeight="1" thickBot="1">
      <c r="A7" s="325" t="s">
        <v>275</v>
      </c>
      <c r="B7" s="326"/>
      <c r="C7" s="326"/>
      <c r="D7" s="326"/>
      <c r="E7" s="326"/>
      <c r="F7" s="326"/>
      <c r="G7" s="326"/>
      <c r="H7" s="326"/>
      <c r="I7" s="326"/>
      <c r="J7" s="326"/>
      <c r="K7" s="326"/>
      <c r="L7" s="327"/>
    </row>
    <row r="8" spans="1:12" ht="30" customHeight="1" thickBot="1">
      <c r="A8" s="73" t="s">
        <v>67</v>
      </c>
      <c r="B8" s="141" t="s">
        <v>44</v>
      </c>
      <c r="C8" s="141" t="s">
        <v>44</v>
      </c>
      <c r="D8" s="141" t="s">
        <v>44</v>
      </c>
      <c r="E8" s="141" t="s">
        <v>57</v>
      </c>
      <c r="F8" s="141" t="s">
        <v>57</v>
      </c>
      <c r="G8" s="141" t="s">
        <v>44</v>
      </c>
      <c r="H8" s="141" t="s">
        <v>44</v>
      </c>
      <c r="I8" s="141" t="s">
        <v>44</v>
      </c>
      <c r="J8" s="141" t="s">
        <v>57</v>
      </c>
      <c r="K8" s="141" t="s">
        <v>44</v>
      </c>
      <c r="L8" s="141" t="s">
        <v>57</v>
      </c>
    </row>
    <row r="9" spans="1:12" ht="36.6" thickBot="1">
      <c r="A9" s="142" t="s">
        <v>68</v>
      </c>
      <c r="B9" s="143" t="s">
        <v>471</v>
      </c>
      <c r="C9" s="143" t="s">
        <v>472</v>
      </c>
      <c r="D9" s="143" t="s">
        <v>473</v>
      </c>
      <c r="E9" s="144">
        <v>0.1138</v>
      </c>
      <c r="F9" s="144">
        <v>5.6899999999999999E-2</v>
      </c>
      <c r="G9" s="145">
        <v>0.5</v>
      </c>
      <c r="H9" s="144">
        <v>0.41299999999999998</v>
      </c>
      <c r="I9" s="144" t="s">
        <v>474</v>
      </c>
      <c r="J9" s="144">
        <v>0.61990000000000001</v>
      </c>
      <c r="K9" s="146" t="s">
        <v>475</v>
      </c>
      <c r="L9" s="147" t="s">
        <v>476</v>
      </c>
    </row>
    <row r="10" spans="1:12" ht="27.6" thickBot="1">
      <c r="A10" s="142" t="s">
        <v>69</v>
      </c>
      <c r="B10" s="143" t="s">
        <v>477</v>
      </c>
      <c r="C10" s="143" t="s">
        <v>478</v>
      </c>
      <c r="D10" s="143" t="s">
        <v>473</v>
      </c>
      <c r="E10" s="148">
        <v>1</v>
      </c>
      <c r="F10" s="145">
        <v>1</v>
      </c>
      <c r="G10" s="145">
        <v>1</v>
      </c>
      <c r="H10" s="145">
        <v>1</v>
      </c>
      <c r="I10" s="145">
        <v>1</v>
      </c>
      <c r="J10" s="145">
        <v>1</v>
      </c>
      <c r="K10" s="146" t="s">
        <v>475</v>
      </c>
      <c r="L10" s="147" t="s">
        <v>479</v>
      </c>
    </row>
    <row r="11" spans="1:12" ht="27.6" thickBot="1">
      <c r="A11" s="142" t="s">
        <v>69</v>
      </c>
      <c r="B11" s="143" t="s">
        <v>480</v>
      </c>
      <c r="C11" s="143" t="s">
        <v>478</v>
      </c>
      <c r="D11" s="143" t="s">
        <v>473</v>
      </c>
      <c r="E11" s="148">
        <v>1</v>
      </c>
      <c r="F11" s="145">
        <v>1</v>
      </c>
      <c r="G11" s="145">
        <v>1</v>
      </c>
      <c r="H11" s="145" t="s">
        <v>481</v>
      </c>
      <c r="I11" s="145" t="s">
        <v>481</v>
      </c>
      <c r="J11" s="145" t="s">
        <v>481</v>
      </c>
      <c r="K11" s="146" t="s">
        <v>475</v>
      </c>
      <c r="L11" s="147" t="s">
        <v>482</v>
      </c>
    </row>
    <row r="12" spans="1:12" ht="19.8" thickBot="1">
      <c r="A12" s="142" t="s">
        <v>69</v>
      </c>
      <c r="B12" s="143" t="s">
        <v>483</v>
      </c>
      <c r="C12" s="143" t="s">
        <v>478</v>
      </c>
      <c r="D12" s="143" t="s">
        <v>473</v>
      </c>
      <c r="E12" s="148">
        <v>1</v>
      </c>
      <c r="F12" s="148">
        <v>1</v>
      </c>
      <c r="G12" s="148">
        <v>1</v>
      </c>
      <c r="H12" s="148">
        <v>1</v>
      </c>
      <c r="I12" s="148">
        <v>1</v>
      </c>
      <c r="J12" s="148">
        <v>1</v>
      </c>
      <c r="K12" s="146" t="s">
        <v>475</v>
      </c>
      <c r="L12" s="147" t="s">
        <v>479</v>
      </c>
    </row>
    <row r="13" spans="1:12" ht="36.6" thickBot="1">
      <c r="A13" s="142" t="s">
        <v>70</v>
      </c>
      <c r="B13" s="143" t="s">
        <v>484</v>
      </c>
      <c r="C13" s="143" t="s">
        <v>472</v>
      </c>
      <c r="D13" s="143" t="s">
        <v>473</v>
      </c>
      <c r="E13" s="148">
        <v>1</v>
      </c>
      <c r="F13" s="148">
        <v>1</v>
      </c>
      <c r="G13" s="148">
        <v>1</v>
      </c>
      <c r="H13" s="148">
        <v>1</v>
      </c>
      <c r="I13" s="148">
        <v>1</v>
      </c>
      <c r="J13" s="148">
        <v>1</v>
      </c>
      <c r="K13" s="146" t="s">
        <v>475</v>
      </c>
      <c r="L13" s="147" t="s">
        <v>485</v>
      </c>
    </row>
    <row r="14" spans="1:12" ht="27.6" thickBot="1">
      <c r="A14" s="142" t="s">
        <v>70</v>
      </c>
      <c r="B14" s="143" t="s">
        <v>486</v>
      </c>
      <c r="C14" s="143" t="s">
        <v>472</v>
      </c>
      <c r="D14" s="143" t="s">
        <v>473</v>
      </c>
      <c r="E14" s="148">
        <v>1</v>
      </c>
      <c r="F14" s="148">
        <v>1</v>
      </c>
      <c r="G14" s="148">
        <v>1</v>
      </c>
      <c r="H14" s="148">
        <v>1</v>
      </c>
      <c r="I14" s="148">
        <v>1</v>
      </c>
      <c r="J14" s="148">
        <v>1</v>
      </c>
      <c r="K14" s="146" t="s">
        <v>475</v>
      </c>
      <c r="L14" s="147" t="s">
        <v>485</v>
      </c>
    </row>
    <row r="15" spans="1:12" ht="27.6" thickBot="1">
      <c r="A15" s="142" t="s">
        <v>70</v>
      </c>
      <c r="B15" s="143" t="s">
        <v>487</v>
      </c>
      <c r="C15" s="143" t="s">
        <v>472</v>
      </c>
      <c r="D15" s="143" t="s">
        <v>473</v>
      </c>
      <c r="E15" s="148">
        <v>1</v>
      </c>
      <c r="F15" s="148">
        <v>1</v>
      </c>
      <c r="G15" s="148">
        <v>1</v>
      </c>
      <c r="H15" s="145" t="s">
        <v>481</v>
      </c>
      <c r="I15" s="145" t="s">
        <v>481</v>
      </c>
      <c r="J15" s="145" t="s">
        <v>481</v>
      </c>
      <c r="K15" s="146" t="s">
        <v>475</v>
      </c>
      <c r="L15" s="147" t="s">
        <v>488</v>
      </c>
    </row>
  </sheetData>
  <mergeCells count="3">
    <mergeCell ref="A4:L4"/>
    <mergeCell ref="A7:L7"/>
    <mergeCell ref="A5:L5"/>
  </mergeCells>
  <hyperlinks>
    <hyperlink ref="K9" r:id="rId1" display="https://www.mstwls.hacienda.gob.mx/" xr:uid="{00000000-0004-0000-0B00-000000000000}"/>
    <hyperlink ref="K10:K14" r:id="rId2" display="https://www.mstwls.hacienda.gob.mx/" xr:uid="{00000000-0004-0000-0B00-000001000000}"/>
    <hyperlink ref="K15" r:id="rId3" display="https://www.mstwls.hacienda.gob.mx/" xr:uid="{00000000-0004-0000-0B00-000002000000}"/>
  </hyperlinks>
  <printOptions horizontalCentered="1"/>
  <pageMargins left="0.31496062992125984" right="0.31496062992125984" top="0.35433070866141736" bottom="0.35433070866141736" header="0.31496062992125984" footer="0.31496062992125984"/>
  <pageSetup scale="93" orientation="landscape" verticalDpi="599"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1"/>
  <sheetViews>
    <sheetView workbookViewId="0">
      <selection activeCell="F7" sqref="F7"/>
    </sheetView>
  </sheetViews>
  <sheetFormatPr baseColWidth="10" defaultRowHeight="14.4"/>
  <cols>
    <col min="1" max="5" width="25.6640625" customWidth="1"/>
  </cols>
  <sheetData>
    <row r="1" spans="1:5" ht="28.2" customHeight="1"/>
    <row r="2" spans="1:5" ht="28.2" customHeight="1"/>
    <row r="3" spans="1:5" ht="28.2" customHeight="1"/>
    <row r="4" spans="1:5" ht="24" customHeight="1" thickBot="1">
      <c r="A4" s="226" t="s">
        <v>184</v>
      </c>
      <c r="B4" s="226"/>
      <c r="C4" s="226"/>
      <c r="D4" s="226"/>
      <c r="E4" s="226"/>
    </row>
    <row r="5" spans="1:5" ht="19.5" customHeight="1" thickBot="1">
      <c r="A5" s="275" t="s">
        <v>183</v>
      </c>
      <c r="B5" s="275"/>
      <c r="C5" s="275"/>
      <c r="D5" s="275"/>
      <c r="E5" s="275"/>
    </row>
    <row r="6" spans="1:5" ht="22.95" customHeight="1" thickBot="1">
      <c r="A6" s="58" t="s">
        <v>41</v>
      </c>
      <c r="B6" s="58" t="s">
        <v>42</v>
      </c>
      <c r="C6" s="58" t="s">
        <v>91</v>
      </c>
      <c r="D6" s="58" t="s">
        <v>92</v>
      </c>
      <c r="E6" s="58" t="s">
        <v>93</v>
      </c>
    </row>
    <row r="7" spans="1:5" ht="27" customHeight="1" thickBot="1">
      <c r="A7" s="210">
        <v>699367.25</v>
      </c>
      <c r="B7" s="210">
        <v>2471677.66</v>
      </c>
      <c r="C7" s="210">
        <v>2456149.58</v>
      </c>
      <c r="D7" s="210">
        <v>2450306.58</v>
      </c>
      <c r="E7" s="210">
        <v>15528.08</v>
      </c>
    </row>
    <row r="8" spans="1:5" ht="27" customHeight="1" thickBot="1">
      <c r="A8" s="69"/>
      <c r="B8" s="69"/>
      <c r="C8" s="69"/>
      <c r="D8" s="69"/>
      <c r="E8" s="69"/>
    </row>
    <row r="9" spans="1:5" ht="27" customHeight="1" thickBot="1">
      <c r="A9" s="69"/>
      <c r="B9" s="69"/>
      <c r="C9" s="69"/>
      <c r="D9" s="69"/>
      <c r="E9" s="69"/>
    </row>
    <row r="10" spans="1:5" ht="27" customHeight="1" thickBot="1">
      <c r="A10" s="69"/>
      <c r="B10" s="69"/>
      <c r="C10" s="69"/>
      <c r="D10" s="69"/>
      <c r="E10" s="69"/>
    </row>
    <row r="11" spans="1:5" ht="27" customHeight="1" thickBot="1">
      <c r="A11" s="69"/>
      <c r="B11" s="69"/>
      <c r="C11" s="69"/>
      <c r="D11" s="69"/>
      <c r="E11" s="69"/>
    </row>
  </sheetData>
  <mergeCells count="2">
    <mergeCell ref="A4:E4"/>
    <mergeCell ref="A5:E5"/>
  </mergeCells>
  <printOptions horizontalCentered="1"/>
  <pageMargins left="0.31496062992125984" right="0.31496062992125984" top="0.35433070866141736" bottom="0.35433070866141736" header="0.31496062992125984" footer="0.31496062992125984"/>
  <pageSetup scale="75"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4"/>
  <sheetViews>
    <sheetView topLeftCell="A13" zoomScale="85" zoomScaleNormal="85" workbookViewId="0">
      <selection activeCell="E8" sqref="E8"/>
    </sheetView>
  </sheetViews>
  <sheetFormatPr baseColWidth="10" defaultRowHeight="14.4"/>
  <cols>
    <col min="1" max="2" width="25" customWidth="1"/>
    <col min="3" max="3" width="25.33203125" customWidth="1"/>
    <col min="4" max="5" width="25.44140625" customWidth="1"/>
  </cols>
  <sheetData>
    <row r="1" spans="1:5" ht="28.95" customHeight="1"/>
    <row r="2" spans="1:5" ht="28.95" customHeight="1"/>
    <row r="3" spans="1:5" ht="28.95" customHeight="1"/>
    <row r="4" spans="1:5" ht="24" customHeight="1" thickBot="1">
      <c r="A4" s="226" t="s">
        <v>109</v>
      </c>
      <c r="B4" s="226"/>
      <c r="C4" s="226"/>
      <c r="D4" s="226"/>
      <c r="E4" s="226"/>
    </row>
    <row r="5" spans="1:5" ht="19.5" customHeight="1" thickBot="1">
      <c r="A5" s="275" t="s">
        <v>188</v>
      </c>
      <c r="B5" s="275"/>
      <c r="C5" s="275"/>
      <c r="D5" s="275"/>
      <c r="E5" s="275"/>
    </row>
    <row r="6" spans="1:5" ht="64.5" customHeight="1" thickBot="1">
      <c r="A6" s="58" t="s">
        <v>185</v>
      </c>
      <c r="B6" s="58" t="s">
        <v>187</v>
      </c>
      <c r="C6" s="58" t="s">
        <v>111</v>
      </c>
      <c r="D6" s="58" t="s">
        <v>186</v>
      </c>
      <c r="E6" s="58" t="s">
        <v>110</v>
      </c>
    </row>
    <row r="7" spans="1:5" ht="22.5" customHeight="1" thickBot="1">
      <c r="A7" s="329" t="s">
        <v>112</v>
      </c>
      <c r="B7" s="329"/>
      <c r="C7" s="329"/>
      <c r="D7" s="329"/>
      <c r="E7" s="329"/>
    </row>
    <row r="8" spans="1:5" ht="345.6" thickBot="1">
      <c r="A8" s="199" t="s">
        <v>598</v>
      </c>
      <c r="B8" s="200" t="s">
        <v>599</v>
      </c>
      <c r="C8" s="201" t="s">
        <v>600</v>
      </c>
      <c r="D8" s="201" t="s">
        <v>662</v>
      </c>
      <c r="E8" s="202" t="s">
        <v>601</v>
      </c>
    </row>
    <row r="9" spans="1:5" ht="22.5" hidden="1" customHeight="1" thickBot="1">
      <c r="A9" s="69"/>
      <c r="B9" s="69"/>
      <c r="C9" s="69"/>
      <c r="D9" s="69"/>
      <c r="E9" s="69"/>
    </row>
    <row r="10" spans="1:5" ht="22.5" hidden="1" customHeight="1" thickBot="1">
      <c r="A10" s="69"/>
      <c r="B10" s="69"/>
      <c r="C10" s="69"/>
      <c r="D10" s="69"/>
      <c r="E10" s="69"/>
    </row>
    <row r="11" spans="1:5" ht="22.5" hidden="1" customHeight="1" thickBot="1">
      <c r="A11" s="69"/>
      <c r="B11" s="69"/>
      <c r="C11" s="69"/>
      <c r="D11" s="69"/>
      <c r="E11" s="69"/>
    </row>
    <row r="12" spans="1:5" ht="22.5" hidden="1" customHeight="1" thickBot="1">
      <c r="A12" s="69"/>
      <c r="B12" s="69"/>
      <c r="C12" s="69"/>
      <c r="D12" s="69"/>
      <c r="E12" s="69"/>
    </row>
    <row r="13" spans="1:5" ht="22.5" customHeight="1" thickBot="1">
      <c r="A13" s="329" t="s">
        <v>113</v>
      </c>
      <c r="B13" s="329"/>
      <c r="C13" s="329"/>
      <c r="D13" s="329"/>
      <c r="E13" s="329"/>
    </row>
    <row r="14" spans="1:5" ht="176.25" customHeight="1">
      <c r="A14" s="203" t="s">
        <v>602</v>
      </c>
      <c r="B14" s="204" t="s">
        <v>603</v>
      </c>
      <c r="C14" s="201" t="s">
        <v>663</v>
      </c>
      <c r="D14" s="201" t="s">
        <v>604</v>
      </c>
      <c r="E14" s="205" t="s">
        <v>605</v>
      </c>
    </row>
    <row r="15" spans="1:5" ht="234.6">
      <c r="A15" s="206" t="s">
        <v>606</v>
      </c>
      <c r="B15" s="200" t="s">
        <v>607</v>
      </c>
      <c r="C15" s="201" t="s">
        <v>608</v>
      </c>
      <c r="D15" s="201" t="s">
        <v>609</v>
      </c>
      <c r="E15" s="202" t="s">
        <v>610</v>
      </c>
    </row>
    <row r="16" spans="1:5" ht="69">
      <c r="A16" s="201" t="s">
        <v>611</v>
      </c>
      <c r="B16" s="200" t="s">
        <v>612</v>
      </c>
      <c r="C16" s="207" t="s">
        <v>613</v>
      </c>
      <c r="D16" s="201" t="s">
        <v>614</v>
      </c>
      <c r="E16" s="208" t="s">
        <v>615</v>
      </c>
    </row>
    <row r="17" spans="1:5" ht="246" customHeight="1" thickBot="1">
      <c r="A17" s="201" t="s">
        <v>616</v>
      </c>
      <c r="B17" s="209" t="s">
        <v>617</v>
      </c>
      <c r="C17" s="201" t="s">
        <v>618</v>
      </c>
      <c r="D17" s="201" t="s">
        <v>619</v>
      </c>
      <c r="E17" s="202" t="s">
        <v>620</v>
      </c>
    </row>
    <row r="18" spans="1:5" ht="22.5" hidden="1" customHeight="1" thickBot="1">
      <c r="A18" s="69"/>
      <c r="B18" s="69"/>
      <c r="C18" s="69"/>
      <c r="D18" s="69"/>
      <c r="E18" s="69"/>
    </row>
    <row r="19" spans="1:5" ht="22.5" customHeight="1" thickBot="1">
      <c r="A19" s="329" t="s">
        <v>114</v>
      </c>
      <c r="B19" s="329"/>
      <c r="C19" s="329"/>
      <c r="D19" s="329"/>
      <c r="E19" s="329"/>
    </row>
    <row r="20" spans="1:5" ht="200.25" customHeight="1">
      <c r="A20" s="203" t="s">
        <v>621</v>
      </c>
      <c r="B20" s="204" t="s">
        <v>622</v>
      </c>
      <c r="C20" s="201" t="s">
        <v>623</v>
      </c>
      <c r="D20" s="201"/>
      <c r="E20" s="202" t="s">
        <v>664</v>
      </c>
    </row>
    <row r="21" spans="1:5" ht="22.5" hidden="1" customHeight="1" thickBot="1">
      <c r="A21" s="69"/>
      <c r="B21" s="69"/>
      <c r="C21" s="69"/>
      <c r="D21" s="69"/>
      <c r="E21" s="69"/>
    </row>
    <row r="22" spans="1:5" ht="22.5" hidden="1" customHeight="1" thickBot="1">
      <c r="A22" s="69"/>
      <c r="B22" s="69"/>
      <c r="C22" s="69"/>
      <c r="D22" s="69"/>
      <c r="E22" s="69"/>
    </row>
    <row r="23" spans="1:5" ht="22.5" hidden="1" customHeight="1" thickBot="1">
      <c r="A23" s="69"/>
      <c r="B23" s="69"/>
      <c r="C23" s="69"/>
      <c r="D23" s="69"/>
      <c r="E23" s="69"/>
    </row>
    <row r="24" spans="1:5" ht="22.5" hidden="1" customHeight="1" thickBot="1">
      <c r="A24" s="69"/>
      <c r="B24" s="69"/>
      <c r="C24" s="69"/>
      <c r="D24" s="69"/>
      <c r="E24" s="69"/>
    </row>
  </sheetData>
  <mergeCells count="5">
    <mergeCell ref="A7:E7"/>
    <mergeCell ref="A13:E13"/>
    <mergeCell ref="A19:E19"/>
    <mergeCell ref="A4:E4"/>
    <mergeCell ref="A5:E5"/>
  </mergeCells>
  <hyperlinks>
    <hyperlink ref="B8" r:id="rId1" xr:uid="{00000000-0004-0000-0D00-000000000000}"/>
    <hyperlink ref="B15" r:id="rId2" xr:uid="{00000000-0004-0000-0D00-000001000000}"/>
    <hyperlink ref="B14" r:id="rId3" xr:uid="{00000000-0004-0000-0D00-000002000000}"/>
    <hyperlink ref="B16" r:id="rId4" xr:uid="{00000000-0004-0000-0D00-000003000000}"/>
    <hyperlink ref="B20" r:id="rId5" xr:uid="{00000000-0004-0000-0D00-000004000000}"/>
  </hyperlinks>
  <printOptions horizontalCentered="1"/>
  <pageMargins left="0.31496062992125984" right="0.31496062992125984" top="0.35433070866141736" bottom="0.35433070866141736" header="0.31496062992125984" footer="0.31496062992125984"/>
  <pageSetup scale="80" orientation="portrait" verticalDpi="0" r:id="rId6"/>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1"/>
  <sheetViews>
    <sheetView topLeftCell="A7" workbookViewId="0">
      <selection activeCell="C10" sqref="C10"/>
    </sheetView>
  </sheetViews>
  <sheetFormatPr baseColWidth="10" defaultRowHeight="14.4"/>
  <cols>
    <col min="1" max="2" width="25.6640625" customWidth="1"/>
    <col min="3" max="3" width="29" customWidth="1"/>
    <col min="4" max="5" width="25.6640625" customWidth="1"/>
  </cols>
  <sheetData>
    <row r="1" spans="1:5" ht="28.2" customHeight="1"/>
    <row r="2" spans="1:5" ht="28.2" customHeight="1"/>
    <row r="3" spans="1:5" ht="28.2" customHeight="1"/>
    <row r="4" spans="1:5" ht="24" customHeight="1" thickBot="1">
      <c r="A4" s="226" t="s">
        <v>109</v>
      </c>
      <c r="B4" s="226"/>
      <c r="C4" s="226"/>
      <c r="D4" s="226"/>
      <c r="E4" s="226"/>
    </row>
    <row r="5" spans="1:5" ht="19.5" customHeight="1" thickBot="1">
      <c r="A5" s="275" t="s">
        <v>115</v>
      </c>
      <c r="B5" s="275"/>
      <c r="C5" s="275"/>
      <c r="D5" s="275"/>
      <c r="E5" s="275"/>
    </row>
    <row r="6" spans="1:5" ht="36" customHeight="1" thickBot="1">
      <c r="A6" s="58" t="s">
        <v>116</v>
      </c>
      <c r="B6" s="20" t="s">
        <v>117</v>
      </c>
      <c r="C6" s="71" t="s">
        <v>118</v>
      </c>
      <c r="D6" s="20" t="s">
        <v>189</v>
      </c>
      <c r="E6" s="20" t="s">
        <v>119</v>
      </c>
    </row>
    <row r="7" spans="1:5" ht="325.5" customHeight="1" thickBot="1">
      <c r="A7" s="211" t="s">
        <v>624</v>
      </c>
      <c r="B7" s="212" t="s">
        <v>625</v>
      </c>
      <c r="C7" s="212" t="s">
        <v>626</v>
      </c>
      <c r="D7" s="213">
        <v>1</v>
      </c>
      <c r="E7" s="214"/>
    </row>
    <row r="8" spans="1:5" ht="409.5" customHeight="1" thickBot="1">
      <c r="A8" s="211" t="s">
        <v>624</v>
      </c>
      <c r="B8" s="212" t="s">
        <v>625</v>
      </c>
      <c r="C8" s="212" t="s">
        <v>665</v>
      </c>
      <c r="D8" s="213">
        <v>1</v>
      </c>
      <c r="E8" s="31"/>
    </row>
    <row r="9" spans="1:5" ht="351" customHeight="1" thickBot="1">
      <c r="A9" s="211" t="s">
        <v>627</v>
      </c>
      <c r="B9" s="212" t="s">
        <v>625</v>
      </c>
      <c r="C9" s="212" t="s">
        <v>628</v>
      </c>
      <c r="D9" s="213">
        <v>1</v>
      </c>
      <c r="E9" s="31"/>
    </row>
    <row r="10" spans="1:5" ht="214.8" thickBot="1">
      <c r="A10" s="211" t="s">
        <v>629</v>
      </c>
      <c r="B10" s="212" t="s">
        <v>625</v>
      </c>
      <c r="C10" s="212" t="s">
        <v>666</v>
      </c>
      <c r="D10" s="213">
        <v>1</v>
      </c>
      <c r="E10" s="31"/>
    </row>
    <row r="11" spans="1:5">
      <c r="A11" s="74" t="s">
        <v>190</v>
      </c>
    </row>
  </sheetData>
  <mergeCells count="2">
    <mergeCell ref="A4:E4"/>
    <mergeCell ref="A5:E5"/>
  </mergeCells>
  <printOptions horizontalCentered="1"/>
  <pageMargins left="0.31496062992125984" right="0.31496062992125984" top="0.35433070866141736" bottom="0.35433070866141736" header="0.31496062992125984" footer="0.31496062992125984"/>
  <pageSetup scale="75"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4"/>
  <sheetViews>
    <sheetView workbookViewId="0">
      <selection activeCell="G9" sqref="G9"/>
    </sheetView>
  </sheetViews>
  <sheetFormatPr baseColWidth="10" defaultRowHeight="14.4"/>
  <cols>
    <col min="1" max="1" width="49.88671875" customWidth="1"/>
    <col min="2" max="3" width="10.109375" customWidth="1"/>
    <col min="4" max="4" width="47.33203125" customWidth="1"/>
  </cols>
  <sheetData>
    <row r="1" spans="1:4" ht="25.95" customHeight="1"/>
    <row r="2" spans="1:4" ht="25.95" customHeight="1"/>
    <row r="3" spans="1:4" ht="25.95" customHeight="1"/>
    <row r="4" spans="1:4" ht="24" customHeight="1" thickBot="1">
      <c r="A4" s="226" t="s">
        <v>109</v>
      </c>
      <c r="B4" s="226"/>
      <c r="C4" s="226"/>
      <c r="D4" s="226"/>
    </row>
    <row r="5" spans="1:4" ht="19.5" customHeight="1" thickBot="1">
      <c r="A5" s="275" t="s">
        <v>120</v>
      </c>
      <c r="B5" s="275"/>
      <c r="C5" s="275"/>
      <c r="D5" s="275"/>
    </row>
    <row r="6" spans="1:4" ht="44.25" customHeight="1" thickBot="1">
      <c r="A6" s="65" t="s">
        <v>121</v>
      </c>
      <c r="B6" s="5" t="s">
        <v>122</v>
      </c>
      <c r="C6" s="5" t="s">
        <v>123</v>
      </c>
      <c r="D6" s="5" t="s">
        <v>110</v>
      </c>
    </row>
    <row r="7" spans="1:4" ht="30" customHeight="1" thickBot="1">
      <c r="A7" s="79" t="s">
        <v>124</v>
      </c>
      <c r="B7" s="67"/>
      <c r="C7" s="67"/>
      <c r="D7" s="67"/>
    </row>
    <row r="8" spans="1:4" ht="30" customHeight="1" thickBot="1">
      <c r="A8" s="80" t="s">
        <v>125</v>
      </c>
      <c r="B8" s="66"/>
      <c r="C8" s="66"/>
      <c r="D8" s="66"/>
    </row>
    <row r="9" spans="1:4" ht="30" customHeight="1" thickBot="1">
      <c r="A9" s="80" t="s">
        <v>126</v>
      </c>
      <c r="B9" s="66"/>
      <c r="C9" s="66"/>
      <c r="D9" s="66"/>
    </row>
    <row r="10" spans="1:4" ht="30" customHeight="1" thickBot="1">
      <c r="A10" s="80" t="s">
        <v>127</v>
      </c>
      <c r="B10" s="66"/>
      <c r="C10" s="66"/>
      <c r="D10" s="66"/>
    </row>
    <row r="11" spans="1:4" ht="30" customHeight="1" thickBot="1">
      <c r="A11" s="80" t="s">
        <v>128</v>
      </c>
      <c r="B11" s="66"/>
      <c r="C11" s="66"/>
      <c r="D11" s="66"/>
    </row>
    <row r="12" spans="1:4" ht="30" customHeight="1" thickBot="1">
      <c r="A12" s="80" t="s">
        <v>129</v>
      </c>
      <c r="B12" s="66"/>
      <c r="C12" s="66"/>
      <c r="D12" s="66"/>
    </row>
    <row r="13" spans="1:4" ht="30" customHeight="1" thickBot="1">
      <c r="A13" s="80" t="s">
        <v>130</v>
      </c>
      <c r="B13" s="66"/>
      <c r="C13" s="66"/>
      <c r="D13" s="66"/>
    </row>
    <row r="14" spans="1:4" ht="30" customHeight="1" thickBot="1">
      <c r="A14" s="80" t="s">
        <v>132</v>
      </c>
      <c r="B14" s="66"/>
      <c r="C14" s="66"/>
      <c r="D14" s="66"/>
    </row>
    <row r="15" spans="1:4" ht="30" customHeight="1" thickBot="1">
      <c r="A15" s="80" t="s">
        <v>133</v>
      </c>
      <c r="B15" s="66"/>
      <c r="C15" s="66"/>
      <c r="D15" s="66"/>
    </row>
    <row r="16" spans="1:4" ht="30" customHeight="1" thickBot="1">
      <c r="A16" s="80" t="s">
        <v>134</v>
      </c>
      <c r="B16" s="66"/>
      <c r="C16" s="66"/>
      <c r="D16" s="66"/>
    </row>
    <row r="17" spans="1:4" ht="30" customHeight="1" thickBot="1">
      <c r="A17" s="80" t="s">
        <v>135</v>
      </c>
      <c r="B17" s="66"/>
      <c r="C17" s="66"/>
      <c r="D17" s="66"/>
    </row>
    <row r="18" spans="1:4" ht="30" customHeight="1" thickBot="1">
      <c r="A18" s="80" t="s">
        <v>136</v>
      </c>
      <c r="B18" s="66"/>
      <c r="C18" s="66"/>
      <c r="D18" s="66"/>
    </row>
    <row r="19" spans="1:4" ht="30" customHeight="1" thickBot="1">
      <c r="A19" s="80" t="s">
        <v>137</v>
      </c>
      <c r="B19" s="66"/>
      <c r="C19" s="66"/>
      <c r="D19" s="66"/>
    </row>
    <row r="20" spans="1:4" ht="30" customHeight="1" thickBot="1">
      <c r="A20" s="80" t="s">
        <v>138</v>
      </c>
      <c r="B20" s="66"/>
      <c r="C20" s="66"/>
      <c r="D20" s="66"/>
    </row>
    <row r="21" spans="1:4" ht="30" customHeight="1" thickBot="1">
      <c r="A21" s="80" t="s">
        <v>139</v>
      </c>
      <c r="B21" s="66"/>
      <c r="C21" s="66"/>
      <c r="D21" s="66"/>
    </row>
    <row r="22" spans="1:4" ht="30" customHeight="1" thickBot="1">
      <c r="A22" s="80" t="s">
        <v>140</v>
      </c>
      <c r="B22" s="66"/>
      <c r="C22" s="66"/>
      <c r="D22" s="66"/>
    </row>
    <row r="23" spans="1:4" ht="30" customHeight="1" thickBot="1">
      <c r="A23" s="80" t="s">
        <v>141</v>
      </c>
      <c r="B23" s="66"/>
      <c r="C23" s="66"/>
      <c r="D23" s="66"/>
    </row>
    <row r="24" spans="1:4" ht="27.75" customHeight="1">
      <c r="A24" s="330" t="s">
        <v>131</v>
      </c>
      <c r="B24" s="330"/>
      <c r="C24" s="330"/>
      <c r="D24" s="330"/>
    </row>
  </sheetData>
  <mergeCells count="3">
    <mergeCell ref="A4:D4"/>
    <mergeCell ref="A5:D5"/>
    <mergeCell ref="A24:D24"/>
  </mergeCells>
  <printOptions horizontalCentered="1"/>
  <pageMargins left="0.31496062992125984" right="0.31496062992125984" top="0.35433070866141736" bottom="0.35433070866141736" header="0.31496062992125984" footer="0.31496062992125984"/>
  <pageSetup scale="80"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69"/>
  <sheetViews>
    <sheetView zoomScale="84" zoomScaleNormal="84" workbookViewId="0">
      <selection activeCell="B16" sqref="B16"/>
    </sheetView>
  </sheetViews>
  <sheetFormatPr baseColWidth="10" defaultRowHeight="14.4"/>
  <cols>
    <col min="1" max="1" width="37.109375" style="3" customWidth="1"/>
    <col min="2" max="2" width="61.33203125" customWidth="1"/>
    <col min="3" max="3" width="39.109375" style="86" customWidth="1"/>
    <col min="4" max="4" width="9.5546875" customWidth="1"/>
  </cols>
  <sheetData>
    <row r="1" spans="1:3" ht="27.9" customHeight="1"/>
    <row r="2" spans="1:3" ht="27.9" customHeight="1"/>
    <row r="3" spans="1:3" ht="27.9" customHeight="1"/>
    <row r="4" spans="1:3" ht="28.5" customHeight="1" thickBot="1">
      <c r="A4" s="342" t="s">
        <v>191</v>
      </c>
      <c r="B4" s="342"/>
      <c r="C4" s="342"/>
    </row>
    <row r="5" spans="1:3" ht="99.6" customHeight="1" thickBot="1">
      <c r="A5" s="76" t="s">
        <v>142</v>
      </c>
      <c r="B5" s="76" t="s">
        <v>143</v>
      </c>
      <c r="C5" s="75" t="s">
        <v>144</v>
      </c>
    </row>
    <row r="6" spans="1:3" ht="249.75" customHeight="1" thickBot="1">
      <c r="A6" s="42" t="s">
        <v>194</v>
      </c>
      <c r="B6" s="87" t="s">
        <v>305</v>
      </c>
      <c r="C6" s="88" t="s">
        <v>306</v>
      </c>
    </row>
    <row r="7" spans="1:3" ht="138" customHeight="1" thickBot="1">
      <c r="A7" s="45" t="s">
        <v>193</v>
      </c>
      <c r="B7" s="89" t="s">
        <v>307</v>
      </c>
      <c r="C7" s="88" t="s">
        <v>308</v>
      </c>
    </row>
    <row r="8" spans="1:3" ht="139.5" customHeight="1" thickBot="1">
      <c r="A8" s="45" t="s">
        <v>192</v>
      </c>
      <c r="B8" s="90" t="s">
        <v>667</v>
      </c>
      <c r="C8" s="91" t="s">
        <v>309</v>
      </c>
    </row>
    <row r="9" spans="1:3" ht="144.75" customHeight="1" thickBot="1">
      <c r="A9" s="45" t="s">
        <v>195</v>
      </c>
      <c r="B9" s="92"/>
      <c r="C9" s="93" t="s">
        <v>310</v>
      </c>
    </row>
    <row r="10" spans="1:3" ht="88.5" customHeight="1" thickBot="1">
      <c r="A10" s="45" t="s">
        <v>196</v>
      </c>
      <c r="B10" s="92" t="s">
        <v>635</v>
      </c>
      <c r="C10" s="94" t="s">
        <v>311</v>
      </c>
    </row>
    <row r="11" spans="1:3" ht="150.75" customHeight="1" thickBot="1">
      <c r="A11" s="45" t="s">
        <v>197</v>
      </c>
      <c r="B11" s="95" t="s">
        <v>312</v>
      </c>
      <c r="C11" s="96"/>
    </row>
    <row r="12" spans="1:3" ht="250.5" customHeight="1" thickBot="1">
      <c r="A12" s="45" t="s">
        <v>198</v>
      </c>
      <c r="B12" s="95" t="s">
        <v>313</v>
      </c>
      <c r="C12" s="96"/>
    </row>
    <row r="13" spans="1:3" ht="271.5" customHeight="1" thickBot="1">
      <c r="A13" s="45" t="s">
        <v>199</v>
      </c>
      <c r="B13" s="95" t="s">
        <v>314</v>
      </c>
      <c r="C13" s="88" t="s">
        <v>315</v>
      </c>
    </row>
    <row r="14" spans="1:3" ht="57.6" customHeight="1" thickBot="1">
      <c r="A14" s="45" t="s">
        <v>200</v>
      </c>
      <c r="B14" s="95" t="s">
        <v>668</v>
      </c>
      <c r="C14" s="97"/>
    </row>
    <row r="15" spans="1:3" ht="115.5" customHeight="1" thickBot="1">
      <c r="A15" s="45" t="s">
        <v>201</v>
      </c>
      <c r="B15" s="221" t="s">
        <v>316</v>
      </c>
      <c r="C15" s="88" t="s">
        <v>317</v>
      </c>
    </row>
    <row r="16" spans="1:3" ht="366" customHeight="1" thickBot="1">
      <c r="A16" s="45" t="s">
        <v>272</v>
      </c>
      <c r="B16" s="95" t="s">
        <v>669</v>
      </c>
      <c r="C16" s="98" t="s">
        <v>670</v>
      </c>
    </row>
    <row r="17" spans="1:3" ht="356.25" customHeight="1" thickBot="1">
      <c r="A17" s="45" t="s">
        <v>202</v>
      </c>
      <c r="B17" s="95" t="s">
        <v>671</v>
      </c>
      <c r="C17" s="99" t="s">
        <v>672</v>
      </c>
    </row>
    <row r="18" spans="1:3" ht="332.25" customHeight="1" thickBot="1">
      <c r="A18" s="45" t="s">
        <v>203</v>
      </c>
      <c r="B18" s="95" t="s">
        <v>318</v>
      </c>
      <c r="C18" s="100" t="s">
        <v>319</v>
      </c>
    </row>
    <row r="19" spans="1:3" ht="113.4">
      <c r="A19" s="227" t="s">
        <v>204</v>
      </c>
      <c r="B19" s="343" t="s">
        <v>320</v>
      </c>
      <c r="C19" s="88" t="s">
        <v>321</v>
      </c>
    </row>
    <row r="20" spans="1:3" ht="110.25" customHeight="1" thickBot="1">
      <c r="A20" s="228"/>
      <c r="B20" s="344"/>
      <c r="C20" s="101" t="s">
        <v>322</v>
      </c>
    </row>
    <row r="21" spans="1:3" ht="160.5" customHeight="1">
      <c r="A21" s="345" t="s">
        <v>205</v>
      </c>
      <c r="B21" s="348" t="s">
        <v>323</v>
      </c>
      <c r="C21" s="88" t="s">
        <v>324</v>
      </c>
    </row>
    <row r="22" spans="1:3" ht="151.5" customHeight="1">
      <c r="A22" s="346"/>
      <c r="B22" s="348"/>
      <c r="C22" s="88" t="s">
        <v>325</v>
      </c>
    </row>
    <row r="23" spans="1:3" ht="113.25" customHeight="1" thickBot="1">
      <c r="A23" s="347"/>
      <c r="B23" s="348"/>
      <c r="C23" s="88" t="s">
        <v>326</v>
      </c>
    </row>
    <row r="24" spans="1:3" ht="101.4" thickBot="1">
      <c r="A24" s="45" t="s">
        <v>206</v>
      </c>
      <c r="B24" s="102" t="s">
        <v>327</v>
      </c>
      <c r="C24" s="103" t="s">
        <v>328</v>
      </c>
    </row>
    <row r="25" spans="1:3" ht="139.19999999999999" thickBot="1">
      <c r="A25" s="45" t="s">
        <v>207</v>
      </c>
      <c r="B25" s="95" t="s">
        <v>329</v>
      </c>
      <c r="C25" s="99" t="s">
        <v>330</v>
      </c>
    </row>
    <row r="26" spans="1:3" ht="76.2" thickBot="1">
      <c r="A26" s="45" t="s">
        <v>208</v>
      </c>
      <c r="B26" s="104" t="s">
        <v>331</v>
      </c>
      <c r="C26" s="105" t="s">
        <v>332</v>
      </c>
    </row>
    <row r="27" spans="1:3" ht="23.25" customHeight="1" thickBot="1">
      <c r="A27" s="227" t="s">
        <v>209</v>
      </c>
      <c r="B27" s="322" t="s">
        <v>333</v>
      </c>
      <c r="C27" s="105" t="s">
        <v>334</v>
      </c>
    </row>
    <row r="28" spans="1:3" ht="66" customHeight="1" thickBot="1">
      <c r="A28" s="231"/>
      <c r="B28" s="323"/>
      <c r="C28" s="105" t="s">
        <v>335</v>
      </c>
    </row>
    <row r="29" spans="1:3" ht="41.25" customHeight="1" thickBot="1">
      <c r="A29" s="231"/>
      <c r="B29" s="323"/>
      <c r="C29" s="105" t="s">
        <v>336</v>
      </c>
    </row>
    <row r="30" spans="1:3" ht="100.5" customHeight="1" thickBot="1">
      <c r="A30" s="231"/>
      <c r="B30" s="323"/>
      <c r="C30" s="105" t="s">
        <v>337</v>
      </c>
    </row>
    <row r="31" spans="1:3" ht="85.5" customHeight="1" thickBot="1">
      <c r="A31" s="231"/>
      <c r="B31" s="323"/>
      <c r="C31" s="105" t="s">
        <v>338</v>
      </c>
    </row>
    <row r="32" spans="1:3" ht="153" customHeight="1" thickBot="1">
      <c r="A32" s="228"/>
      <c r="B32" s="324"/>
      <c r="C32" s="105" t="s">
        <v>339</v>
      </c>
    </row>
    <row r="33" spans="1:3" ht="76.2" thickBot="1">
      <c r="A33" s="45" t="s">
        <v>210</v>
      </c>
      <c r="B33" s="106" t="s">
        <v>340</v>
      </c>
      <c r="C33" s="105" t="s">
        <v>341</v>
      </c>
    </row>
    <row r="34" spans="1:3" ht="120" customHeight="1" thickBot="1">
      <c r="A34" s="227" t="s">
        <v>211</v>
      </c>
      <c r="B34" s="349" t="s">
        <v>342</v>
      </c>
      <c r="C34" s="105" t="s">
        <v>343</v>
      </c>
    </row>
    <row r="35" spans="1:3" ht="148.5" customHeight="1" thickBot="1">
      <c r="A35" s="228"/>
      <c r="B35" s="350"/>
      <c r="C35" s="107" t="s">
        <v>344</v>
      </c>
    </row>
    <row r="36" spans="1:3" ht="77.25" customHeight="1" thickBot="1">
      <c r="A36" s="227" t="s">
        <v>212</v>
      </c>
      <c r="B36" s="351" t="s">
        <v>345</v>
      </c>
      <c r="C36" s="107" t="s">
        <v>346</v>
      </c>
    </row>
    <row r="37" spans="1:3" ht="104.25" customHeight="1" thickBot="1">
      <c r="A37" s="231"/>
      <c r="B37" s="352"/>
      <c r="C37" s="107" t="s">
        <v>347</v>
      </c>
    </row>
    <row r="38" spans="1:3" ht="114" customHeight="1" thickBot="1">
      <c r="A38" s="108" t="s">
        <v>213</v>
      </c>
      <c r="B38" s="109" t="s">
        <v>348</v>
      </c>
      <c r="C38" s="88" t="s">
        <v>349</v>
      </c>
    </row>
    <row r="39" spans="1:3" ht="224.25" customHeight="1" thickBot="1">
      <c r="A39" s="45" t="s">
        <v>214</v>
      </c>
      <c r="B39" s="222" t="s">
        <v>350</v>
      </c>
      <c r="C39" s="88" t="s">
        <v>351</v>
      </c>
    </row>
    <row r="40" spans="1:3" ht="120.75" customHeight="1">
      <c r="A40" s="227" t="s">
        <v>215</v>
      </c>
      <c r="B40" s="331" t="s">
        <v>673</v>
      </c>
      <c r="C40" s="88" t="s">
        <v>352</v>
      </c>
    </row>
    <row r="41" spans="1:3" ht="198.75" customHeight="1" thickBot="1">
      <c r="A41" s="228"/>
      <c r="B41" s="332"/>
      <c r="C41" s="110" t="s">
        <v>353</v>
      </c>
    </row>
    <row r="42" spans="1:3" ht="49.5" customHeight="1">
      <c r="A42" s="227" t="s">
        <v>216</v>
      </c>
      <c r="B42" s="333" t="s">
        <v>354</v>
      </c>
      <c r="C42" s="111" t="s">
        <v>352</v>
      </c>
    </row>
    <row r="43" spans="1:3" ht="93" customHeight="1" thickBot="1">
      <c r="A43" s="228"/>
      <c r="B43" s="334"/>
      <c r="C43" s="112" t="s">
        <v>353</v>
      </c>
    </row>
    <row r="44" spans="1:3" ht="93.75" customHeight="1" thickBot="1">
      <c r="A44" s="45" t="s">
        <v>217</v>
      </c>
      <c r="B44" s="113" t="s">
        <v>355</v>
      </c>
      <c r="C44" s="94" t="s">
        <v>356</v>
      </c>
    </row>
    <row r="45" spans="1:3" ht="108" customHeight="1" thickBot="1">
      <c r="A45" s="45" t="s">
        <v>218</v>
      </c>
      <c r="B45" s="114" t="s">
        <v>357</v>
      </c>
      <c r="C45" s="94" t="s">
        <v>358</v>
      </c>
    </row>
    <row r="46" spans="1:3" ht="123.75" customHeight="1" thickBot="1">
      <c r="A46" s="45" t="s">
        <v>219</v>
      </c>
      <c r="B46" s="113" t="s">
        <v>359</v>
      </c>
      <c r="C46" s="99" t="s">
        <v>360</v>
      </c>
    </row>
    <row r="47" spans="1:3" ht="101.1" customHeight="1" thickBot="1">
      <c r="A47" s="45" t="s">
        <v>220</v>
      </c>
      <c r="B47" s="106" t="s">
        <v>361</v>
      </c>
      <c r="C47" s="99" t="s">
        <v>362</v>
      </c>
    </row>
    <row r="48" spans="1:3" ht="177" customHeight="1" thickBot="1">
      <c r="A48" s="45" t="s">
        <v>273</v>
      </c>
      <c r="B48" s="106" t="s">
        <v>363</v>
      </c>
      <c r="C48" s="115" t="s">
        <v>364</v>
      </c>
    </row>
    <row r="49" spans="1:3" ht="177" thickBot="1">
      <c r="A49" s="45" t="s">
        <v>221</v>
      </c>
      <c r="B49" s="95" t="s">
        <v>365</v>
      </c>
      <c r="C49" s="115" t="s">
        <v>366</v>
      </c>
    </row>
    <row r="50" spans="1:3" ht="182.1" customHeight="1" thickBot="1">
      <c r="A50" s="45" t="s">
        <v>222</v>
      </c>
      <c r="B50" s="95" t="s">
        <v>367</v>
      </c>
      <c r="C50" s="99" t="s">
        <v>368</v>
      </c>
    </row>
    <row r="51" spans="1:3" ht="93" customHeight="1" thickBot="1">
      <c r="A51" s="45" t="s">
        <v>223</v>
      </c>
      <c r="B51" s="87" t="s">
        <v>369</v>
      </c>
      <c r="C51" s="96"/>
    </row>
    <row r="52" spans="1:3" ht="54" customHeight="1" thickBot="1">
      <c r="A52" s="336" t="s">
        <v>145</v>
      </c>
      <c r="B52" s="336"/>
      <c r="C52" s="336"/>
    </row>
    <row r="53" spans="1:3" ht="42.75" customHeight="1" thickBot="1">
      <c r="A53" s="70"/>
      <c r="B53" s="70"/>
      <c r="C53" s="116"/>
    </row>
    <row r="54" spans="1:3" ht="25.8" thickBot="1">
      <c r="A54" s="337" t="s">
        <v>146</v>
      </c>
      <c r="B54" s="337"/>
      <c r="C54" s="85" t="s">
        <v>151</v>
      </c>
    </row>
    <row r="55" spans="1:3" ht="15" thickBot="1">
      <c r="A55" s="85" t="s">
        <v>147</v>
      </c>
      <c r="B55" s="85" t="s">
        <v>148</v>
      </c>
      <c r="C55" s="338" t="s">
        <v>370</v>
      </c>
    </row>
    <row r="56" spans="1:3" ht="34.799999999999997" thickBot="1">
      <c r="A56" s="117" t="s">
        <v>371</v>
      </c>
      <c r="B56" s="117" t="s">
        <v>372</v>
      </c>
      <c r="C56" s="339"/>
    </row>
    <row r="57" spans="1:3" ht="46.2" thickBot="1">
      <c r="A57" s="117" t="s">
        <v>373</v>
      </c>
      <c r="B57" s="117" t="s">
        <v>374</v>
      </c>
      <c r="C57" s="339"/>
    </row>
    <row r="58" spans="1:3" ht="46.2" thickBot="1">
      <c r="A58" s="117" t="s">
        <v>375</v>
      </c>
      <c r="B58" s="117" t="s">
        <v>376</v>
      </c>
      <c r="C58" s="339"/>
    </row>
    <row r="59" spans="1:3" ht="46.2" thickBot="1">
      <c r="A59" s="117" t="s">
        <v>377</v>
      </c>
      <c r="B59" s="117" t="s">
        <v>378</v>
      </c>
      <c r="C59" s="339"/>
    </row>
    <row r="60" spans="1:3" ht="57.6" thickBot="1">
      <c r="A60" s="117" t="s">
        <v>379</v>
      </c>
      <c r="B60" s="117" t="s">
        <v>380</v>
      </c>
      <c r="C60" s="340"/>
    </row>
    <row r="61" spans="1:3" ht="15" thickBot="1">
      <c r="A61" s="85" t="s">
        <v>149</v>
      </c>
      <c r="B61" s="85" t="s">
        <v>150</v>
      </c>
      <c r="C61" s="338" t="s">
        <v>381</v>
      </c>
    </row>
    <row r="62" spans="1:3" ht="57.6" thickBot="1">
      <c r="A62" s="117" t="s">
        <v>382</v>
      </c>
      <c r="B62" s="117" t="s">
        <v>383</v>
      </c>
      <c r="C62" s="339"/>
    </row>
    <row r="63" spans="1:3" ht="46.2" thickBot="1">
      <c r="A63" s="117" t="s">
        <v>384</v>
      </c>
      <c r="B63" s="117" t="s">
        <v>385</v>
      </c>
      <c r="C63" s="339"/>
    </row>
    <row r="64" spans="1:3" ht="34.799999999999997" thickBot="1">
      <c r="A64" s="117" t="s">
        <v>386</v>
      </c>
      <c r="B64" s="117" t="s">
        <v>387</v>
      </c>
      <c r="C64" s="339"/>
    </row>
    <row r="65" spans="1:3" ht="34.799999999999997" thickBot="1">
      <c r="A65" s="117"/>
      <c r="B65" s="117" t="s">
        <v>388</v>
      </c>
      <c r="C65" s="339"/>
    </row>
    <row r="66" spans="1:3" ht="15" thickBot="1">
      <c r="A66" s="117"/>
      <c r="B66" s="117"/>
      <c r="C66" s="340"/>
    </row>
    <row r="67" spans="1:3" ht="51.75" customHeight="1" thickBot="1">
      <c r="A67" s="341" t="s">
        <v>152</v>
      </c>
      <c r="B67" s="341"/>
      <c r="C67" s="341"/>
    </row>
    <row r="68" spans="1:3" ht="30" customHeight="1">
      <c r="A68" s="335" t="s">
        <v>0</v>
      </c>
      <c r="B68" s="335"/>
      <c r="C68" s="335"/>
    </row>
    <row r="69" spans="1:3">
      <c r="A69" s="2"/>
    </row>
  </sheetData>
  <mergeCells count="21">
    <mergeCell ref="A27:A32"/>
    <mergeCell ref="B27:B32"/>
    <mergeCell ref="A34:A35"/>
    <mergeCell ref="B34:B35"/>
    <mergeCell ref="A36:A37"/>
    <mergeCell ref="B36:B37"/>
    <mergeCell ref="A4:C4"/>
    <mergeCell ref="A19:A20"/>
    <mergeCell ref="B19:B20"/>
    <mergeCell ref="A21:A23"/>
    <mergeCell ref="B21:B23"/>
    <mergeCell ref="A40:A41"/>
    <mergeCell ref="B40:B41"/>
    <mergeCell ref="A42:A43"/>
    <mergeCell ref="B42:B43"/>
    <mergeCell ref="A68:C68"/>
    <mergeCell ref="A52:C52"/>
    <mergeCell ref="A54:B54"/>
    <mergeCell ref="C55:C60"/>
    <mergeCell ref="C61:C66"/>
    <mergeCell ref="A67:C67"/>
  </mergeCells>
  <hyperlinks>
    <hyperlink ref="C23" r:id="rId1" xr:uid="{00000000-0004-0000-1000-000000000000}"/>
    <hyperlink ref="C20" r:id="rId2" xr:uid="{00000000-0004-0000-1000-000001000000}"/>
    <hyperlink ref="C38" r:id="rId3" display="https://www.uv.mx/universidad/buzon-de-comentarios/" xr:uid="{00000000-0004-0000-1000-000002000000}"/>
    <hyperlink ref="C26" r:id="rId4" display="https://www.uv.mx/orgmet/files/2012/12/org-gral.pdf  _x000a__x000a_descargar el documento" xr:uid="{00000000-0004-0000-1000-000003000000}"/>
    <hyperlink ref="C32" r:id="rId5" xr:uid="{00000000-0004-0000-1000-000004000000}"/>
    <hyperlink ref="C33" r:id="rId6" display="https://www.uv.mx/legislacion/files/2018/12/Reglamento-Comite-de-Obras-UniversidadVeracruzana.pdf_x000a_" xr:uid="{00000000-0004-0000-1000-000005000000}"/>
    <hyperlink ref="C48" r:id="rId7" display="https://www.uv.mx/uge/" xr:uid="{00000000-0004-0000-1000-000006000000}"/>
    <hyperlink ref="C39" r:id="rId8" display="https://www.uv.mx/legislacion/files/2017/07/Codigo-de-etica-de-la-Universidad-Veracruzana.pdf" xr:uid="{00000000-0004-0000-1000-000007000000}"/>
    <hyperlink ref="C35" r:id="rId9" xr:uid="{00000000-0004-0000-1000-000008000000}"/>
    <hyperlink ref="C29" r:id="rId10" xr:uid="{00000000-0004-0000-1000-000009000000}"/>
    <hyperlink ref="C30" r:id="rId11" xr:uid="{00000000-0004-0000-1000-00000A000000}"/>
    <hyperlink ref="C37" r:id="rId12" xr:uid="{00000000-0004-0000-1000-00000B000000}"/>
    <hyperlink ref="C41" r:id="rId13" xr:uid="{00000000-0004-0000-1000-00000C000000}"/>
    <hyperlink ref="C43" r:id="rId14" xr:uid="{00000000-0004-0000-1000-00000D000000}"/>
    <hyperlink ref="C27" r:id="rId15" xr:uid="{00000000-0004-0000-1000-00000E000000}"/>
    <hyperlink ref="C28" r:id="rId16" xr:uid="{00000000-0004-0000-1000-00000F000000}"/>
    <hyperlink ref="C31" r:id="rId17" xr:uid="{00000000-0004-0000-1000-000010000000}"/>
    <hyperlink ref="C22" r:id="rId18" xr:uid="{00000000-0004-0000-1000-000011000000}"/>
    <hyperlink ref="C6" r:id="rId19" display="https://www.uv.mx/legislacion/files/2018/12/Reglamento-Comite-de-Obras-UniversidadVeracruzana.pdf" xr:uid="{00000000-0004-0000-1000-000012000000}"/>
    <hyperlink ref="C13" r:id="rId20" display="https://www.uv.mx/planeacioninstitucional/files/2020/02/ANEXO-IV-SEGUIMIENTO-A-ASPECTOS-SUSCEPTIBLES-DE-MEJORA-II_W.pdf" xr:uid="{00000000-0004-0000-1000-000013000000}"/>
    <hyperlink ref="C15" r:id="rId21" display="https://www.uv.mx/orgmet/files/2019/05/pcm-fam-p-03.pdf " xr:uid="{00000000-0004-0000-1000-000014000000}"/>
  </hyperlinks>
  <printOptions horizontalCentered="1"/>
  <pageMargins left="0.31496062992125984" right="0.31496062992125984" top="0.35433070866141736" bottom="0.35433070866141736" header="0.31496062992125984" footer="0.31496062992125984"/>
  <pageSetup scale="75" orientation="portrait" verticalDpi="599" r:id="rId22"/>
  <drawing r:id="rId2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30"/>
  <sheetViews>
    <sheetView topLeftCell="A28" workbookViewId="0">
      <selection activeCell="A7" sqref="A7"/>
    </sheetView>
  </sheetViews>
  <sheetFormatPr baseColWidth="10" defaultRowHeight="14.4"/>
  <cols>
    <col min="1" max="1" width="104.6640625" customWidth="1"/>
    <col min="2" max="2" width="31.109375" customWidth="1"/>
    <col min="3" max="3" width="16.88671875" bestFit="1" customWidth="1"/>
  </cols>
  <sheetData>
    <row r="1" spans="1:2" ht="25.2" customHeight="1"/>
    <row r="2" spans="1:2" ht="25.2" customHeight="1"/>
    <row r="3" spans="1:2" ht="25.2" customHeight="1"/>
    <row r="4" spans="1:2" ht="24" customHeight="1" thickBot="1">
      <c r="A4" s="78" t="s">
        <v>279</v>
      </c>
    </row>
    <row r="5" spans="1:2" ht="19.5" customHeight="1">
      <c r="A5" s="81" t="s">
        <v>57</v>
      </c>
    </row>
    <row r="6" spans="1:2" ht="62.25" customHeight="1">
      <c r="A6" s="82" t="s">
        <v>280</v>
      </c>
    </row>
    <row r="7" spans="1:2" ht="33.75" customHeight="1">
      <c r="A7" s="83" t="s">
        <v>281</v>
      </c>
      <c r="B7" s="153"/>
    </row>
    <row r="8" spans="1:2" ht="25.2">
      <c r="A8" s="83" t="s">
        <v>282</v>
      </c>
      <c r="B8" s="153"/>
    </row>
    <row r="9" spans="1:2" ht="33.75" customHeight="1">
      <c r="A9" s="83" t="s">
        <v>283</v>
      </c>
    </row>
    <row r="10" spans="1:2" ht="33.75" customHeight="1">
      <c r="A10" s="83" t="s">
        <v>284</v>
      </c>
    </row>
    <row r="11" spans="1:2" ht="45" customHeight="1">
      <c r="A11" s="83" t="s">
        <v>285</v>
      </c>
    </row>
    <row r="12" spans="1:2" s="216" customFormat="1" ht="33.75" customHeight="1">
      <c r="A12" s="215" t="s">
        <v>286</v>
      </c>
    </row>
    <row r="13" spans="1:2" s="216" customFormat="1" ht="44.25" customHeight="1">
      <c r="A13" s="215" t="s">
        <v>287</v>
      </c>
    </row>
    <row r="14" spans="1:2" s="216" customFormat="1" ht="22.5" customHeight="1">
      <c r="A14" s="215" t="s">
        <v>288</v>
      </c>
    </row>
    <row r="15" spans="1:2" s="216" customFormat="1" ht="33.75" customHeight="1">
      <c r="A15" s="215" t="s">
        <v>289</v>
      </c>
    </row>
    <row r="16" spans="1:2" s="216" customFormat="1" ht="54" customHeight="1">
      <c r="A16" s="215" t="s">
        <v>290</v>
      </c>
    </row>
    <row r="17" spans="1:2" s="216" customFormat="1" ht="54" customHeight="1">
      <c r="A17" s="215" t="s">
        <v>291</v>
      </c>
    </row>
    <row r="18" spans="1:2" s="216" customFormat="1" ht="45" customHeight="1">
      <c r="A18" s="215" t="s">
        <v>292</v>
      </c>
    </row>
    <row r="19" spans="1:2" s="216" customFormat="1" ht="45" customHeight="1">
      <c r="A19" s="215" t="s">
        <v>293</v>
      </c>
    </row>
    <row r="20" spans="1:2" s="216" customFormat="1" ht="45" customHeight="1">
      <c r="A20" s="215" t="s">
        <v>294</v>
      </c>
    </row>
    <row r="21" spans="1:2" s="216" customFormat="1" ht="112.5" customHeight="1">
      <c r="A21" s="215" t="s">
        <v>295</v>
      </c>
    </row>
    <row r="22" spans="1:2" s="216" customFormat="1" ht="33.75" customHeight="1">
      <c r="A22" s="215" t="s">
        <v>296</v>
      </c>
      <c r="B22" s="217"/>
    </row>
    <row r="23" spans="1:2" s="216" customFormat="1" ht="33.75" customHeight="1">
      <c r="A23" s="215" t="s">
        <v>297</v>
      </c>
    </row>
    <row r="24" spans="1:2" s="216" customFormat="1" ht="45" customHeight="1">
      <c r="A24" s="215" t="s">
        <v>298</v>
      </c>
    </row>
    <row r="25" spans="1:2" s="216" customFormat="1" ht="55.5" customHeight="1">
      <c r="A25" s="215" t="s">
        <v>299</v>
      </c>
      <c r="B25" s="217"/>
    </row>
    <row r="26" spans="1:2" s="216" customFormat="1" ht="54" customHeight="1">
      <c r="A26" s="215" t="s">
        <v>300</v>
      </c>
      <c r="B26" s="217"/>
    </row>
    <row r="27" spans="1:2" ht="45" customHeight="1">
      <c r="A27" s="83" t="s">
        <v>301</v>
      </c>
    </row>
    <row r="28" spans="1:2" ht="33.75" customHeight="1">
      <c r="A28" s="83" t="s">
        <v>302</v>
      </c>
    </row>
    <row r="29" spans="1:2" ht="33.75" customHeight="1">
      <c r="A29" s="83" t="s">
        <v>303</v>
      </c>
    </row>
    <row r="30" spans="1:2" ht="38.25" customHeight="1">
      <c r="A30" s="84" t="s">
        <v>304</v>
      </c>
    </row>
  </sheetData>
  <printOptions horizontalCentered="1"/>
  <pageMargins left="0.31496062992125984" right="0.31496062992125984" top="0.35433070866141736" bottom="0.35433070866141736" header="0.31496062992125984" footer="0.31496062992125984"/>
  <pageSetup scale="95" orientation="portrait" verticalDpi="0" r:id="rId1"/>
  <rowBreaks count="1" manualBreakCount="1">
    <brk id="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
  <sheetViews>
    <sheetView topLeftCell="A9" workbookViewId="0">
      <selection activeCell="D25" sqref="D25"/>
    </sheetView>
  </sheetViews>
  <sheetFormatPr baseColWidth="10" defaultRowHeight="14.4"/>
  <cols>
    <col min="1" max="1" width="42" style="8" customWidth="1"/>
    <col min="2" max="2" width="41.44140625" customWidth="1"/>
    <col min="3" max="3" width="32.6640625" customWidth="1"/>
    <col min="4" max="4" width="33.44140625" customWidth="1"/>
  </cols>
  <sheetData>
    <row r="1" spans="1:4" ht="28.95" customHeight="1"/>
    <row r="2" spans="1:4" ht="28.95" customHeight="1"/>
    <row r="3" spans="1:4" ht="28.95" customHeight="1"/>
    <row r="4" spans="1:4" ht="47.4" customHeight="1" thickBot="1">
      <c r="A4" s="252" t="s">
        <v>169</v>
      </c>
      <c r="B4" s="226"/>
      <c r="C4" s="226"/>
      <c r="D4" s="226"/>
    </row>
    <row r="5" spans="1:4" ht="52.5" customHeight="1" thickBot="1">
      <c r="A5" s="4" t="s">
        <v>1</v>
      </c>
      <c r="B5" s="5" t="s">
        <v>2</v>
      </c>
      <c r="C5" s="5" t="s">
        <v>160</v>
      </c>
      <c r="D5" s="5" t="s">
        <v>3</v>
      </c>
    </row>
    <row r="6" spans="1:4" ht="28.2" customHeight="1" thickBot="1">
      <c r="A6" s="249" t="s">
        <v>250</v>
      </c>
      <c r="B6" s="250"/>
      <c r="C6" s="250"/>
      <c r="D6" s="251"/>
    </row>
    <row r="7" spans="1:4" s="3" customFormat="1" ht="120.75" customHeight="1" thickBot="1">
      <c r="A7" s="46" t="s">
        <v>170</v>
      </c>
      <c r="B7" s="121" t="s">
        <v>528</v>
      </c>
      <c r="C7" s="119" t="s">
        <v>529</v>
      </c>
      <c r="D7" s="118"/>
    </row>
    <row r="8" spans="1:4" s="3" customFormat="1" ht="91.8" thickBot="1">
      <c r="A8" s="227" t="s">
        <v>251</v>
      </c>
      <c r="B8" s="229" t="s">
        <v>656</v>
      </c>
      <c r="C8" s="119" t="s">
        <v>647</v>
      </c>
      <c r="D8" s="229" t="s">
        <v>406</v>
      </c>
    </row>
    <row r="9" spans="1:4" s="3" customFormat="1" ht="145.5" customHeight="1" thickBot="1">
      <c r="A9" s="228"/>
      <c r="B9" s="230"/>
      <c r="C9" s="122" t="s">
        <v>634</v>
      </c>
      <c r="D9" s="230"/>
    </row>
    <row r="10" spans="1:4" s="3" customFormat="1" ht="117.75" customHeight="1" thickBot="1">
      <c r="A10" s="43" t="s">
        <v>252</v>
      </c>
      <c r="B10" s="125"/>
      <c r="C10" s="123" t="s">
        <v>591</v>
      </c>
      <c r="D10" s="118"/>
    </row>
    <row r="11" spans="1:4" s="3" customFormat="1" ht="232.5" customHeight="1" thickBot="1">
      <c r="A11" s="43" t="s">
        <v>171</v>
      </c>
      <c r="B11" s="121" t="s">
        <v>531</v>
      </c>
      <c r="C11" s="193" t="s">
        <v>592</v>
      </c>
      <c r="D11" s="118" t="s">
        <v>530</v>
      </c>
    </row>
    <row r="12" spans="1:4" s="3" customFormat="1" ht="137.25" customHeight="1" thickBot="1">
      <c r="A12" s="43" t="s">
        <v>253</v>
      </c>
      <c r="B12" s="121" t="s">
        <v>407</v>
      </c>
      <c r="C12" s="122" t="s">
        <v>537</v>
      </c>
      <c r="D12" s="118"/>
    </row>
    <row r="13" spans="1:4" s="3" customFormat="1" ht="218.25" customHeight="1" thickBot="1">
      <c r="A13" s="44" t="s">
        <v>172</v>
      </c>
      <c r="B13" s="121" t="s">
        <v>546</v>
      </c>
      <c r="C13" s="123" t="s">
        <v>505</v>
      </c>
      <c r="D13" s="118"/>
    </row>
    <row r="14" spans="1:4" s="3" customFormat="1" ht="409.5" customHeight="1" thickBot="1">
      <c r="A14" s="44" t="s">
        <v>254</v>
      </c>
      <c r="B14" s="118" t="s">
        <v>657</v>
      </c>
      <c r="C14" s="123" t="s">
        <v>550</v>
      </c>
      <c r="D14" s="118"/>
    </row>
    <row r="15" spans="1:4" s="3" customFormat="1" ht="252" customHeight="1" thickBot="1">
      <c r="A15" s="43" t="s">
        <v>173</v>
      </c>
      <c r="B15" s="118" t="s">
        <v>658</v>
      </c>
      <c r="C15" s="123" t="s">
        <v>551</v>
      </c>
      <c r="D15" s="118"/>
    </row>
    <row r="16" spans="1:4" s="3" customFormat="1" ht="84.75" customHeight="1" thickBot="1">
      <c r="A16" s="227" t="s">
        <v>255</v>
      </c>
      <c r="B16" s="241" t="s">
        <v>547</v>
      </c>
      <c r="C16" s="119" t="s">
        <v>594</v>
      </c>
      <c r="D16" s="118"/>
    </row>
    <row r="17" spans="1:4" s="3" customFormat="1" ht="114.75" customHeight="1" thickBot="1">
      <c r="A17" s="228"/>
      <c r="B17" s="242"/>
      <c r="C17" s="122" t="s">
        <v>593</v>
      </c>
      <c r="D17" s="118"/>
    </row>
    <row r="18" spans="1:4" s="3" customFormat="1" ht="176.25" customHeight="1" thickBot="1">
      <c r="A18" s="43" t="s">
        <v>256</v>
      </c>
      <c r="B18" s="118" t="s">
        <v>408</v>
      </c>
      <c r="C18" s="119" t="s">
        <v>595</v>
      </c>
      <c r="D18" s="118"/>
    </row>
    <row r="19" spans="1:4" s="3" customFormat="1" ht="409.5" customHeight="1" thickBot="1">
      <c r="A19" s="43" t="s">
        <v>257</v>
      </c>
      <c r="B19" s="121" t="s">
        <v>548</v>
      </c>
      <c r="C19" s="123" t="s">
        <v>646</v>
      </c>
      <c r="D19" s="118"/>
    </row>
    <row r="20" spans="1:4" s="3" customFormat="1" ht="267.75" customHeight="1" thickBot="1">
      <c r="A20" s="43" t="s">
        <v>258</v>
      </c>
      <c r="B20" s="121" t="s">
        <v>659</v>
      </c>
      <c r="C20" s="123" t="s">
        <v>645</v>
      </c>
      <c r="D20" s="118"/>
    </row>
    <row r="21" spans="1:4" s="3" customFormat="1" ht="308.25" customHeight="1" thickBot="1">
      <c r="A21" s="43" t="s">
        <v>259</v>
      </c>
      <c r="B21" s="118" t="s">
        <v>549</v>
      </c>
      <c r="C21" s="123" t="s">
        <v>552</v>
      </c>
      <c r="D21" s="118"/>
    </row>
    <row r="22" spans="1:4" s="3" customFormat="1" ht="99.75" customHeight="1" thickBot="1">
      <c r="A22" s="43" t="s">
        <v>260</v>
      </c>
      <c r="B22" s="118" t="s">
        <v>553</v>
      </c>
      <c r="C22" s="119" t="s">
        <v>403</v>
      </c>
      <c r="D22" s="118"/>
    </row>
    <row r="23" spans="1:4" s="184" customFormat="1" ht="177.75" customHeight="1" thickBot="1">
      <c r="A23" s="194" t="s">
        <v>261</v>
      </c>
      <c r="B23" s="125" t="s">
        <v>554</v>
      </c>
      <c r="C23" s="123" t="s">
        <v>596</v>
      </c>
      <c r="D23" s="125"/>
    </row>
    <row r="24" spans="1:4" s="184" customFormat="1" ht="73.5" customHeight="1" thickBot="1">
      <c r="A24" s="253" t="s">
        <v>262</v>
      </c>
      <c r="B24" s="253" t="s">
        <v>555</v>
      </c>
      <c r="C24" s="197" t="s">
        <v>661</v>
      </c>
      <c r="D24" s="196"/>
    </row>
    <row r="25" spans="1:4" s="184" customFormat="1" ht="69" thickBot="1">
      <c r="A25" s="254"/>
      <c r="B25" s="254"/>
      <c r="C25" s="197" t="s">
        <v>660</v>
      </c>
      <c r="D25" s="196"/>
    </row>
    <row r="26" spans="1:4" s="184" customFormat="1" ht="101.4" thickBot="1">
      <c r="A26" s="255"/>
      <c r="B26" s="255"/>
      <c r="C26" s="198" t="s">
        <v>597</v>
      </c>
      <c r="D26" s="195"/>
    </row>
    <row r="27" spans="1:4" s="3" customFormat="1" ht="63" customHeight="1" thickBot="1">
      <c r="A27" s="43" t="s">
        <v>263</v>
      </c>
      <c r="B27" s="121" t="s">
        <v>556</v>
      </c>
      <c r="C27" s="220" t="s">
        <v>590</v>
      </c>
      <c r="D27" s="7"/>
    </row>
  </sheetData>
  <mergeCells count="9">
    <mergeCell ref="A6:D6"/>
    <mergeCell ref="A4:D4"/>
    <mergeCell ref="A16:A17"/>
    <mergeCell ref="B16:B17"/>
    <mergeCell ref="A24:A26"/>
    <mergeCell ref="B24:B26"/>
    <mergeCell ref="A8:A9"/>
    <mergeCell ref="B8:B9"/>
    <mergeCell ref="D8:D9"/>
  </mergeCells>
  <hyperlinks>
    <hyperlink ref="C11" display="https://uvmxmy.sharepoint.com/personal/vicehernandez_uv_mx/_layouts/15/onedrive.aspx?id=%2Fpersonal%2Fvicehernandez_uv_mx%2FDocuments%2FINFORMES%20FAM%202018%2FFAM%20DIC%202018%2Ezip&amp;parent=%2Fpersonal%2Fvicehernandez_uv_mx%2FDocuments%2FINFORMES%20FAM%20" xr:uid="{00000000-0004-0000-0100-000000000000}"/>
    <hyperlink ref="C17" r:id="rId1" xr:uid="{00000000-0004-0000-0100-000001000000}"/>
    <hyperlink ref="C18" r:id="rId2" display="https://www.finanzaspublicas.hacienda.gob.mx/es/Finanzas_Publicas/Informes_al_Congreso_de_la_Union" xr:uid="{00000000-0004-0000-0100-000002000000}"/>
    <hyperlink ref="C12" r:id="rId3" display="https://www.uv.mx/planeacioninstitucional/files/2019/05/PROCEDIMIENTO-1.-ELABORACION-DEL-PROYECTO-INTEGRAL-FAM-R.pdf" xr:uid="{00000000-0004-0000-0100-000003000000}"/>
    <hyperlink ref="C16" r:id="rId4" display="http://www.dfi.ses.sep.gob.mx/FAM/Objetivo_FAM.html" xr:uid="{00000000-0004-0000-0100-000004000000}"/>
    <hyperlink ref="C26" r:id="rId5" xr:uid="{00000000-0004-0000-0100-000005000000}"/>
    <hyperlink ref="C9" r:id="rId6" xr:uid="{00000000-0004-0000-0100-000006000000}"/>
  </hyperlinks>
  <printOptions horizontalCentered="1"/>
  <pageMargins left="0.31496062992125984" right="0.31496062992125984" top="0.35433070866141736" bottom="0.35433070866141736" header="0.31496062992125984" footer="0.31496062992125984"/>
  <pageSetup scale="68" orientation="portrait" verticalDpi="599"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workbookViewId="0">
      <selection activeCell="B18" sqref="B18"/>
    </sheetView>
  </sheetViews>
  <sheetFormatPr baseColWidth="10" defaultRowHeight="14.4"/>
  <cols>
    <col min="4" max="4" width="15.33203125" customWidth="1"/>
    <col min="6" max="6" width="13" customWidth="1"/>
    <col min="11" max="11" width="12.44140625" customWidth="1"/>
  </cols>
  <sheetData>
    <row r="1" spans="1:21" ht="28.95" customHeight="1"/>
    <row r="2" spans="1:21" ht="28.95" customHeight="1"/>
    <row r="3" spans="1:21" ht="28.95" customHeight="1"/>
    <row r="4" spans="1:21" ht="24" customHeight="1" thickBot="1">
      <c r="A4" s="226" t="s">
        <v>85</v>
      </c>
      <c r="B4" s="226"/>
      <c r="C4" s="226"/>
      <c r="D4" s="226"/>
      <c r="E4" s="226"/>
      <c r="F4" s="226"/>
      <c r="G4" s="226"/>
      <c r="H4" s="226"/>
      <c r="I4" s="226"/>
      <c r="J4" s="226"/>
      <c r="K4" s="226"/>
      <c r="L4" s="226"/>
    </row>
    <row r="5" spans="1:21" ht="19.5" customHeight="1" thickBot="1">
      <c r="A5" s="260" t="s">
        <v>86</v>
      </c>
      <c r="B5" s="260"/>
      <c r="C5" s="260"/>
      <c r="D5" s="260"/>
      <c r="E5" s="260"/>
      <c r="F5" s="260"/>
      <c r="G5" s="260"/>
      <c r="H5" s="260"/>
      <c r="I5" s="260"/>
      <c r="J5" s="260"/>
      <c r="K5" s="260"/>
      <c r="L5" s="260"/>
    </row>
    <row r="6" spans="1:21" ht="42" customHeight="1" thickBot="1">
      <c r="A6" s="266" t="s">
        <v>6</v>
      </c>
      <c r="B6" s="269" t="s">
        <v>154</v>
      </c>
      <c r="C6" s="270"/>
      <c r="D6" s="271"/>
      <c r="E6" s="269" t="s">
        <v>155</v>
      </c>
      <c r="F6" s="270"/>
      <c r="G6" s="271"/>
      <c r="H6" s="269" t="s">
        <v>153</v>
      </c>
      <c r="I6" s="270"/>
      <c r="J6" s="271"/>
      <c r="K6" s="47" t="s">
        <v>7</v>
      </c>
      <c r="L6" s="47" t="s">
        <v>9</v>
      </c>
    </row>
    <row r="7" spans="1:21" ht="15" customHeight="1">
      <c r="A7" s="267"/>
      <c r="B7" s="266" t="s">
        <v>11</v>
      </c>
      <c r="C7" s="266" t="s">
        <v>12</v>
      </c>
      <c r="D7" s="266" t="s">
        <v>84</v>
      </c>
      <c r="E7" s="266" t="s">
        <v>13</v>
      </c>
      <c r="F7" s="266" t="s">
        <v>14</v>
      </c>
      <c r="G7" s="266" t="s">
        <v>15</v>
      </c>
      <c r="H7" s="266" t="s">
        <v>16</v>
      </c>
      <c r="I7" s="266" t="s">
        <v>17</v>
      </c>
      <c r="J7" s="266" t="s">
        <v>18</v>
      </c>
      <c r="K7" s="48" t="s">
        <v>8</v>
      </c>
      <c r="L7" s="48" t="s">
        <v>10</v>
      </c>
    </row>
    <row r="8" spans="1:21" ht="15" thickBot="1">
      <c r="A8" s="268"/>
      <c r="B8" s="268"/>
      <c r="C8" s="268"/>
      <c r="D8" s="268"/>
      <c r="E8" s="268"/>
      <c r="F8" s="268"/>
      <c r="G8" s="268"/>
      <c r="H8" s="268"/>
      <c r="I8" s="268"/>
      <c r="J8" s="268"/>
      <c r="K8" s="49"/>
      <c r="L8" s="49"/>
    </row>
    <row r="9" spans="1:21" ht="69" thickBot="1">
      <c r="A9" s="256" t="s">
        <v>19</v>
      </c>
      <c r="B9" s="126" t="s">
        <v>409</v>
      </c>
      <c r="C9" s="127" t="s">
        <v>56</v>
      </c>
      <c r="D9" s="127" t="s">
        <v>410</v>
      </c>
      <c r="E9" s="128" t="s">
        <v>411</v>
      </c>
      <c r="F9" s="127" t="s">
        <v>412</v>
      </c>
      <c r="G9" s="127" t="s">
        <v>413</v>
      </c>
      <c r="H9" s="127" t="s">
        <v>414</v>
      </c>
      <c r="I9" s="127" t="s">
        <v>415</v>
      </c>
      <c r="J9" s="127" t="s">
        <v>416</v>
      </c>
      <c r="K9" s="127" t="s">
        <v>417</v>
      </c>
      <c r="L9" s="258">
        <v>0.1</v>
      </c>
    </row>
    <row r="10" spans="1:21" ht="80.400000000000006" thickBot="1">
      <c r="A10" s="257"/>
      <c r="B10" s="126" t="s">
        <v>418</v>
      </c>
      <c r="C10" s="127" t="s">
        <v>419</v>
      </c>
      <c r="D10" s="127" t="s">
        <v>414</v>
      </c>
      <c r="E10" s="128" t="s">
        <v>420</v>
      </c>
      <c r="F10" s="127" t="s">
        <v>421</v>
      </c>
      <c r="G10" s="127" t="s">
        <v>422</v>
      </c>
      <c r="H10" s="127" t="s">
        <v>409</v>
      </c>
      <c r="I10" s="127" t="s">
        <v>423</v>
      </c>
      <c r="J10" s="127" t="s">
        <v>424</v>
      </c>
      <c r="K10" s="127" t="s">
        <v>425</v>
      </c>
      <c r="L10" s="259"/>
      <c r="O10" s="265"/>
      <c r="P10" s="265"/>
      <c r="Q10" s="265"/>
      <c r="R10" s="265"/>
      <c r="S10" s="265"/>
      <c r="T10" s="265"/>
      <c r="U10" s="265"/>
    </row>
    <row r="11" spans="1:21" ht="103.2" thickBot="1">
      <c r="A11" s="261" t="s">
        <v>20</v>
      </c>
      <c r="B11" s="126" t="s">
        <v>409</v>
      </c>
      <c r="C11" s="127" t="s">
        <v>56</v>
      </c>
      <c r="D11" s="127" t="s">
        <v>410</v>
      </c>
      <c r="E11" s="127" t="s">
        <v>426</v>
      </c>
      <c r="F11" s="127" t="s">
        <v>412</v>
      </c>
      <c r="G11" s="127" t="s">
        <v>422</v>
      </c>
      <c r="H11" s="127" t="s">
        <v>427</v>
      </c>
      <c r="I11" s="127" t="s">
        <v>428</v>
      </c>
      <c r="J11" s="127" t="s">
        <v>429</v>
      </c>
      <c r="K11" s="127" t="s">
        <v>430</v>
      </c>
      <c r="L11" s="262">
        <v>0.05</v>
      </c>
    </row>
    <row r="12" spans="1:21" ht="80.400000000000006" thickBot="1">
      <c r="A12" s="257"/>
      <c r="B12" s="126" t="s">
        <v>418</v>
      </c>
      <c r="C12" s="127" t="s">
        <v>419</v>
      </c>
      <c r="D12" s="127" t="s">
        <v>414</v>
      </c>
      <c r="E12" s="128" t="s">
        <v>431</v>
      </c>
      <c r="F12" s="128" t="s">
        <v>432</v>
      </c>
      <c r="G12" s="128" t="s">
        <v>422</v>
      </c>
      <c r="H12" s="129" t="s">
        <v>433</v>
      </c>
      <c r="I12" s="128" t="s">
        <v>415</v>
      </c>
      <c r="J12" s="128" t="s">
        <v>434</v>
      </c>
      <c r="K12" s="128" t="s">
        <v>435</v>
      </c>
      <c r="L12" s="259"/>
    </row>
    <row r="13" spans="1:21" ht="103.2" thickBot="1">
      <c r="A13" s="261" t="s">
        <v>21</v>
      </c>
      <c r="B13" s="126" t="s">
        <v>436</v>
      </c>
      <c r="C13" s="127" t="s">
        <v>437</v>
      </c>
      <c r="D13" s="127" t="s">
        <v>438</v>
      </c>
      <c r="E13" s="127" t="s">
        <v>439</v>
      </c>
      <c r="F13" s="127" t="s">
        <v>440</v>
      </c>
      <c r="G13" s="127" t="s">
        <v>422</v>
      </c>
      <c r="H13" s="128" t="s">
        <v>414</v>
      </c>
      <c r="I13" s="127" t="s">
        <v>441</v>
      </c>
      <c r="J13" s="127" t="s">
        <v>442</v>
      </c>
      <c r="K13" s="128" t="s">
        <v>443</v>
      </c>
      <c r="L13" s="262">
        <v>0.05</v>
      </c>
    </row>
    <row r="14" spans="1:21" ht="91.8" thickBot="1">
      <c r="A14" s="257"/>
      <c r="B14" s="130" t="s">
        <v>433</v>
      </c>
      <c r="C14" s="131" t="s">
        <v>419</v>
      </c>
      <c r="D14" s="131" t="s">
        <v>414</v>
      </c>
      <c r="E14" s="131" t="s">
        <v>444</v>
      </c>
      <c r="F14" s="131" t="s">
        <v>421</v>
      </c>
      <c r="G14" s="131" t="s">
        <v>422</v>
      </c>
      <c r="H14" s="129" t="s">
        <v>436</v>
      </c>
      <c r="I14" s="128" t="s">
        <v>412</v>
      </c>
      <c r="J14" s="128" t="s">
        <v>445</v>
      </c>
      <c r="K14" s="128" t="s">
        <v>446</v>
      </c>
      <c r="L14" s="259"/>
    </row>
    <row r="15" spans="1:21" ht="103.2" thickBot="1">
      <c r="A15" s="263"/>
      <c r="B15" s="130" t="s">
        <v>447</v>
      </c>
      <c r="C15" s="131" t="s">
        <v>419</v>
      </c>
      <c r="D15" s="131" t="s">
        <v>414</v>
      </c>
      <c r="E15" s="131" t="s">
        <v>448</v>
      </c>
      <c r="F15" s="131" t="s">
        <v>449</v>
      </c>
      <c r="G15" s="131" t="s">
        <v>422</v>
      </c>
      <c r="H15" s="129" t="s">
        <v>433</v>
      </c>
      <c r="I15" s="128" t="s">
        <v>412</v>
      </c>
      <c r="J15" s="128" t="s">
        <v>450</v>
      </c>
      <c r="K15" s="128" t="s">
        <v>451</v>
      </c>
      <c r="L15" s="264"/>
    </row>
    <row r="16" spans="1:21" ht="57.6" thickBot="1">
      <c r="A16" s="261" t="s">
        <v>22</v>
      </c>
      <c r="B16" s="130" t="s">
        <v>436</v>
      </c>
      <c r="C16" s="131" t="s">
        <v>437</v>
      </c>
      <c r="D16" s="131" t="s">
        <v>438</v>
      </c>
      <c r="E16" s="131" t="s">
        <v>452</v>
      </c>
      <c r="F16" s="131" t="s">
        <v>453</v>
      </c>
      <c r="G16" s="131" t="s">
        <v>422</v>
      </c>
      <c r="H16" s="128" t="s">
        <v>414</v>
      </c>
      <c r="I16" s="128" t="s">
        <v>412</v>
      </c>
      <c r="J16" s="128" t="s">
        <v>454</v>
      </c>
      <c r="K16" s="128" t="s">
        <v>455</v>
      </c>
      <c r="L16" s="262">
        <v>0.75</v>
      </c>
    </row>
    <row r="17" spans="1:12" ht="69" thickBot="1">
      <c r="A17" s="257"/>
      <c r="B17" s="130" t="s">
        <v>433</v>
      </c>
      <c r="C17" s="131" t="s">
        <v>419</v>
      </c>
      <c r="D17" s="131" t="s">
        <v>414</v>
      </c>
      <c r="E17" s="131" t="s">
        <v>456</v>
      </c>
      <c r="F17" s="131" t="s">
        <v>457</v>
      </c>
      <c r="G17" s="131" t="s">
        <v>422</v>
      </c>
      <c r="H17" s="129" t="s">
        <v>458</v>
      </c>
      <c r="I17" s="128" t="s">
        <v>412</v>
      </c>
      <c r="J17" s="128" t="s">
        <v>459</v>
      </c>
      <c r="K17" s="128" t="s">
        <v>460</v>
      </c>
      <c r="L17" s="259"/>
    </row>
    <row r="18" spans="1:12" ht="125.4">
      <c r="A18" s="257"/>
      <c r="B18" s="132" t="s">
        <v>447</v>
      </c>
      <c r="C18" s="133" t="s">
        <v>419</v>
      </c>
      <c r="D18" s="133" t="s">
        <v>414</v>
      </c>
      <c r="E18" s="133" t="s">
        <v>461</v>
      </c>
      <c r="F18" s="133" t="s">
        <v>462</v>
      </c>
      <c r="G18" s="133" t="s">
        <v>463</v>
      </c>
      <c r="H18" s="134" t="s">
        <v>433</v>
      </c>
      <c r="I18" s="135" t="s">
        <v>412</v>
      </c>
      <c r="J18" s="135" t="s">
        <v>464</v>
      </c>
      <c r="K18" s="135" t="s">
        <v>465</v>
      </c>
      <c r="L18" s="259"/>
    </row>
    <row r="19" spans="1:12" ht="79.8">
      <c r="A19" s="136" t="s">
        <v>23</v>
      </c>
      <c r="B19" s="137" t="s">
        <v>433</v>
      </c>
      <c r="C19" s="138" t="s">
        <v>419</v>
      </c>
      <c r="D19" s="138" t="s">
        <v>414</v>
      </c>
      <c r="E19" s="138" t="s">
        <v>466</v>
      </c>
      <c r="F19" s="138" t="s">
        <v>457</v>
      </c>
      <c r="G19" s="138" t="s">
        <v>467</v>
      </c>
      <c r="H19" s="139" t="s">
        <v>468</v>
      </c>
      <c r="I19" s="139" t="s">
        <v>412</v>
      </c>
      <c r="J19" s="139" t="s">
        <v>469</v>
      </c>
      <c r="K19" s="138" t="s">
        <v>470</v>
      </c>
      <c r="L19" s="140">
        <v>0.05</v>
      </c>
    </row>
  </sheetData>
  <mergeCells count="24">
    <mergeCell ref="O10:U10"/>
    <mergeCell ref="A11:A12"/>
    <mergeCell ref="L11:L12"/>
    <mergeCell ref="A6:A8"/>
    <mergeCell ref="B6:D6"/>
    <mergeCell ref="E6:G6"/>
    <mergeCell ref="H6:J6"/>
    <mergeCell ref="B7:B8"/>
    <mergeCell ref="C7:C8"/>
    <mergeCell ref="E7:E8"/>
    <mergeCell ref="F7:F8"/>
    <mergeCell ref="G7:G8"/>
    <mergeCell ref="H7:H8"/>
    <mergeCell ref="D7:D8"/>
    <mergeCell ref="I7:I8"/>
    <mergeCell ref="J7:J8"/>
    <mergeCell ref="A4:L4"/>
    <mergeCell ref="A9:A10"/>
    <mergeCell ref="L9:L10"/>
    <mergeCell ref="A5:L5"/>
    <mergeCell ref="A16:A18"/>
    <mergeCell ref="L16:L18"/>
    <mergeCell ref="A13:A15"/>
    <mergeCell ref="L13:L15"/>
  </mergeCells>
  <printOptions horizontalCentered="1"/>
  <pageMargins left="0.31496062992125984" right="0.31496062992125984" top="0.35433070866141736" bottom="0.35433070866141736" header="0.31496062992125984" footer="0.31496062992125984"/>
  <pageSetup scale="90" orientation="landscape" verticalDpi="599"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499984740745262"/>
  </sheetPr>
  <dimension ref="A1:E14"/>
  <sheetViews>
    <sheetView topLeftCell="A4" zoomScale="80" zoomScaleNormal="80" workbookViewId="0">
      <selection activeCell="H7" sqref="H7"/>
    </sheetView>
  </sheetViews>
  <sheetFormatPr baseColWidth="10" defaultRowHeight="14.4"/>
  <cols>
    <col min="1" max="5" width="25.6640625" customWidth="1"/>
  </cols>
  <sheetData>
    <row r="1" spans="1:5" ht="28.2" customHeight="1"/>
    <row r="2" spans="1:5" ht="28.2" customHeight="1"/>
    <row r="3" spans="1:5" ht="28.2" customHeight="1"/>
    <row r="4" spans="1:5" ht="24" customHeight="1" thickBot="1">
      <c r="A4" s="226" t="s">
        <v>71</v>
      </c>
      <c r="B4" s="226"/>
      <c r="C4" s="226"/>
      <c r="D4" s="226"/>
      <c r="E4" s="226"/>
    </row>
    <row r="5" spans="1:5" ht="19.5" customHeight="1" thickBot="1">
      <c r="A5" s="275" t="s">
        <v>35</v>
      </c>
      <c r="B5" s="275"/>
      <c r="C5" s="275"/>
      <c r="D5" s="275"/>
      <c r="E5" s="275"/>
    </row>
    <row r="6" spans="1:5">
      <c r="A6" s="272" t="s">
        <v>38</v>
      </c>
      <c r="B6" s="9"/>
      <c r="C6" s="272" t="s">
        <v>25</v>
      </c>
      <c r="D6" s="272" t="s">
        <v>26</v>
      </c>
      <c r="E6" s="9"/>
    </row>
    <row r="7" spans="1:5">
      <c r="A7" s="273"/>
      <c r="B7" s="10" t="s">
        <v>24</v>
      </c>
      <c r="C7" s="273"/>
      <c r="D7" s="273"/>
      <c r="E7" s="10" t="s">
        <v>27</v>
      </c>
    </row>
    <row r="8" spans="1:5" ht="15" thickBot="1">
      <c r="A8" s="274"/>
      <c r="B8" s="11"/>
      <c r="C8" s="274"/>
      <c r="D8" s="274"/>
      <c r="E8" s="12"/>
    </row>
    <row r="9" spans="1:5" ht="50.1" customHeight="1" thickBot="1">
      <c r="A9" s="68" t="s">
        <v>19</v>
      </c>
      <c r="B9" s="14"/>
      <c r="C9" s="14"/>
      <c r="D9" s="14"/>
      <c r="E9" s="15"/>
    </row>
    <row r="10" spans="1:5" ht="50.1" customHeight="1" thickBot="1">
      <c r="A10" s="68" t="s">
        <v>20</v>
      </c>
      <c r="B10" s="14"/>
      <c r="C10" s="14"/>
      <c r="D10" s="14"/>
      <c r="E10" s="14"/>
    </row>
    <row r="11" spans="1:5" ht="50.1" customHeight="1" thickBot="1">
      <c r="A11" s="68" t="s">
        <v>21</v>
      </c>
      <c r="B11" s="16"/>
      <c r="C11" s="16"/>
      <c r="D11" s="16"/>
      <c r="E11" s="16"/>
    </row>
    <row r="12" spans="1:5" ht="50.1" customHeight="1" thickBot="1">
      <c r="A12" s="68" t="s">
        <v>22</v>
      </c>
      <c r="B12" s="16"/>
      <c r="C12" s="16"/>
      <c r="D12" s="16"/>
      <c r="E12" s="16"/>
    </row>
    <row r="13" spans="1:5" ht="50.1" customHeight="1" thickBot="1">
      <c r="A13" s="68" t="s">
        <v>174</v>
      </c>
      <c r="B13" s="16"/>
      <c r="C13" s="16"/>
      <c r="D13" s="16"/>
      <c r="E13" s="16"/>
    </row>
    <row r="14" spans="1:5" ht="50.1" customHeight="1" thickBot="1">
      <c r="A14" s="68" t="s">
        <v>276</v>
      </c>
      <c r="B14" s="16"/>
      <c r="C14" s="16"/>
      <c r="D14" s="16"/>
      <c r="E14" s="16"/>
    </row>
  </sheetData>
  <mergeCells count="5">
    <mergeCell ref="A6:A8"/>
    <mergeCell ref="C6:C8"/>
    <mergeCell ref="D6:D8"/>
    <mergeCell ref="A5:E5"/>
    <mergeCell ref="A4:E4"/>
  </mergeCells>
  <printOptions horizontalCentered="1"/>
  <pageMargins left="0.31496062992125984" right="0.31496062992125984" top="0.35433070866141736" bottom="0.35433070866141736" header="0.31496062992125984" footer="0.31496062992125984"/>
  <pageSetup scale="75" orientation="portrait" verticalDpi="599"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I15"/>
  <sheetViews>
    <sheetView zoomScale="90" zoomScaleNormal="90" workbookViewId="0">
      <selection activeCell="M6" sqref="M6"/>
    </sheetView>
  </sheetViews>
  <sheetFormatPr baseColWidth="10" defaultRowHeight="14.4"/>
  <cols>
    <col min="1" max="1" width="23.5546875" customWidth="1"/>
    <col min="2" max="2" width="15" customWidth="1"/>
    <col min="3" max="3" width="17.33203125" customWidth="1"/>
    <col min="4" max="9" width="15" customWidth="1"/>
  </cols>
  <sheetData>
    <row r="1" spans="1:9" ht="28.2" customHeight="1"/>
    <row r="2" spans="1:9" ht="28.2" customHeight="1"/>
    <row r="3" spans="1:9" ht="28.2" customHeight="1"/>
    <row r="4" spans="1:9" ht="24" customHeight="1">
      <c r="A4" s="276" t="s">
        <v>72</v>
      </c>
      <c r="B4" s="276"/>
      <c r="C4" s="276"/>
      <c r="D4" s="276"/>
      <c r="E4" s="276"/>
      <c r="F4" s="276"/>
      <c r="G4" s="276"/>
      <c r="H4" s="276"/>
      <c r="I4" s="276"/>
    </row>
    <row r="5" spans="1:9" ht="18.75" customHeight="1" thickBot="1">
      <c r="A5" s="275" t="s">
        <v>28</v>
      </c>
      <c r="B5" s="275"/>
      <c r="C5" s="275"/>
      <c r="D5" s="275"/>
      <c r="E5" s="275"/>
      <c r="F5" s="275"/>
      <c r="G5" s="275"/>
      <c r="H5" s="275"/>
      <c r="I5" s="275"/>
    </row>
    <row r="6" spans="1:9" ht="88.8" thickBot="1">
      <c r="A6" s="19" t="s">
        <v>38</v>
      </c>
      <c r="B6" s="20" t="s">
        <v>29</v>
      </c>
      <c r="C6" s="32" t="s">
        <v>36</v>
      </c>
      <c r="D6" s="20" t="s">
        <v>30</v>
      </c>
      <c r="E6" s="20" t="s">
        <v>31</v>
      </c>
      <c r="F6" s="20" t="s">
        <v>32</v>
      </c>
      <c r="G6" s="20" t="s">
        <v>33</v>
      </c>
      <c r="H6" s="20" t="s">
        <v>37</v>
      </c>
      <c r="I6" s="20" t="s">
        <v>34</v>
      </c>
    </row>
    <row r="7" spans="1:9" ht="39.9" customHeight="1" thickBot="1">
      <c r="A7" s="21" t="s">
        <v>19</v>
      </c>
      <c r="B7" s="14"/>
      <c r="C7" s="14"/>
      <c r="D7" s="14"/>
      <c r="E7" s="14"/>
      <c r="F7" s="22"/>
      <c r="G7" s="22"/>
      <c r="H7" s="22"/>
      <c r="I7" s="14"/>
    </row>
    <row r="8" spans="1:9" ht="39.9" customHeight="1" thickBot="1">
      <c r="A8" s="21" t="s">
        <v>20</v>
      </c>
      <c r="B8" s="14"/>
      <c r="C8" s="14"/>
      <c r="D8" s="14"/>
      <c r="E8" s="14"/>
      <c r="F8" s="22"/>
      <c r="G8" s="22"/>
      <c r="H8" s="22"/>
      <c r="I8" s="14"/>
    </row>
    <row r="9" spans="1:9" ht="39.9" customHeight="1" thickBot="1">
      <c r="A9" s="21" t="s">
        <v>21</v>
      </c>
      <c r="B9" s="14"/>
      <c r="C9" s="14"/>
      <c r="D9" s="14"/>
      <c r="E9" s="14"/>
      <c r="F9" s="22"/>
      <c r="G9" s="22"/>
      <c r="H9" s="22"/>
      <c r="I9" s="14"/>
    </row>
    <row r="10" spans="1:9" ht="39.9" customHeight="1" thickBot="1">
      <c r="A10" s="21" t="s">
        <v>22</v>
      </c>
      <c r="B10" s="14"/>
      <c r="C10" s="14"/>
      <c r="D10" s="14"/>
      <c r="E10" s="14"/>
      <c r="F10" s="22"/>
      <c r="G10" s="22"/>
      <c r="H10" s="22"/>
      <c r="I10" s="14"/>
    </row>
    <row r="11" spans="1:9" ht="39.9" customHeight="1" thickBot="1">
      <c r="A11" s="13" t="s">
        <v>175</v>
      </c>
      <c r="B11" s="14"/>
      <c r="C11" s="14"/>
      <c r="D11" s="14"/>
      <c r="E11" s="14"/>
      <c r="F11" s="22"/>
      <c r="G11" s="22"/>
      <c r="H11" s="22"/>
      <c r="I11" s="14"/>
    </row>
    <row r="12" spans="1:9" ht="20.25" customHeight="1"/>
    <row r="14" spans="1:9" ht="29.25" customHeight="1">
      <c r="A14" s="18"/>
      <c r="B14" s="18"/>
      <c r="C14" s="18"/>
      <c r="D14" s="18"/>
      <c r="E14" s="18"/>
      <c r="F14" s="18"/>
      <c r="G14" s="18"/>
      <c r="H14" s="18"/>
      <c r="I14" s="18"/>
    </row>
    <row r="15" spans="1:9">
      <c r="A15" s="17"/>
    </row>
  </sheetData>
  <mergeCells count="2">
    <mergeCell ref="A5:I5"/>
    <mergeCell ref="A4:I4"/>
  </mergeCells>
  <hyperlinks>
    <hyperlink ref="I6" location="_ftn1" display="_ftn1" xr:uid="{00000000-0004-0000-0400-000000000000}"/>
  </hyperlinks>
  <pageMargins left="0.31496062992125984" right="0.31496062992125984" top="0.35433070866141736" bottom="0.35433070866141736" header="0.31496062992125984" footer="0.31496062992125984"/>
  <pageSetup scale="90" orientation="landscape" verticalDpi="599"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499984740745262"/>
  </sheetPr>
  <dimension ref="A1:H13"/>
  <sheetViews>
    <sheetView workbookViewId="0">
      <selection activeCell="L16" sqref="L16"/>
    </sheetView>
  </sheetViews>
  <sheetFormatPr baseColWidth="10" defaultRowHeight="14.4"/>
  <cols>
    <col min="1" max="1" width="15.44140625" customWidth="1"/>
    <col min="2" max="2" width="13.109375" customWidth="1"/>
    <col min="3" max="3" width="11.33203125" customWidth="1"/>
    <col min="4" max="4" width="12.33203125" customWidth="1"/>
    <col min="8" max="8" width="12.88671875" customWidth="1"/>
  </cols>
  <sheetData>
    <row r="1" spans="1:8" ht="22.2" customHeight="1"/>
    <row r="2" spans="1:8" ht="22.2" customHeight="1"/>
    <row r="3" spans="1:8" ht="22.2" customHeight="1"/>
    <row r="4" spans="1:8" ht="24" customHeight="1" thickBot="1">
      <c r="A4" s="226" t="s">
        <v>158</v>
      </c>
      <c r="B4" s="226"/>
      <c r="C4" s="226"/>
      <c r="D4" s="226"/>
      <c r="E4" s="226"/>
      <c r="F4" s="226"/>
      <c r="G4" s="226"/>
      <c r="H4" s="226"/>
    </row>
    <row r="5" spans="1:8" ht="24.75" customHeight="1">
      <c r="A5" s="266" t="s">
        <v>73</v>
      </c>
      <c r="B5" s="266" t="s">
        <v>74</v>
      </c>
      <c r="C5" s="278" t="s">
        <v>75</v>
      </c>
      <c r="D5" s="266" t="s">
        <v>76</v>
      </c>
      <c r="E5" s="266" t="s">
        <v>77</v>
      </c>
      <c r="F5" s="266" t="s">
        <v>78</v>
      </c>
      <c r="G5" s="266" t="s">
        <v>79</v>
      </c>
      <c r="H5" s="266" t="s">
        <v>80</v>
      </c>
    </row>
    <row r="6" spans="1:8" ht="25.5" customHeight="1" thickBot="1">
      <c r="A6" s="268"/>
      <c r="B6" s="268"/>
      <c r="C6" s="279"/>
      <c r="D6" s="268"/>
      <c r="E6" s="268"/>
      <c r="F6" s="268"/>
      <c r="G6" s="268"/>
      <c r="H6" s="268"/>
    </row>
    <row r="7" spans="1:8" s="39" customFormat="1" ht="15" thickBot="1">
      <c r="A7" s="36"/>
      <c r="B7" s="37"/>
      <c r="C7" s="37"/>
      <c r="D7" s="37"/>
      <c r="E7" s="37"/>
      <c r="F7" s="37"/>
      <c r="G7" s="37"/>
      <c r="H7" s="38"/>
    </row>
    <row r="8" spans="1:8" s="39" customFormat="1" ht="15" thickBot="1">
      <c r="A8" s="36"/>
      <c r="B8" s="37"/>
      <c r="C8" s="37"/>
      <c r="D8" s="37"/>
      <c r="E8" s="37"/>
      <c r="F8" s="37"/>
      <c r="G8" s="37"/>
      <c r="H8" s="38"/>
    </row>
    <row r="9" spans="1:8" s="39" customFormat="1" ht="15" thickBot="1">
      <c r="A9" s="36"/>
      <c r="B9" s="37"/>
      <c r="C9" s="37"/>
      <c r="D9" s="37"/>
      <c r="E9" s="37"/>
      <c r="F9" s="37"/>
      <c r="G9" s="37"/>
      <c r="H9" s="38"/>
    </row>
    <row r="10" spans="1:8" s="39" customFormat="1" ht="15" thickBot="1">
      <c r="A10" s="40"/>
      <c r="B10" s="41"/>
      <c r="C10" s="41"/>
      <c r="D10" s="41"/>
      <c r="E10" s="41"/>
      <c r="F10" s="41"/>
      <c r="G10" s="41"/>
      <c r="H10" s="41"/>
    </row>
    <row r="11" spans="1:8" ht="15" thickBot="1">
      <c r="A11" s="34"/>
      <c r="B11" s="35"/>
      <c r="C11" s="35"/>
      <c r="D11" s="35"/>
      <c r="E11" s="35"/>
      <c r="F11" s="35"/>
      <c r="G11" s="35"/>
      <c r="H11" s="35"/>
    </row>
    <row r="12" spans="1:8" ht="15" thickBot="1">
      <c r="A12" s="34"/>
      <c r="B12" s="35"/>
      <c r="C12" s="35"/>
      <c r="D12" s="35"/>
      <c r="E12" s="35"/>
      <c r="F12" s="35"/>
      <c r="G12" s="35"/>
      <c r="H12" s="35"/>
    </row>
    <row r="13" spans="1:8">
      <c r="A13" s="277" t="s">
        <v>81</v>
      </c>
      <c r="B13" s="277"/>
      <c r="C13" s="277"/>
      <c r="D13" s="277"/>
      <c r="E13" s="277"/>
      <c r="F13" s="277"/>
      <c r="G13" s="277"/>
      <c r="H13" s="277"/>
    </row>
  </sheetData>
  <mergeCells count="10">
    <mergeCell ref="A4:H4"/>
    <mergeCell ref="H5:H6"/>
    <mergeCell ref="A5:A6"/>
    <mergeCell ref="B5:B6"/>
    <mergeCell ref="A13:H13"/>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orientation="portrait" verticalDpi="599"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0"/>
  <sheetViews>
    <sheetView view="pageBreakPreview" topLeftCell="A46" zoomScaleSheetLayoutView="100" workbookViewId="0">
      <selection activeCell="D52" sqref="D52"/>
    </sheetView>
  </sheetViews>
  <sheetFormatPr baseColWidth="10" defaultRowHeight="14.4"/>
  <cols>
    <col min="1" max="1" width="15.6640625" customWidth="1"/>
    <col min="2" max="2" width="14" customWidth="1"/>
    <col min="3" max="3" width="20.6640625" style="29" customWidth="1"/>
    <col min="4" max="4" width="12.44140625" bestFit="1" customWidth="1"/>
    <col min="5" max="7" width="18.33203125" customWidth="1"/>
    <col min="8" max="8" width="14" customWidth="1"/>
    <col min="9" max="9" width="24.33203125" customWidth="1"/>
  </cols>
  <sheetData>
    <row r="1" spans="1:8" ht="28.2" customHeight="1"/>
    <row r="2" spans="1:8" ht="28.2" customHeight="1"/>
    <row r="3" spans="1:8" ht="28.2" customHeight="1"/>
    <row r="4" spans="1:8" ht="24" customHeight="1" thickBot="1">
      <c r="A4" s="226" t="s">
        <v>87</v>
      </c>
      <c r="B4" s="226"/>
      <c r="C4" s="226"/>
      <c r="D4" s="226"/>
      <c r="E4" s="226"/>
      <c r="F4" s="226"/>
      <c r="G4" s="226"/>
      <c r="H4" s="226"/>
    </row>
    <row r="5" spans="1:8" ht="19.5" customHeight="1" thickBot="1">
      <c r="A5" s="260" t="s">
        <v>274</v>
      </c>
      <c r="B5" s="260"/>
      <c r="C5" s="260"/>
      <c r="D5" s="260"/>
      <c r="E5" s="260"/>
      <c r="F5" s="260"/>
      <c r="G5" s="260"/>
      <c r="H5" s="260"/>
    </row>
    <row r="6" spans="1:8" ht="36.75" customHeight="1" thickBot="1">
      <c r="A6" s="291" t="s">
        <v>39</v>
      </c>
      <c r="B6" s="292"/>
      <c r="C6" s="152" t="s">
        <v>40</v>
      </c>
      <c r="D6" s="152" t="s">
        <v>41</v>
      </c>
      <c r="E6" s="152" t="s">
        <v>42</v>
      </c>
      <c r="F6" s="152" t="s">
        <v>91</v>
      </c>
      <c r="G6" s="152" t="s">
        <v>92</v>
      </c>
      <c r="H6" s="152" t="s">
        <v>93</v>
      </c>
    </row>
    <row r="7" spans="1:8" ht="25.2" customHeight="1" thickBot="1">
      <c r="A7" s="280" t="s">
        <v>43</v>
      </c>
      <c r="B7" s="53">
        <v>1100</v>
      </c>
      <c r="C7" s="50"/>
      <c r="D7" s="24" t="s">
        <v>44</v>
      </c>
      <c r="E7" s="24" t="s">
        <v>44</v>
      </c>
      <c r="F7" s="24" t="s">
        <v>44</v>
      </c>
      <c r="G7" s="24" t="s">
        <v>44</v>
      </c>
      <c r="H7" s="24" t="s">
        <v>44</v>
      </c>
    </row>
    <row r="8" spans="1:8" ht="25.2" customHeight="1" thickBot="1">
      <c r="A8" s="281"/>
      <c r="B8" s="54">
        <v>1200</v>
      </c>
      <c r="C8" s="51"/>
      <c r="D8" s="24" t="s">
        <v>44</v>
      </c>
      <c r="E8" s="24" t="s">
        <v>44</v>
      </c>
      <c r="F8" s="24" t="s">
        <v>44</v>
      </c>
      <c r="G8" s="24" t="s">
        <v>44</v>
      </c>
      <c r="H8" s="24" t="s">
        <v>44</v>
      </c>
    </row>
    <row r="9" spans="1:8" ht="25.2" customHeight="1" thickBot="1">
      <c r="A9" s="281"/>
      <c r="B9" s="54">
        <v>1300</v>
      </c>
      <c r="C9" s="51"/>
      <c r="D9" s="24" t="s">
        <v>44</v>
      </c>
      <c r="E9" s="24" t="s">
        <v>44</v>
      </c>
      <c r="F9" s="24" t="s">
        <v>44</v>
      </c>
      <c r="G9" s="24" t="s">
        <v>44</v>
      </c>
      <c r="H9" s="24" t="s">
        <v>44</v>
      </c>
    </row>
    <row r="10" spans="1:8" ht="25.2" customHeight="1" thickBot="1">
      <c r="A10" s="281"/>
      <c r="B10" s="54">
        <v>1400</v>
      </c>
      <c r="C10" s="51"/>
      <c r="D10" s="24" t="s">
        <v>44</v>
      </c>
      <c r="E10" s="24" t="s">
        <v>44</v>
      </c>
      <c r="F10" s="24" t="s">
        <v>44</v>
      </c>
      <c r="G10" s="24" t="s">
        <v>44</v>
      </c>
      <c r="H10" s="24" t="s">
        <v>44</v>
      </c>
    </row>
    <row r="11" spans="1:8" ht="25.2" customHeight="1" thickBot="1">
      <c r="A11" s="281"/>
      <c r="B11" s="54">
        <v>1500</v>
      </c>
      <c r="C11" s="51"/>
      <c r="D11" s="24" t="s">
        <v>44</v>
      </c>
      <c r="E11" s="24" t="s">
        <v>44</v>
      </c>
      <c r="F11" s="24" t="s">
        <v>44</v>
      </c>
      <c r="G11" s="24" t="s">
        <v>44</v>
      </c>
      <c r="H11" s="24" t="s">
        <v>44</v>
      </c>
    </row>
    <row r="12" spans="1:8" ht="25.2" customHeight="1" thickBot="1">
      <c r="A12" s="281"/>
      <c r="B12" s="54">
        <v>1600</v>
      </c>
      <c r="C12" s="51"/>
      <c r="D12" s="24" t="s">
        <v>44</v>
      </c>
      <c r="E12" s="24" t="s">
        <v>44</v>
      </c>
      <c r="F12" s="24" t="s">
        <v>44</v>
      </c>
      <c r="G12" s="24" t="s">
        <v>44</v>
      </c>
      <c r="H12" s="24" t="s">
        <v>44</v>
      </c>
    </row>
    <row r="13" spans="1:8" ht="25.2" customHeight="1" thickBot="1">
      <c r="A13" s="281"/>
      <c r="B13" s="54">
        <v>1700</v>
      </c>
      <c r="C13" s="51"/>
      <c r="D13" s="24" t="s">
        <v>44</v>
      </c>
      <c r="E13" s="24" t="s">
        <v>44</v>
      </c>
      <c r="F13" s="24" t="s">
        <v>44</v>
      </c>
      <c r="G13" s="24" t="s">
        <v>44</v>
      </c>
      <c r="H13" s="24" t="s">
        <v>44</v>
      </c>
    </row>
    <row r="14" spans="1:8" ht="18" customHeight="1" thickBot="1">
      <c r="A14" s="283"/>
      <c r="B14" s="284" t="s">
        <v>45</v>
      </c>
      <c r="C14" s="285"/>
      <c r="D14" s="25"/>
      <c r="E14" s="25"/>
      <c r="F14" s="25"/>
      <c r="G14" s="25"/>
      <c r="H14" s="25"/>
    </row>
    <row r="15" spans="1:8" ht="25.2" customHeight="1" thickBot="1">
      <c r="A15" s="280" t="s">
        <v>46</v>
      </c>
      <c r="B15" s="53">
        <v>2100</v>
      </c>
      <c r="C15" s="50"/>
      <c r="D15" s="23" t="s">
        <v>44</v>
      </c>
      <c r="E15" s="23" t="s">
        <v>44</v>
      </c>
      <c r="F15" s="24" t="s">
        <v>44</v>
      </c>
      <c r="G15" s="24" t="s">
        <v>44</v>
      </c>
      <c r="H15" s="24" t="s">
        <v>44</v>
      </c>
    </row>
    <row r="16" spans="1:8" ht="25.2" customHeight="1" thickBot="1">
      <c r="A16" s="281"/>
      <c r="B16" s="54">
        <v>2200</v>
      </c>
      <c r="C16" s="51"/>
      <c r="D16" s="23" t="s">
        <v>44</v>
      </c>
      <c r="E16" s="23" t="s">
        <v>44</v>
      </c>
      <c r="F16" s="24" t="s">
        <v>44</v>
      </c>
      <c r="G16" s="24" t="s">
        <v>44</v>
      </c>
      <c r="H16" s="24" t="s">
        <v>44</v>
      </c>
    </row>
    <row r="17" spans="1:9" ht="25.2" customHeight="1" thickBot="1">
      <c r="A17" s="281"/>
      <c r="B17" s="54">
        <v>2300</v>
      </c>
      <c r="C17" s="51"/>
      <c r="D17" s="23" t="s">
        <v>44</v>
      </c>
      <c r="E17" s="23" t="s">
        <v>44</v>
      </c>
      <c r="F17" s="24" t="s">
        <v>44</v>
      </c>
      <c r="G17" s="24" t="s">
        <v>44</v>
      </c>
      <c r="H17" s="24" t="s">
        <v>44</v>
      </c>
    </row>
    <row r="18" spans="1:9" ht="25.2" customHeight="1" thickBot="1">
      <c r="A18" s="281"/>
      <c r="B18" s="54">
        <v>2400</v>
      </c>
      <c r="C18" s="51"/>
      <c r="D18" s="23" t="s">
        <v>44</v>
      </c>
      <c r="E18" s="23" t="s">
        <v>44</v>
      </c>
      <c r="F18" s="24" t="s">
        <v>44</v>
      </c>
      <c r="G18" s="24" t="s">
        <v>44</v>
      </c>
      <c r="H18" s="24" t="s">
        <v>44</v>
      </c>
    </row>
    <row r="19" spans="1:9" ht="25.2" customHeight="1" thickBot="1">
      <c r="A19" s="281"/>
      <c r="B19" s="53">
        <v>2500</v>
      </c>
      <c r="C19" s="50"/>
      <c r="D19" s="23" t="s">
        <v>44</v>
      </c>
      <c r="E19" s="23" t="s">
        <v>44</v>
      </c>
      <c r="F19" s="24" t="s">
        <v>44</v>
      </c>
      <c r="G19" s="24" t="s">
        <v>44</v>
      </c>
      <c r="H19" s="24" t="s">
        <v>44</v>
      </c>
    </row>
    <row r="20" spans="1:9" ht="25.2" customHeight="1" thickBot="1">
      <c r="A20" s="282"/>
      <c r="B20" s="53">
        <v>2600</v>
      </c>
      <c r="C20" s="52"/>
      <c r="D20" s="23" t="s">
        <v>44</v>
      </c>
      <c r="E20" s="23" t="s">
        <v>44</v>
      </c>
      <c r="F20" s="24" t="s">
        <v>44</v>
      </c>
      <c r="G20" s="24" t="s">
        <v>44</v>
      </c>
      <c r="H20" s="24" t="s">
        <v>44</v>
      </c>
    </row>
    <row r="21" spans="1:9" ht="25.2" customHeight="1" thickBot="1">
      <c r="A21" s="281"/>
      <c r="B21" s="53">
        <v>2700</v>
      </c>
      <c r="C21" s="52"/>
      <c r="D21" s="23" t="s">
        <v>44</v>
      </c>
      <c r="E21" s="23" t="s">
        <v>44</v>
      </c>
      <c r="F21" s="24" t="s">
        <v>44</v>
      </c>
      <c r="G21" s="24" t="s">
        <v>44</v>
      </c>
      <c r="H21" s="24" t="s">
        <v>44</v>
      </c>
    </row>
    <row r="22" spans="1:9" ht="16.5" customHeight="1" thickBot="1">
      <c r="A22" s="283"/>
      <c r="B22" s="284" t="s">
        <v>47</v>
      </c>
      <c r="C22" s="285"/>
      <c r="D22" s="26"/>
      <c r="E22" s="26"/>
      <c r="F22" s="25"/>
      <c r="G22" s="25"/>
      <c r="H22" s="25"/>
    </row>
    <row r="23" spans="1:9" s="29" customFormat="1" ht="25.2" customHeight="1" thickBot="1">
      <c r="A23" s="280" t="s">
        <v>48</v>
      </c>
      <c r="B23" s="53">
        <v>3100</v>
      </c>
      <c r="C23" s="50"/>
      <c r="D23" s="55" t="s">
        <v>44</v>
      </c>
      <c r="E23" s="23" t="s">
        <v>44</v>
      </c>
      <c r="F23" s="24" t="s">
        <v>44</v>
      </c>
      <c r="G23" s="24" t="s">
        <v>44</v>
      </c>
      <c r="H23" s="24" t="s">
        <v>44</v>
      </c>
    </row>
    <row r="24" spans="1:9" s="29" customFormat="1" ht="25.2" customHeight="1" thickBot="1">
      <c r="A24" s="281"/>
      <c r="B24" s="54">
        <v>3200</v>
      </c>
      <c r="C24" s="51"/>
      <c r="D24" s="56" t="s">
        <v>44</v>
      </c>
      <c r="E24" s="23" t="s">
        <v>44</v>
      </c>
      <c r="F24" s="24" t="s">
        <v>44</v>
      </c>
      <c r="G24" s="24" t="s">
        <v>44</v>
      </c>
      <c r="H24" s="24" t="s">
        <v>44</v>
      </c>
    </row>
    <row r="25" spans="1:9" s="29" customFormat="1" ht="25.2" customHeight="1" thickBot="1">
      <c r="A25" s="281"/>
      <c r="B25" s="54">
        <v>3300</v>
      </c>
      <c r="C25" s="51"/>
      <c r="D25" s="56" t="s">
        <v>44</v>
      </c>
      <c r="E25" s="23" t="s">
        <v>44</v>
      </c>
      <c r="F25" s="24" t="s">
        <v>44</v>
      </c>
      <c r="G25" s="24" t="s">
        <v>44</v>
      </c>
      <c r="H25" s="24" t="s">
        <v>44</v>
      </c>
    </row>
    <row r="26" spans="1:9" s="29" customFormat="1" ht="25.2" customHeight="1" thickBot="1">
      <c r="A26" s="281"/>
      <c r="B26" s="54">
        <v>3400</v>
      </c>
      <c r="C26" s="51"/>
      <c r="D26" s="56" t="s">
        <v>44</v>
      </c>
      <c r="E26" s="23" t="s">
        <v>44</v>
      </c>
      <c r="F26" s="24" t="s">
        <v>44</v>
      </c>
      <c r="G26" s="24" t="s">
        <v>44</v>
      </c>
      <c r="H26" s="154"/>
    </row>
    <row r="27" spans="1:9" s="29" customFormat="1" ht="25.2" customHeight="1" thickBot="1">
      <c r="A27" s="281"/>
      <c r="B27" s="36">
        <v>3500</v>
      </c>
      <c r="C27" s="155" t="s">
        <v>390</v>
      </c>
      <c r="D27" s="156">
        <v>2783094.35</v>
      </c>
      <c r="E27" s="156">
        <v>2783094.35</v>
      </c>
      <c r="F27" s="156">
        <f>2132692.26+597197.25</f>
        <v>2729889.51</v>
      </c>
      <c r="G27" s="156">
        <f>2132692.26+597197.25</f>
        <v>2729889.51</v>
      </c>
      <c r="H27" s="156">
        <f>E27-G27</f>
        <v>53204.840000000317</v>
      </c>
      <c r="I27" s="157"/>
    </row>
    <row r="28" spans="1:9" s="29" customFormat="1" ht="25.2" customHeight="1" thickBot="1">
      <c r="A28" s="281"/>
      <c r="B28" s="36">
        <v>3500</v>
      </c>
      <c r="C28" s="155" t="s">
        <v>489</v>
      </c>
      <c r="D28" s="156">
        <v>1735000</v>
      </c>
      <c r="E28" s="156">
        <v>1735000</v>
      </c>
      <c r="F28" s="156">
        <v>1588624.22</v>
      </c>
      <c r="G28" s="156">
        <v>1588624.22</v>
      </c>
      <c r="H28" s="156">
        <f>E28-G28</f>
        <v>146375.78000000003</v>
      </c>
    </row>
    <row r="29" spans="1:9" s="29" customFormat="1" ht="25.2" customHeight="1" thickBot="1">
      <c r="A29" s="281"/>
      <c r="B29" s="36">
        <v>3600</v>
      </c>
      <c r="C29" s="155"/>
      <c r="D29" s="158" t="s">
        <v>44</v>
      </c>
      <c r="E29" s="159" t="s">
        <v>44</v>
      </c>
      <c r="F29" s="160" t="s">
        <v>44</v>
      </c>
      <c r="G29" s="160" t="s">
        <v>44</v>
      </c>
      <c r="H29" s="160" t="s">
        <v>44</v>
      </c>
    </row>
    <row r="30" spans="1:9" s="29" customFormat="1" ht="25.2" customHeight="1" thickBot="1">
      <c r="A30" s="281"/>
      <c r="B30" s="36">
        <v>3700</v>
      </c>
      <c r="C30" s="155"/>
      <c r="D30" s="158" t="s">
        <v>44</v>
      </c>
      <c r="E30" s="159" t="s">
        <v>44</v>
      </c>
      <c r="F30" s="160" t="s">
        <v>44</v>
      </c>
      <c r="G30" s="160" t="s">
        <v>44</v>
      </c>
      <c r="H30" s="160" t="s">
        <v>44</v>
      </c>
    </row>
    <row r="31" spans="1:9" ht="16.5" customHeight="1" thickBot="1">
      <c r="A31" s="283"/>
      <c r="B31" s="286" t="s">
        <v>49</v>
      </c>
      <c r="C31" s="287"/>
      <c r="D31" s="161">
        <f>SUM(D27:D30)</f>
        <v>4518094.3499999996</v>
      </c>
      <c r="E31" s="161">
        <f>SUM(E27:E30)</f>
        <v>4518094.3499999996</v>
      </c>
      <c r="F31" s="161">
        <f>SUM(F27:F30)</f>
        <v>4318513.7299999995</v>
      </c>
      <c r="G31" s="161">
        <f>SUM(G27:G30)</f>
        <v>4318513.7299999995</v>
      </c>
      <c r="H31" s="161">
        <f>SUM(H27:H30)</f>
        <v>199580.62000000034</v>
      </c>
    </row>
    <row r="32" spans="1:9" ht="25.2" customHeight="1" thickBot="1">
      <c r="A32" s="288" t="s">
        <v>88</v>
      </c>
      <c r="B32" s="162">
        <v>4100</v>
      </c>
      <c r="C32" s="163"/>
      <c r="D32" s="159"/>
      <c r="E32" s="159"/>
      <c r="F32" s="164"/>
      <c r="G32" s="164"/>
      <c r="H32" s="164"/>
    </row>
    <row r="33" spans="1:8" ht="25.2" customHeight="1" thickBot="1">
      <c r="A33" s="289"/>
      <c r="B33" s="36">
        <v>4200</v>
      </c>
      <c r="C33" s="155"/>
      <c r="D33" s="159"/>
      <c r="E33" s="159"/>
      <c r="F33" s="164"/>
      <c r="G33" s="164"/>
      <c r="H33" s="164"/>
    </row>
    <row r="34" spans="1:8" ht="25.2" customHeight="1" thickBot="1">
      <c r="A34" s="289"/>
      <c r="B34" s="36">
        <v>4300</v>
      </c>
      <c r="C34" s="155"/>
      <c r="D34" s="159"/>
      <c r="E34" s="159"/>
      <c r="F34" s="164"/>
      <c r="G34" s="164"/>
      <c r="H34" s="164"/>
    </row>
    <row r="35" spans="1:8" ht="25.2" customHeight="1" thickBot="1">
      <c r="A35" s="289"/>
      <c r="B35" s="36">
        <v>4400</v>
      </c>
      <c r="C35" s="155"/>
      <c r="D35" s="159"/>
      <c r="E35" s="159"/>
      <c r="F35" s="164"/>
      <c r="G35" s="164"/>
      <c r="H35" s="164"/>
    </row>
    <row r="36" spans="1:8" ht="25.2" customHeight="1" thickBot="1">
      <c r="A36" s="289"/>
      <c r="B36" s="36">
        <v>4500</v>
      </c>
      <c r="C36" s="155"/>
      <c r="D36" s="159"/>
      <c r="E36" s="159"/>
      <c r="F36" s="164"/>
      <c r="G36" s="164"/>
      <c r="H36" s="164"/>
    </row>
    <row r="37" spans="1:8" ht="25.2" customHeight="1" thickBot="1">
      <c r="A37" s="289"/>
      <c r="B37" s="162">
        <v>4600</v>
      </c>
      <c r="C37" s="163"/>
      <c r="D37" s="159"/>
      <c r="E37" s="159"/>
      <c r="F37" s="164"/>
      <c r="G37" s="164"/>
      <c r="H37" s="164"/>
    </row>
    <row r="38" spans="1:8" ht="25.2" customHeight="1" thickBot="1">
      <c r="A38" s="289"/>
      <c r="B38" s="162">
        <v>4700</v>
      </c>
      <c r="C38" s="165"/>
      <c r="D38" s="159"/>
      <c r="E38" s="159"/>
      <c r="F38" s="164"/>
      <c r="G38" s="164"/>
      <c r="H38" s="164"/>
    </row>
    <row r="39" spans="1:8" ht="16.5" customHeight="1" thickBot="1">
      <c r="A39" s="290"/>
      <c r="B39" s="286" t="s">
        <v>50</v>
      </c>
      <c r="C39" s="287"/>
      <c r="D39" s="164"/>
      <c r="E39" s="164"/>
      <c r="F39" s="164"/>
      <c r="G39" s="164"/>
      <c r="H39" s="164"/>
    </row>
    <row r="40" spans="1:8" ht="25.2" customHeight="1" thickBot="1">
      <c r="A40" s="288" t="s">
        <v>89</v>
      </c>
      <c r="B40" s="162">
        <v>5100</v>
      </c>
      <c r="C40" s="165"/>
      <c r="D40" s="164"/>
      <c r="E40" s="164"/>
      <c r="F40" s="164"/>
      <c r="G40" s="164"/>
      <c r="H40" s="164"/>
    </row>
    <row r="41" spans="1:8" ht="25.2" customHeight="1" thickBot="1">
      <c r="A41" s="289"/>
      <c r="B41" s="36">
        <v>5200</v>
      </c>
      <c r="C41" s="155"/>
      <c r="D41" s="164"/>
      <c r="E41" s="164"/>
      <c r="F41" s="164"/>
      <c r="G41" s="164"/>
      <c r="H41" s="164"/>
    </row>
    <row r="42" spans="1:8" ht="25.2" customHeight="1" thickBot="1">
      <c r="A42" s="289"/>
      <c r="B42" s="36">
        <v>5300</v>
      </c>
      <c r="C42" s="155"/>
      <c r="D42" s="164"/>
      <c r="E42" s="164"/>
      <c r="F42" s="164"/>
      <c r="G42" s="164"/>
      <c r="H42" s="164"/>
    </row>
    <row r="43" spans="1:8" ht="25.2" customHeight="1" thickBot="1">
      <c r="A43" s="289"/>
      <c r="B43" s="36">
        <v>5400</v>
      </c>
      <c r="C43" s="155"/>
      <c r="D43" s="164"/>
      <c r="E43" s="164"/>
      <c r="F43" s="164"/>
      <c r="G43" s="164"/>
      <c r="H43" s="164"/>
    </row>
    <row r="44" spans="1:8" ht="25.2" customHeight="1" thickBot="1">
      <c r="A44" s="289"/>
      <c r="B44" s="36">
        <v>5500</v>
      </c>
      <c r="C44" s="155"/>
      <c r="D44" s="164"/>
      <c r="E44" s="164"/>
      <c r="F44" s="164"/>
      <c r="G44" s="164"/>
      <c r="H44" s="164"/>
    </row>
    <row r="45" spans="1:8" ht="25.2" customHeight="1" thickBot="1">
      <c r="A45" s="289"/>
      <c r="B45" s="36">
        <v>5600</v>
      </c>
      <c r="C45" s="155"/>
      <c r="D45" s="164"/>
      <c r="E45" s="164"/>
      <c r="F45" s="164"/>
      <c r="G45" s="164"/>
      <c r="H45" s="164"/>
    </row>
    <row r="46" spans="1:8" ht="25.2" customHeight="1" thickBot="1">
      <c r="A46" s="289"/>
      <c r="B46" s="36">
        <v>5700</v>
      </c>
      <c r="C46" s="155"/>
      <c r="D46" s="164"/>
      <c r="E46" s="164"/>
      <c r="F46" s="164"/>
      <c r="G46" s="164"/>
      <c r="H46" s="164"/>
    </row>
    <row r="47" spans="1:8" ht="16.5" customHeight="1" thickBot="1">
      <c r="A47" s="290"/>
      <c r="B47" s="286" t="s">
        <v>51</v>
      </c>
      <c r="C47" s="287"/>
      <c r="D47" s="164"/>
      <c r="E47" s="164"/>
      <c r="F47" s="164"/>
      <c r="G47" s="164"/>
      <c r="H47" s="164"/>
    </row>
    <row r="48" spans="1:8" ht="25.2" customHeight="1" thickBot="1">
      <c r="A48" s="288" t="s">
        <v>52</v>
      </c>
      <c r="B48" s="162">
        <v>6100</v>
      </c>
      <c r="C48" s="166"/>
      <c r="D48" s="164"/>
      <c r="E48" s="164"/>
      <c r="F48" s="164"/>
      <c r="G48" s="164"/>
      <c r="H48" s="164"/>
    </row>
    <row r="49" spans="1:8" ht="25.2" customHeight="1" thickBot="1">
      <c r="A49" s="289"/>
      <c r="B49" s="36">
        <v>6200</v>
      </c>
      <c r="C49" s="155" t="s">
        <v>390</v>
      </c>
      <c r="D49" s="161">
        <v>23649000</v>
      </c>
      <c r="E49" s="161">
        <v>23649000</v>
      </c>
      <c r="F49" s="161">
        <f>11977103.75+11592327.16</f>
        <v>23569430.91</v>
      </c>
      <c r="G49" s="161">
        <f>11977103.75+11592327.16</f>
        <v>23569430.91</v>
      </c>
      <c r="H49" s="161">
        <f>E49-G49</f>
        <v>79569.089999999851</v>
      </c>
    </row>
    <row r="50" spans="1:8" ht="25.2" customHeight="1" thickBot="1">
      <c r="A50" s="289"/>
      <c r="B50" s="36">
        <v>6200</v>
      </c>
      <c r="C50" s="155" t="s">
        <v>489</v>
      </c>
      <c r="D50" s="161">
        <v>19152707.59</v>
      </c>
      <c r="E50" s="161">
        <v>19152707.59</v>
      </c>
      <c r="F50" s="161">
        <v>1032542.6</v>
      </c>
      <c r="G50" s="161">
        <v>1032542.6</v>
      </c>
      <c r="H50" s="161">
        <f>E50-G50</f>
        <v>18120164.989999998</v>
      </c>
    </row>
    <row r="51" spans="1:8" ht="25.2" customHeight="1" thickBot="1">
      <c r="A51" s="289"/>
      <c r="B51" s="36">
        <v>6200</v>
      </c>
      <c r="C51" s="155" t="s">
        <v>391</v>
      </c>
      <c r="D51" s="161">
        <v>244220.2</v>
      </c>
      <c r="E51" s="161">
        <v>244220.2</v>
      </c>
      <c r="F51" s="161">
        <v>244197.48</v>
      </c>
      <c r="G51" s="161">
        <v>244197.48</v>
      </c>
      <c r="H51" s="161">
        <f>E51-G51</f>
        <v>22.720000000001164</v>
      </c>
    </row>
    <row r="52" spans="1:8" ht="25.2" customHeight="1" thickBot="1">
      <c r="A52" s="289"/>
      <c r="B52" s="54">
        <v>6300</v>
      </c>
      <c r="C52" s="72"/>
      <c r="D52" s="27"/>
      <c r="E52" s="27"/>
      <c r="F52" s="27"/>
      <c r="G52" s="27"/>
      <c r="H52" s="27"/>
    </row>
    <row r="53" spans="1:8" ht="25.2" customHeight="1" thickBot="1">
      <c r="A53" s="289"/>
      <c r="B53" s="53">
        <v>6400</v>
      </c>
      <c r="C53" s="50"/>
      <c r="D53" s="28"/>
      <c r="E53" s="28"/>
      <c r="F53" s="28"/>
      <c r="G53" s="28"/>
      <c r="H53" s="28"/>
    </row>
    <row r="54" spans="1:8" ht="25.2" customHeight="1" thickBot="1">
      <c r="A54" s="289"/>
      <c r="B54" s="54">
        <v>6500</v>
      </c>
      <c r="C54" s="51"/>
      <c r="D54" s="28"/>
      <c r="E54" s="28"/>
      <c r="F54" s="28"/>
      <c r="G54" s="28"/>
      <c r="H54" s="28"/>
    </row>
    <row r="55" spans="1:8" ht="25.2" customHeight="1" thickBot="1">
      <c r="A55" s="289"/>
      <c r="B55" s="54">
        <v>6600</v>
      </c>
      <c r="C55" s="51"/>
      <c r="D55" s="28"/>
      <c r="E55" s="28"/>
      <c r="F55" s="28"/>
      <c r="G55" s="28"/>
      <c r="H55" s="28"/>
    </row>
    <row r="56" spans="1:8" ht="25.2" customHeight="1" thickBot="1">
      <c r="A56" s="289"/>
      <c r="B56" s="54">
        <v>6700</v>
      </c>
      <c r="C56" s="51"/>
      <c r="D56" s="28"/>
      <c r="E56" s="28"/>
      <c r="F56" s="28"/>
      <c r="G56" s="28"/>
      <c r="H56" s="28"/>
    </row>
    <row r="57" spans="1:8" ht="25.2" customHeight="1" thickBot="1">
      <c r="A57" s="290"/>
      <c r="B57" s="293" t="s">
        <v>53</v>
      </c>
      <c r="C57" s="294"/>
      <c r="D57" s="150">
        <f>SUM(D49:D56)</f>
        <v>43045927.790000007</v>
      </c>
      <c r="E57" s="150">
        <f>SUM(E49:E56)</f>
        <v>43045927.790000007</v>
      </c>
      <c r="F57" s="150">
        <f>SUM(F49:F56)</f>
        <v>24846170.990000002</v>
      </c>
      <c r="G57" s="150">
        <f>SUM(G49:G56)</f>
        <v>24846170.990000002</v>
      </c>
      <c r="H57" s="150">
        <f>SUM(H49:H56)</f>
        <v>18199756.799999997</v>
      </c>
    </row>
    <row r="58" spans="1:8" ht="27.75" customHeight="1" thickBot="1">
      <c r="A58" s="57" t="s">
        <v>57</v>
      </c>
      <c r="B58" s="295" t="s">
        <v>90</v>
      </c>
      <c r="C58" s="296"/>
      <c r="D58" s="167">
        <f>D57+D31</f>
        <v>47564022.140000008</v>
      </c>
      <c r="E58" s="167">
        <f>E57+E31</f>
        <v>47564022.140000008</v>
      </c>
      <c r="F58" s="167">
        <f>F57+F31</f>
        <v>29164684.720000003</v>
      </c>
      <c r="G58" s="167">
        <f>G57+G31</f>
        <v>29164684.720000003</v>
      </c>
      <c r="H58" s="167">
        <f>H57+H31</f>
        <v>18399337.419999998</v>
      </c>
    </row>
    <row r="59" spans="1:8" ht="26.4" customHeight="1">
      <c r="A59" s="297" t="s">
        <v>176</v>
      </c>
      <c r="B59" s="297"/>
      <c r="C59" s="297"/>
      <c r="D59" s="297"/>
      <c r="E59" s="297"/>
      <c r="F59" s="297"/>
      <c r="G59" s="297"/>
      <c r="H59" s="297"/>
    </row>
    <row r="60" spans="1:8">
      <c r="A60" s="1"/>
      <c r="G60" t="s">
        <v>557</v>
      </c>
      <c r="H60" s="168">
        <v>43921</v>
      </c>
    </row>
  </sheetData>
  <mergeCells count="17">
    <mergeCell ref="B47:C47"/>
    <mergeCell ref="A48:A57"/>
    <mergeCell ref="B57:C57"/>
    <mergeCell ref="B58:C58"/>
    <mergeCell ref="A59:H59"/>
    <mergeCell ref="A40:A47"/>
    <mergeCell ref="A4:H4"/>
    <mergeCell ref="A5:H5"/>
    <mergeCell ref="A6:B6"/>
    <mergeCell ref="A7:A14"/>
    <mergeCell ref="B14:C14"/>
    <mergeCell ref="A15:A22"/>
    <mergeCell ref="B22:C22"/>
    <mergeCell ref="A23:A31"/>
    <mergeCell ref="B31:C31"/>
    <mergeCell ref="A32:A39"/>
    <mergeCell ref="B39:C39"/>
  </mergeCells>
  <printOptions horizontalCentered="1"/>
  <pageMargins left="0.31496062992125984" right="0.31496062992125984" top="0.35433070866141736" bottom="0.35433070866141736" header="0.31496062992125984" footer="0.31496062992125984"/>
  <pageSetup scale="72" orientation="portrait" verticalDpi="599"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3"/>
  <sheetViews>
    <sheetView topLeftCell="A2" workbookViewId="0">
      <selection activeCell="A12" sqref="A12:XFD13"/>
    </sheetView>
  </sheetViews>
  <sheetFormatPr baseColWidth="10" defaultRowHeight="14.4"/>
  <cols>
    <col min="1" max="1" width="39.109375" customWidth="1"/>
    <col min="2" max="6" width="21.44140625" customWidth="1"/>
    <col min="7" max="7" width="17.44140625" customWidth="1"/>
  </cols>
  <sheetData>
    <row r="1" spans="1:7" ht="28.2" customHeight="1"/>
    <row r="2" spans="1:7" ht="28.2" customHeight="1"/>
    <row r="3" spans="1:7" ht="28.2" customHeight="1"/>
    <row r="4" spans="1:7" ht="25.95" customHeight="1" thickBot="1">
      <c r="A4" s="298" t="s">
        <v>157</v>
      </c>
      <c r="B4" s="298"/>
      <c r="C4" s="298"/>
      <c r="D4" s="298"/>
      <c r="E4" s="298"/>
      <c r="F4" s="298"/>
      <c r="G4" s="298"/>
    </row>
    <row r="5" spans="1:7" ht="25.95" customHeight="1" thickBot="1">
      <c r="A5" s="299" t="s">
        <v>264</v>
      </c>
      <c r="B5" s="299"/>
      <c r="C5" s="299"/>
      <c r="D5" s="299"/>
      <c r="E5" s="299"/>
      <c r="F5" s="299"/>
      <c r="G5" s="299"/>
    </row>
    <row r="6" spans="1:7" ht="42" customHeight="1" thickBot="1">
      <c r="A6" s="58" t="s">
        <v>177</v>
      </c>
      <c r="B6" s="71" t="s">
        <v>41</v>
      </c>
      <c r="C6" s="71" t="s">
        <v>42</v>
      </c>
      <c r="D6" s="71" t="s">
        <v>91</v>
      </c>
      <c r="E6" s="71" t="s">
        <v>92</v>
      </c>
      <c r="F6" s="71" t="s">
        <v>93</v>
      </c>
      <c r="G6" s="71" t="s">
        <v>178</v>
      </c>
    </row>
    <row r="7" spans="1:7" s="39" customFormat="1" ht="30" customHeight="1" thickBot="1">
      <c r="A7" s="169" t="s">
        <v>390</v>
      </c>
      <c r="B7" s="170">
        <f>'[1]ANEXO 5-Tabla 1'!D27+'[1]ANEXO 5-Tabla 1'!D49</f>
        <v>26432094.350000001</v>
      </c>
      <c r="C7" s="170">
        <f>B7</f>
        <v>26432094.350000001</v>
      </c>
      <c r="D7" s="170">
        <f>'[1]ANEXO 5-Tabla 1'!F27+'[1]ANEXO 5-Tabla 1'!F49</f>
        <v>26299320.420000002</v>
      </c>
      <c r="E7" s="170">
        <f>D7</f>
        <v>26299320.420000002</v>
      </c>
      <c r="F7" s="170">
        <f>C7-E7</f>
        <v>132773.9299999997</v>
      </c>
      <c r="G7" s="171" t="s">
        <v>392</v>
      </c>
    </row>
    <row r="8" spans="1:7" s="39" customFormat="1" ht="30" customHeight="1" thickBot="1">
      <c r="A8" s="169" t="s">
        <v>389</v>
      </c>
      <c r="B8" s="170">
        <f>'[1]ANEXO 5-Tabla 1'!D50+'[1]ANEXO 5-Tabla 1'!D28</f>
        <v>20887707.59</v>
      </c>
      <c r="C8" s="170">
        <f>B8</f>
        <v>20887707.59</v>
      </c>
      <c r="D8" s="170">
        <v>2621166.8199999998</v>
      </c>
      <c r="E8" s="170">
        <f>'[1]ANEXO 5-Tabla 1'!F28+'[1]ANEXO 5-Tabla 1'!F50</f>
        <v>2621166.8199999998</v>
      </c>
      <c r="F8" s="170">
        <f>C8-E8</f>
        <v>18266540.77</v>
      </c>
      <c r="G8" s="171" t="s">
        <v>392</v>
      </c>
    </row>
    <row r="9" spans="1:7" s="39" customFormat="1" ht="30" customHeight="1" thickBot="1">
      <c r="A9" s="169" t="s">
        <v>391</v>
      </c>
      <c r="B9" s="170">
        <f>'[1]ANEXO 5-Tabla 1'!D51</f>
        <v>244220.2</v>
      </c>
      <c r="C9" s="170">
        <f>B9</f>
        <v>244220.2</v>
      </c>
      <c r="D9" s="170">
        <f>'[1]ANEXO 5-Tabla 1'!F51</f>
        <v>244197.48</v>
      </c>
      <c r="E9" s="170">
        <f>'[1]ANEXO 5-Tabla 1'!G51</f>
        <v>244197.48</v>
      </c>
      <c r="F9" s="170">
        <f>C9-E9</f>
        <v>22.720000000001164</v>
      </c>
      <c r="G9" s="171" t="s">
        <v>392</v>
      </c>
    </row>
    <row r="10" spans="1:7" ht="30" customHeight="1" thickBot="1">
      <c r="A10" s="30" t="s">
        <v>54</v>
      </c>
      <c r="B10" s="172">
        <f>SUM(B7:B9)</f>
        <v>47564022.140000001</v>
      </c>
      <c r="C10" s="172">
        <f t="shared" ref="C10:F10" si="0">SUM(C7:C9)</f>
        <v>47564022.140000001</v>
      </c>
      <c r="D10" s="172">
        <f t="shared" si="0"/>
        <v>29164684.720000003</v>
      </c>
      <c r="E10" s="172">
        <f t="shared" si="0"/>
        <v>29164684.720000003</v>
      </c>
      <c r="F10" s="172">
        <f t="shared" si="0"/>
        <v>18399337.419999998</v>
      </c>
      <c r="G10" s="31"/>
    </row>
    <row r="11" spans="1:7" ht="30" customHeight="1">
      <c r="A11" s="300" t="s">
        <v>179</v>
      </c>
      <c r="B11" s="300"/>
      <c r="C11" s="300"/>
      <c r="D11" s="300"/>
      <c r="E11" s="300"/>
      <c r="F11" s="300"/>
    </row>
    <row r="12" spans="1:7" ht="21.6" customHeight="1">
      <c r="A12" s="33"/>
      <c r="B12" s="33"/>
      <c r="C12" s="173"/>
      <c r="D12" s="173"/>
      <c r="E12" s="173"/>
    </row>
    <row r="13" spans="1:7">
      <c r="A13" s="33"/>
      <c r="B13" s="173"/>
      <c r="C13" s="173"/>
      <c r="D13" s="173"/>
      <c r="E13" s="173"/>
      <c r="F13" s="173"/>
    </row>
  </sheetData>
  <mergeCells count="3">
    <mergeCell ref="A4:G4"/>
    <mergeCell ref="A5:G5"/>
    <mergeCell ref="A11:F11"/>
  </mergeCells>
  <printOptions horizontalCentered="1"/>
  <pageMargins left="0.31496062992125984" right="0.31496062992125984" top="0.35433070866141736" bottom="0.35433070866141736" header="0.31496062992125984" footer="0.31496062992125984"/>
  <pageSetup scale="68" orientation="portrait" verticalDpi="599"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5"/>
  <sheetViews>
    <sheetView topLeftCell="A7" workbookViewId="0">
      <selection activeCell="A15" sqref="A15:XFD15"/>
    </sheetView>
  </sheetViews>
  <sheetFormatPr baseColWidth="10" defaultRowHeight="14.4"/>
  <cols>
    <col min="1" max="1" width="39.109375" customWidth="1"/>
    <col min="2" max="6" width="21.44140625" customWidth="1"/>
    <col min="7" max="7" width="18.109375" customWidth="1"/>
  </cols>
  <sheetData>
    <row r="1" spans="1:7" ht="28.2" customHeight="1"/>
    <row r="2" spans="1:7" ht="28.2" customHeight="1"/>
    <row r="3" spans="1:7" ht="28.2" customHeight="1"/>
    <row r="4" spans="1:7" ht="25.95" customHeight="1" thickBot="1">
      <c r="A4" s="298" t="s">
        <v>157</v>
      </c>
      <c r="B4" s="298"/>
      <c r="C4" s="298"/>
      <c r="D4" s="298"/>
      <c r="E4" s="298"/>
      <c r="F4" s="298"/>
      <c r="G4" s="298"/>
    </row>
    <row r="5" spans="1:7" ht="25.95" customHeight="1" thickBot="1">
      <c r="A5" s="299" t="s">
        <v>277</v>
      </c>
      <c r="B5" s="299"/>
      <c r="C5" s="299"/>
      <c r="D5" s="299"/>
      <c r="E5" s="299"/>
      <c r="F5" s="299"/>
      <c r="G5" s="299"/>
    </row>
    <row r="6" spans="1:7" ht="42" customHeight="1" thickBot="1">
      <c r="A6" s="58" t="s">
        <v>177</v>
      </c>
      <c r="B6" s="71" t="s">
        <v>41</v>
      </c>
      <c r="C6" s="71" t="s">
        <v>42</v>
      </c>
      <c r="D6" s="71" t="s">
        <v>91</v>
      </c>
      <c r="E6" s="71" t="s">
        <v>92</v>
      </c>
      <c r="F6" s="71" t="s">
        <v>93</v>
      </c>
      <c r="G6" s="71" t="s">
        <v>178</v>
      </c>
    </row>
    <row r="7" spans="1:7" ht="30" customHeight="1" thickBot="1">
      <c r="A7" s="174" t="s">
        <v>393</v>
      </c>
      <c r="B7" s="175">
        <v>28795856.190000001</v>
      </c>
      <c r="C7" s="175">
        <v>28795856.190000001</v>
      </c>
      <c r="D7" s="175">
        <f>3549636.42+6867492.09</f>
        <v>10417128.51</v>
      </c>
      <c r="E7" s="175">
        <f>3549636.42+6867492.09</f>
        <v>10417128.51</v>
      </c>
      <c r="F7" s="175">
        <f>B7-E7</f>
        <v>18378727.68</v>
      </c>
      <c r="G7" s="176" t="s">
        <v>394</v>
      </c>
    </row>
    <row r="8" spans="1:7" ht="30" customHeight="1" thickBot="1">
      <c r="A8" s="174" t="s">
        <v>393</v>
      </c>
      <c r="B8" s="175">
        <v>2368065.5</v>
      </c>
      <c r="C8" s="175">
        <v>2368065.5</v>
      </c>
      <c r="D8" s="175">
        <v>2368065.5</v>
      </c>
      <c r="E8" s="175">
        <v>2368065.5</v>
      </c>
      <c r="F8" s="175">
        <f t="shared" ref="F8:F11" si="0">B8-E8</f>
        <v>0</v>
      </c>
      <c r="G8" s="177" t="s">
        <v>395</v>
      </c>
    </row>
    <row r="9" spans="1:7" ht="30" customHeight="1" thickBot="1">
      <c r="A9" s="174" t="s">
        <v>393</v>
      </c>
      <c r="B9" s="175">
        <v>1159996.6200000001</v>
      </c>
      <c r="C9" s="175">
        <v>1159996.6200000001</v>
      </c>
      <c r="D9" s="175">
        <f>1091648.84+47795.31</f>
        <v>1139444.1500000001</v>
      </c>
      <c r="E9" s="175">
        <f>1091648.84+47795.31</f>
        <v>1139444.1500000001</v>
      </c>
      <c r="F9" s="175">
        <f t="shared" si="0"/>
        <v>20552.469999999972</v>
      </c>
      <c r="G9" s="176" t="s">
        <v>396</v>
      </c>
    </row>
    <row r="10" spans="1:7" ht="28.2" thickBot="1">
      <c r="A10" s="174" t="s">
        <v>393</v>
      </c>
      <c r="B10" s="175">
        <v>14709104.33</v>
      </c>
      <c r="C10" s="175">
        <v>14709104.33</v>
      </c>
      <c r="D10" s="175">
        <f>8236839.2+6472208.21</f>
        <v>14709047.41</v>
      </c>
      <c r="E10" s="175">
        <f>8236839.2+6472208.21</f>
        <v>14709047.41</v>
      </c>
      <c r="F10" s="175">
        <f t="shared" si="0"/>
        <v>56.919999999925494</v>
      </c>
      <c r="G10" s="176" t="s">
        <v>397</v>
      </c>
    </row>
    <row r="11" spans="1:7" ht="42" thickBot="1">
      <c r="A11" s="178" t="s">
        <v>393</v>
      </c>
      <c r="B11" s="175">
        <v>530999.5</v>
      </c>
      <c r="C11" s="175">
        <v>530999.5</v>
      </c>
      <c r="D11" s="175">
        <v>530999.15</v>
      </c>
      <c r="E11" s="175">
        <v>530999.15</v>
      </c>
      <c r="F11" s="175">
        <f t="shared" si="0"/>
        <v>0.34999999997671694</v>
      </c>
      <c r="G11" s="176" t="s">
        <v>398</v>
      </c>
    </row>
    <row r="12" spans="1:7" ht="15" thickBot="1">
      <c r="A12" s="30" t="s">
        <v>54</v>
      </c>
      <c r="B12" s="172">
        <f t="shared" ref="B12:F12" si="1">SUM(B7:B11)</f>
        <v>47564022.140000001</v>
      </c>
      <c r="C12" s="172">
        <f t="shared" si="1"/>
        <v>47564022.140000001</v>
      </c>
      <c r="D12" s="172">
        <f t="shared" si="1"/>
        <v>29164684.719999999</v>
      </c>
      <c r="E12" s="172">
        <f t="shared" si="1"/>
        <v>29164684.719999999</v>
      </c>
      <c r="F12" s="172">
        <f t="shared" si="1"/>
        <v>18399337.420000002</v>
      </c>
      <c r="G12" s="31"/>
    </row>
    <row r="13" spans="1:7" ht="30" customHeight="1">
      <c r="A13" s="300" t="s">
        <v>179</v>
      </c>
      <c r="B13" s="300"/>
      <c r="C13" s="300"/>
      <c r="D13" s="300"/>
      <c r="E13" s="300"/>
      <c r="F13" s="300"/>
    </row>
    <row r="14" spans="1:7" ht="21.6" customHeight="1">
      <c r="A14" s="33"/>
      <c r="B14" s="33"/>
      <c r="C14" s="33"/>
      <c r="D14" s="33"/>
      <c r="E14" s="33"/>
    </row>
    <row r="15" spans="1:7">
      <c r="A15" s="33"/>
      <c r="B15" s="173"/>
      <c r="C15" s="173"/>
      <c r="D15" s="173"/>
      <c r="E15" s="173"/>
      <c r="F15" s="173"/>
    </row>
  </sheetData>
  <mergeCells count="3">
    <mergeCell ref="A4:G4"/>
    <mergeCell ref="A5:G5"/>
    <mergeCell ref="A13:F13"/>
  </mergeCells>
  <printOptions horizontalCentered="1"/>
  <pageMargins left="0.31496062992125984" right="0.31496062992125984" top="0.35433070866141736" bottom="0.35433070866141736" header="0.31496062992125984" footer="0.31496062992125984"/>
  <pageSetup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11</vt:i4>
      </vt:variant>
    </vt:vector>
  </HeadingPairs>
  <TitlesOfParts>
    <vt:vector size="29" baseType="lpstr">
      <vt:lpstr>ANAL. PROC.</vt:lpstr>
      <vt:lpstr>ANAL. SUST.</vt:lpstr>
      <vt:lpstr>ANEXO 1-Tabla 1</vt:lpstr>
      <vt:lpstr>ANEXO 2-Tabla 1</vt:lpstr>
      <vt:lpstr>ANEXO 2-Tabla 2</vt:lpstr>
      <vt:lpstr>ANEXO 4-Bitácora</vt:lpstr>
      <vt:lpstr>ANEXO 5-Tabla 1</vt:lpstr>
      <vt:lpstr>ANEXO 5-Tabla 2</vt:lpstr>
      <vt:lpstr>ANEXO 5-Tabla 3</vt:lpstr>
      <vt:lpstr>ANEXO 5-Tabla 4</vt:lpstr>
      <vt:lpstr>ANEXO 6-Tabla 1</vt:lpstr>
      <vt:lpstr>ANEXO 7-Tabla 1</vt:lpstr>
      <vt:lpstr>Anexo 8-Tabla 1</vt:lpstr>
      <vt:lpstr>Anexo 8-Tabla 2</vt:lpstr>
      <vt:lpstr>Anexo 8-Tabla 3</vt:lpstr>
      <vt:lpstr>Anexo 8-Tabla 4</vt:lpstr>
      <vt:lpstr>ANEXO 9</vt:lpstr>
      <vt:lpstr>ANEXO 10</vt:lpstr>
      <vt:lpstr>'ANEXO 2-Tabla 1'!_ftn1</vt:lpstr>
      <vt:lpstr>'ANEXO 2-Tabla 1'!_ftnref1</vt:lpstr>
      <vt:lpstr>'ANAL. PROC.'!_Hlk486588385</vt:lpstr>
      <vt:lpstr>'ANEXO 10'!Área_de_impresión</vt:lpstr>
      <vt:lpstr>'ANAL. PROC.'!Títulos_a_imprimir</vt:lpstr>
      <vt:lpstr>'ANAL. SUST.'!Títulos_a_imprimir</vt:lpstr>
      <vt:lpstr>'ANEXO 10'!Títulos_a_imprimir</vt:lpstr>
      <vt:lpstr>'ANEXO 1-Tabla 1'!Títulos_a_imprimir</vt:lpstr>
      <vt:lpstr>'ANEXO 5-Tabla 1'!Títulos_a_imprimir</vt:lpstr>
      <vt:lpstr>'Anexo 8-Tabla 4'!Títulos_a_imprimir</vt:lpstr>
      <vt:lpstr>'ANEXO 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Mulato Silera</dc:creator>
  <cp:lastModifiedBy>vicente cobos</cp:lastModifiedBy>
  <cp:lastPrinted>2020-03-03T23:35:41Z</cp:lastPrinted>
  <dcterms:created xsi:type="dcterms:W3CDTF">2019-04-01T17:14:32Z</dcterms:created>
  <dcterms:modified xsi:type="dcterms:W3CDTF">2020-09-01T12:48:42Z</dcterms:modified>
</cp:coreProperties>
</file>