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300" windowWidth="19320" windowHeight="7845" tabRatio="356" activeTab="1"/>
  </bookViews>
  <sheets>
    <sheet name="FormatoInstitucional" sheetId="1" r:id="rId1"/>
    <sheet name="FormatoDES" sheetId="2" r:id="rId2"/>
    <sheet name="FormatoPE" sheetId="3" r:id="rId3"/>
  </sheets>
  <definedNames>
    <definedName name="_xlnm.Print_Area" localSheetId="1">FormatoDES!$A$1:$V$332</definedName>
    <definedName name="_xlnm.Print_Area" localSheetId="0">FormatoInstitucional!$A$1:$V$375</definedName>
    <definedName name="_xlnm.Print_Area" localSheetId="2">FormatoPE!$A$1:$W$186</definedName>
    <definedName name="_xlnm.Print_Titles" localSheetId="1">FormatoDES!$1:$12</definedName>
    <definedName name="_xlnm.Print_Titles" localSheetId="0">FormatoInstitucional!$1:$6</definedName>
    <definedName name="_xlnm.Print_Titles" localSheetId="2">FormatoPE!$1:$17</definedName>
  </definedNames>
  <calcPr calcId="145621"/>
</workbook>
</file>

<file path=xl/calcChain.xml><?xml version="1.0" encoding="utf-8"?>
<calcChain xmlns="http://schemas.openxmlformats.org/spreadsheetml/2006/main">
  <c r="F123" i="3" l="1"/>
  <c r="C207" i="2"/>
  <c r="C206" i="2"/>
  <c r="E143" i="2"/>
  <c r="E142" i="2"/>
  <c r="C143" i="2"/>
  <c r="C142" i="2"/>
  <c r="M309" i="1" l="1"/>
  <c r="L309" i="1"/>
  <c r="H309" i="1"/>
  <c r="G309" i="1"/>
  <c r="F309" i="1"/>
  <c r="B309" i="1"/>
  <c r="S298" i="1"/>
  <c r="R298" i="1"/>
  <c r="N298" i="1"/>
  <c r="M308" i="1"/>
  <c r="L308" i="1"/>
  <c r="H308" i="1"/>
  <c r="G308" i="1"/>
  <c r="F308" i="1"/>
  <c r="B308" i="1"/>
  <c r="S297" i="1"/>
  <c r="R297" i="1"/>
  <c r="N297" i="1"/>
  <c r="M307" i="1"/>
  <c r="L307" i="1"/>
  <c r="H307" i="1"/>
  <c r="G307" i="1"/>
  <c r="F307" i="1"/>
  <c r="B307" i="1"/>
  <c r="S296" i="1"/>
  <c r="R296" i="1"/>
  <c r="N296" i="1"/>
  <c r="M306" i="1"/>
  <c r="L306" i="1"/>
  <c r="H306" i="1"/>
  <c r="G306" i="1"/>
  <c r="F306" i="1"/>
  <c r="B306" i="1"/>
  <c r="S295" i="1"/>
  <c r="R295" i="1"/>
  <c r="N295" i="1"/>
  <c r="M305" i="1"/>
  <c r="L305" i="1"/>
  <c r="H305" i="1"/>
  <c r="G305" i="1"/>
  <c r="F305" i="1"/>
  <c r="B305" i="1"/>
  <c r="S294" i="1"/>
  <c r="R294" i="1"/>
  <c r="N294" i="1"/>
  <c r="M304" i="1"/>
  <c r="L304" i="1"/>
  <c r="H304" i="1"/>
  <c r="G304" i="1"/>
  <c r="F304" i="1"/>
  <c r="B304" i="1"/>
  <c r="S293" i="1"/>
  <c r="R293" i="1"/>
  <c r="N293" i="1"/>
  <c r="M303" i="1"/>
  <c r="L303" i="1"/>
  <c r="H303" i="1"/>
  <c r="G303" i="1"/>
  <c r="F303" i="1"/>
  <c r="B303" i="1"/>
  <c r="S292" i="1"/>
  <c r="R292" i="1"/>
  <c r="N292" i="1"/>
  <c r="M302" i="1"/>
  <c r="L302" i="1"/>
  <c r="H302" i="1"/>
  <c r="G302" i="1"/>
  <c r="F302" i="1"/>
  <c r="B302" i="1"/>
  <c r="S291" i="1"/>
  <c r="R291" i="1"/>
  <c r="N291" i="1"/>
  <c r="E120" i="1"/>
  <c r="E119" i="1"/>
  <c r="C120" i="1"/>
  <c r="C119" i="1"/>
  <c r="R38" i="1" l="1"/>
  <c r="K45" i="1"/>
  <c r="R45" i="1"/>
  <c r="D45" i="1"/>
  <c r="K38" i="1"/>
  <c r="K31" i="1"/>
  <c r="D31" i="1"/>
  <c r="R31" i="1"/>
  <c r="R24" i="1"/>
  <c r="K24" i="1"/>
  <c r="D38" i="1"/>
  <c r="D24" i="1"/>
  <c r="R17" i="1"/>
  <c r="K17" i="1"/>
  <c r="D17" i="1"/>
  <c r="R10" i="1"/>
  <c r="K10" i="1"/>
  <c r="H178" i="3" l="1"/>
  <c r="H177" i="3"/>
  <c r="H176" i="3"/>
  <c r="H175" i="3"/>
  <c r="D230" i="2" l="1"/>
  <c r="D229" i="2"/>
  <c r="D228" i="2"/>
  <c r="D227" i="2"/>
  <c r="D226" i="2"/>
  <c r="D225" i="2"/>
  <c r="D224" i="2"/>
  <c r="V181" i="3" l="1"/>
  <c r="V180" i="3"/>
  <c r="V179" i="3"/>
  <c r="V178" i="3"/>
  <c r="V177" i="3"/>
  <c r="V176" i="3"/>
  <c r="V175" i="3"/>
  <c r="V174" i="3"/>
  <c r="V173" i="3"/>
  <c r="V172" i="3"/>
  <c r="V171" i="3"/>
  <c r="S181" i="3"/>
  <c r="S180" i="3"/>
  <c r="S179" i="3"/>
  <c r="S178" i="3"/>
  <c r="S177" i="3"/>
  <c r="S176" i="3"/>
  <c r="S175" i="3"/>
  <c r="S174" i="3"/>
  <c r="S173" i="3"/>
  <c r="S172" i="3"/>
  <c r="S171" i="3"/>
  <c r="P181" i="3"/>
  <c r="P180" i="3"/>
  <c r="P179" i="3"/>
  <c r="P178" i="3"/>
  <c r="P177" i="3"/>
  <c r="P176" i="3"/>
  <c r="P175" i="3"/>
  <c r="P174" i="3"/>
  <c r="P173" i="3"/>
  <c r="P172" i="3"/>
  <c r="P171" i="3"/>
  <c r="M181" i="3"/>
  <c r="M180" i="3"/>
  <c r="M179" i="3"/>
  <c r="M178" i="3"/>
  <c r="M177" i="3"/>
  <c r="M176" i="3"/>
  <c r="M175" i="3"/>
  <c r="M174" i="3"/>
  <c r="M173" i="3"/>
  <c r="M172" i="3"/>
  <c r="M171" i="3"/>
  <c r="J181" i="3"/>
  <c r="J180" i="3"/>
  <c r="J179" i="3"/>
  <c r="J178" i="3"/>
  <c r="J177" i="3"/>
  <c r="J176" i="3"/>
  <c r="J175" i="3"/>
  <c r="J174" i="3"/>
  <c r="J173" i="3"/>
  <c r="J172" i="3"/>
  <c r="J171" i="3"/>
  <c r="T178" i="3"/>
  <c r="T177" i="3"/>
  <c r="T176" i="3"/>
  <c r="T175" i="3"/>
  <c r="Q178" i="3"/>
  <c r="Q177" i="3"/>
  <c r="Q176" i="3"/>
  <c r="Q175" i="3"/>
  <c r="N178" i="3"/>
  <c r="N177" i="3"/>
  <c r="N176" i="3"/>
  <c r="N175" i="3"/>
  <c r="K178" i="3"/>
  <c r="K177" i="3"/>
  <c r="K176" i="3"/>
  <c r="K175" i="3"/>
  <c r="G181" i="3"/>
  <c r="G180" i="3"/>
  <c r="G179" i="3"/>
  <c r="G178" i="3"/>
  <c r="G177" i="3"/>
  <c r="G176" i="3"/>
  <c r="G175" i="3"/>
  <c r="G174" i="3"/>
  <c r="G173" i="3"/>
  <c r="G172" i="3"/>
  <c r="G171" i="3"/>
  <c r="E178" i="3"/>
  <c r="E177" i="3"/>
  <c r="E176" i="3"/>
  <c r="E175" i="3"/>
  <c r="D181" i="3"/>
  <c r="D180" i="3"/>
  <c r="D179" i="3"/>
  <c r="D178" i="3"/>
  <c r="D177" i="3"/>
  <c r="D176" i="3"/>
  <c r="D175" i="3"/>
  <c r="D174" i="3"/>
  <c r="D173" i="3"/>
  <c r="D172" i="3"/>
  <c r="D171" i="3"/>
  <c r="B178" i="3"/>
  <c r="B177" i="3"/>
  <c r="B176" i="3"/>
  <c r="B175" i="3"/>
  <c r="N230" i="2"/>
  <c r="N229" i="2"/>
  <c r="J105" i="3"/>
  <c r="V242" i="2"/>
  <c r="V241" i="2"/>
  <c r="V240" i="2"/>
  <c r="V239" i="2"/>
  <c r="V238" i="2"/>
  <c r="V237" i="2"/>
  <c r="V236" i="2"/>
  <c r="V235" i="2"/>
  <c r="V234" i="2"/>
  <c r="V233" i="2"/>
  <c r="V232" i="2"/>
  <c r="V231" i="2"/>
  <c r="V230" i="2"/>
  <c r="V229" i="2"/>
  <c r="V228" i="2"/>
  <c r="V227" i="2"/>
  <c r="V226" i="2"/>
  <c r="V225" i="2"/>
  <c r="V224" i="2"/>
  <c r="T239" i="2"/>
  <c r="T238" i="2"/>
  <c r="T237" i="2"/>
  <c r="T236" i="2"/>
  <c r="T231" i="2"/>
  <c r="T230" i="2"/>
  <c r="T229" i="2"/>
  <c r="T228" i="2"/>
  <c r="S242" i="2"/>
  <c r="S241" i="2"/>
  <c r="S240" i="2"/>
  <c r="S239" i="2"/>
  <c r="S238" i="2"/>
  <c r="S237" i="2"/>
  <c r="S236" i="2"/>
  <c r="S235" i="2"/>
  <c r="S234" i="2"/>
  <c r="S233" i="2"/>
  <c r="S232" i="2"/>
  <c r="S231" i="2"/>
  <c r="S230" i="2"/>
  <c r="S229" i="2"/>
  <c r="S228" i="2"/>
  <c r="S227" i="2"/>
  <c r="S226" i="2"/>
  <c r="S225" i="2"/>
  <c r="S224" i="2"/>
  <c r="Q239" i="2"/>
  <c r="Q238" i="2"/>
  <c r="Q237" i="2"/>
  <c r="Q236" i="2"/>
  <c r="Q231" i="2"/>
  <c r="Q230" i="2"/>
  <c r="Q229" i="2"/>
  <c r="Q228" i="2"/>
  <c r="P242" i="2"/>
  <c r="P241" i="2"/>
  <c r="P240" i="2"/>
  <c r="P239" i="2"/>
  <c r="P238" i="2"/>
  <c r="P237" i="2"/>
  <c r="P236" i="2"/>
  <c r="P235" i="2"/>
  <c r="P234" i="2"/>
  <c r="P233" i="2"/>
  <c r="P232" i="2"/>
  <c r="P231" i="2"/>
  <c r="P230" i="2"/>
  <c r="P229" i="2"/>
  <c r="P228" i="2"/>
  <c r="P227" i="2"/>
  <c r="P226" i="2"/>
  <c r="P225" i="2"/>
  <c r="P224" i="2"/>
  <c r="N239" i="2"/>
  <c r="N238" i="2"/>
  <c r="N237" i="2"/>
  <c r="N236" i="2"/>
  <c r="N231" i="2"/>
  <c r="N228" i="2"/>
  <c r="M242" i="2"/>
  <c r="M241" i="2"/>
  <c r="M240" i="2"/>
  <c r="M239" i="2"/>
  <c r="M238" i="2"/>
  <c r="M237" i="2"/>
  <c r="M236" i="2"/>
  <c r="M235" i="2"/>
  <c r="M234" i="2"/>
  <c r="M233" i="2"/>
  <c r="M232" i="2"/>
  <c r="M231" i="2"/>
  <c r="M230" i="2"/>
  <c r="M229" i="2"/>
  <c r="M228" i="2"/>
  <c r="M227" i="2"/>
  <c r="M226" i="2"/>
  <c r="M225" i="2"/>
  <c r="M224" i="2"/>
  <c r="K239" i="2"/>
  <c r="K238" i="2"/>
  <c r="K237" i="2"/>
  <c r="K236" i="2"/>
  <c r="K231" i="2"/>
  <c r="K230" i="2"/>
  <c r="K229" i="2"/>
  <c r="K228" i="2"/>
  <c r="J242" i="2"/>
  <c r="J241" i="2"/>
  <c r="J240" i="2"/>
  <c r="J239" i="2"/>
  <c r="J238" i="2"/>
  <c r="J237" i="2"/>
  <c r="J236" i="2"/>
  <c r="J235" i="2"/>
  <c r="J234" i="2"/>
  <c r="J233" i="2"/>
  <c r="J232" i="2"/>
  <c r="J231" i="2"/>
  <c r="J230" i="2"/>
  <c r="J229" i="2"/>
  <c r="J228" i="2"/>
  <c r="J227" i="2"/>
  <c r="J226" i="2"/>
  <c r="J225" i="2"/>
  <c r="J224" i="2"/>
  <c r="H239" i="2"/>
  <c r="H238" i="2"/>
  <c r="H237" i="2"/>
  <c r="H236" i="2"/>
  <c r="H231" i="2"/>
  <c r="H230" i="2"/>
  <c r="H229" i="2"/>
  <c r="H228" i="2"/>
  <c r="G242" i="2"/>
  <c r="G241" i="2"/>
  <c r="G240" i="2"/>
  <c r="G239" i="2"/>
  <c r="G238" i="2"/>
  <c r="G237" i="2"/>
  <c r="G236" i="2"/>
  <c r="G235" i="2"/>
  <c r="G234" i="2"/>
  <c r="G233" i="2"/>
  <c r="G232" i="2"/>
  <c r="G231" i="2"/>
  <c r="G230" i="2"/>
  <c r="G229" i="2"/>
  <c r="G228" i="2"/>
  <c r="G227" i="2"/>
  <c r="G226" i="2"/>
  <c r="G225" i="2"/>
  <c r="G224" i="2"/>
  <c r="E239" i="2"/>
  <c r="E238" i="2"/>
  <c r="E237" i="2"/>
  <c r="E236" i="2"/>
  <c r="E231" i="2"/>
  <c r="E230" i="2"/>
  <c r="E229" i="2"/>
  <c r="E228" i="2"/>
  <c r="D242" i="2"/>
  <c r="D241" i="2"/>
  <c r="D240" i="2"/>
  <c r="D239" i="2"/>
  <c r="D238" i="2"/>
  <c r="D237" i="2"/>
  <c r="D236" i="2"/>
  <c r="D235" i="2"/>
  <c r="D234" i="2"/>
  <c r="D233" i="2"/>
  <c r="D232" i="2"/>
  <c r="D231" i="2"/>
  <c r="B239" i="2"/>
  <c r="B238" i="2"/>
  <c r="B237" i="2"/>
  <c r="B236" i="2"/>
  <c r="B231" i="2"/>
  <c r="B230" i="2"/>
  <c r="B229" i="2"/>
  <c r="B228" i="2"/>
  <c r="M219" i="1"/>
  <c r="M218" i="1"/>
  <c r="M217" i="1"/>
  <c r="M216" i="1"/>
  <c r="M215" i="1"/>
  <c r="M214" i="1"/>
  <c r="M213" i="1"/>
  <c r="M212" i="1"/>
  <c r="M211" i="1"/>
  <c r="M210" i="1"/>
  <c r="M209" i="1"/>
  <c r="M208" i="1"/>
  <c r="M207" i="1"/>
  <c r="M206" i="1"/>
  <c r="M205" i="1"/>
  <c r="M204" i="1"/>
  <c r="M203" i="1"/>
  <c r="M202" i="1"/>
  <c r="M201" i="1"/>
  <c r="J219" i="1"/>
  <c r="J218" i="1"/>
  <c r="J217" i="1"/>
  <c r="J216" i="1"/>
  <c r="J215" i="1"/>
  <c r="J214" i="1"/>
  <c r="J213" i="1"/>
  <c r="J212" i="1"/>
  <c r="J211" i="1"/>
  <c r="J210" i="1"/>
  <c r="J209" i="1"/>
  <c r="J208" i="1"/>
  <c r="J207" i="1"/>
  <c r="J206" i="1"/>
  <c r="J205" i="1"/>
  <c r="J204" i="1"/>
  <c r="J203" i="1"/>
  <c r="J202" i="1"/>
  <c r="J201" i="1"/>
  <c r="G219" i="1"/>
  <c r="G218" i="1"/>
  <c r="G217" i="1"/>
  <c r="G216" i="1"/>
  <c r="G215" i="1"/>
  <c r="G214" i="1"/>
  <c r="G213" i="1"/>
  <c r="G212" i="1"/>
  <c r="G211" i="1"/>
  <c r="G210" i="1"/>
  <c r="G209" i="1"/>
  <c r="G208" i="1"/>
  <c r="G207" i="1"/>
  <c r="G206" i="1"/>
  <c r="G205" i="1"/>
  <c r="G204" i="1"/>
  <c r="G203" i="1"/>
  <c r="G202" i="1"/>
  <c r="G201" i="1"/>
  <c r="D219" i="1"/>
  <c r="D218" i="1"/>
  <c r="D217" i="1"/>
  <c r="D216" i="1"/>
  <c r="D215" i="1"/>
  <c r="D214" i="1"/>
  <c r="D213" i="1"/>
  <c r="D212" i="1"/>
  <c r="D211" i="1"/>
  <c r="D210" i="1"/>
  <c r="D209" i="1"/>
  <c r="D208" i="1"/>
  <c r="D207" i="1"/>
  <c r="D206" i="1"/>
  <c r="D205" i="1"/>
  <c r="D204" i="1"/>
  <c r="D203" i="1"/>
  <c r="D202" i="1"/>
  <c r="D201" i="1"/>
  <c r="K216" i="1"/>
  <c r="H216" i="1"/>
  <c r="E216" i="1"/>
  <c r="B216" i="1"/>
  <c r="K215" i="1"/>
  <c r="H215" i="1"/>
  <c r="E215" i="1"/>
  <c r="B215" i="1"/>
  <c r="K214" i="1"/>
  <c r="H214" i="1"/>
  <c r="E214" i="1"/>
  <c r="B214" i="1"/>
  <c r="K213" i="1"/>
  <c r="H213" i="1"/>
  <c r="E213" i="1"/>
  <c r="B213" i="1"/>
  <c r="K208" i="1"/>
  <c r="H208" i="1"/>
  <c r="E208" i="1"/>
  <c r="B208" i="1"/>
  <c r="K207" i="1"/>
  <c r="H207" i="1"/>
  <c r="E207" i="1"/>
  <c r="B207" i="1"/>
  <c r="K206" i="1"/>
  <c r="H206" i="1"/>
  <c r="E206" i="1"/>
  <c r="B206" i="1"/>
  <c r="K205" i="1"/>
  <c r="H205" i="1"/>
  <c r="E205" i="1"/>
  <c r="B205" i="1"/>
  <c r="N216" i="1" l="1"/>
  <c r="N215" i="1"/>
  <c r="N214" i="1"/>
  <c r="N213" i="1"/>
  <c r="N208" i="1"/>
  <c r="N207" i="1"/>
  <c r="N206" i="1"/>
  <c r="N205" i="1"/>
  <c r="V219" i="1"/>
  <c r="S219" i="1"/>
  <c r="P219" i="1"/>
  <c r="V218" i="1"/>
  <c r="S218" i="1"/>
  <c r="P218" i="1"/>
  <c r="V217" i="1"/>
  <c r="S217" i="1"/>
  <c r="P216" i="1"/>
  <c r="Q216" i="1"/>
  <c r="V216" i="1"/>
  <c r="V214" i="1"/>
  <c r="V215" i="1"/>
  <c r="T215" i="1"/>
  <c r="S215" i="1"/>
  <c r="Q215" i="1"/>
  <c r="P215" i="1"/>
  <c r="T214" i="1"/>
  <c r="S214" i="1"/>
  <c r="Q214" i="1"/>
  <c r="P214" i="1"/>
  <c r="V213" i="1"/>
  <c r="T213" i="1"/>
  <c r="S213" i="1"/>
  <c r="Q213" i="1"/>
  <c r="P213" i="1"/>
  <c r="V208" i="1"/>
  <c r="T208" i="1"/>
  <c r="S208" i="1"/>
  <c r="Q208" i="1"/>
  <c r="P208" i="1"/>
  <c r="V207" i="1"/>
  <c r="T207" i="1"/>
  <c r="S207" i="1"/>
  <c r="Q207" i="1"/>
  <c r="P207" i="1"/>
  <c r="V206" i="1"/>
  <c r="T206" i="1"/>
  <c r="S206" i="1"/>
  <c r="Q206" i="1"/>
  <c r="P206" i="1"/>
  <c r="V205" i="1"/>
  <c r="T205" i="1"/>
  <c r="S205" i="1"/>
  <c r="Q205" i="1"/>
  <c r="P205" i="1"/>
  <c r="T216" i="1"/>
  <c r="P204" i="1"/>
  <c r="P203" i="1"/>
  <c r="P202" i="1"/>
  <c r="P201" i="1"/>
  <c r="V204" i="1" l="1"/>
  <c r="S204" i="1"/>
  <c r="V203" i="1"/>
  <c r="S203" i="1"/>
  <c r="V202" i="1"/>
  <c r="V201" i="1"/>
  <c r="S201" i="1"/>
  <c r="S202" i="1"/>
  <c r="N234" i="1" l="1"/>
  <c r="L234" i="1"/>
  <c r="J234" i="1"/>
  <c r="H234" i="1"/>
  <c r="F234" i="1"/>
  <c r="D234" i="1"/>
  <c r="B234" i="1"/>
  <c r="O263" i="1"/>
  <c r="M263" i="1"/>
  <c r="K263" i="1"/>
  <c r="I263" i="1"/>
  <c r="G263" i="1"/>
  <c r="E263" i="1"/>
  <c r="C263" i="1"/>
  <c r="R82" i="1"/>
  <c r="Q82" i="1"/>
  <c r="U82" i="1"/>
  <c r="T82" i="1"/>
  <c r="N82" i="1"/>
  <c r="O326" i="1"/>
  <c r="M326" i="1"/>
  <c r="K326" i="1"/>
  <c r="I326" i="1"/>
  <c r="G326" i="1"/>
  <c r="E326" i="1"/>
  <c r="C326" i="1"/>
  <c r="V212" i="1"/>
  <c r="S212" i="1"/>
  <c r="P212" i="1"/>
  <c r="V210" i="1"/>
  <c r="S210" i="1"/>
  <c r="P210" i="1"/>
  <c r="V209" i="1"/>
  <c r="S209" i="1"/>
  <c r="P209" i="1"/>
  <c r="O159" i="1"/>
  <c r="M159" i="1"/>
  <c r="K159" i="1"/>
  <c r="I159" i="1"/>
  <c r="G159" i="1"/>
  <c r="E159" i="1"/>
  <c r="C159" i="1"/>
  <c r="O136" i="1"/>
  <c r="M136" i="1"/>
  <c r="K136" i="1"/>
  <c r="I136" i="1"/>
  <c r="G136" i="1"/>
  <c r="E136" i="1"/>
  <c r="C136" i="1"/>
  <c r="O121" i="1"/>
  <c r="M121" i="1"/>
  <c r="K121" i="1"/>
  <c r="I121" i="1"/>
  <c r="G121" i="1"/>
  <c r="E121" i="1"/>
  <c r="C121" i="1"/>
  <c r="O285" i="2"/>
  <c r="M285" i="2"/>
  <c r="K285" i="2"/>
  <c r="I285" i="2"/>
  <c r="G285" i="2"/>
  <c r="E285" i="2"/>
  <c r="C285" i="2"/>
  <c r="O209" i="2" l="1"/>
  <c r="O208" i="2"/>
  <c r="M209" i="2"/>
  <c r="M208" i="2"/>
  <c r="K209" i="2"/>
  <c r="K208" i="2"/>
  <c r="I209" i="2"/>
  <c r="I208" i="2"/>
  <c r="G209" i="2"/>
  <c r="G208" i="2"/>
  <c r="E209" i="2"/>
  <c r="E208" i="2"/>
  <c r="C209" i="2"/>
  <c r="C208" i="2"/>
  <c r="O158" i="2"/>
  <c r="M158" i="2"/>
  <c r="K158" i="2"/>
  <c r="I158" i="2"/>
  <c r="G158" i="2"/>
  <c r="E158" i="2"/>
  <c r="C158" i="2"/>
  <c r="O144" i="2"/>
  <c r="M144" i="2"/>
  <c r="K144" i="2"/>
  <c r="I144" i="2"/>
  <c r="G144" i="2"/>
  <c r="E144" i="2"/>
  <c r="C144" i="2"/>
  <c r="V50" i="2"/>
  <c r="U50" i="2"/>
  <c r="T50" i="2"/>
  <c r="S50" i="2"/>
  <c r="R50" i="2"/>
  <c r="Q50" i="2"/>
  <c r="P50" i="2"/>
  <c r="V49" i="2"/>
  <c r="U49" i="2"/>
  <c r="T49" i="2"/>
  <c r="S49" i="2"/>
  <c r="R49" i="2"/>
  <c r="Q49" i="2"/>
  <c r="P49" i="2"/>
  <c r="O82" i="1"/>
  <c r="U81" i="1"/>
  <c r="T81" i="1"/>
  <c r="R81" i="1"/>
  <c r="Q81" i="1"/>
  <c r="O81" i="1"/>
  <c r="N81" i="1"/>
  <c r="V80" i="1"/>
  <c r="S80" i="1"/>
  <c r="P80" i="1"/>
  <c r="O250" i="1"/>
  <c r="N250" i="1"/>
  <c r="M250" i="1"/>
  <c r="L250" i="1"/>
  <c r="K250" i="1"/>
  <c r="J250" i="1"/>
  <c r="I250" i="1"/>
  <c r="H250" i="1"/>
  <c r="G250" i="1"/>
  <c r="F250" i="1"/>
  <c r="E250" i="1"/>
  <c r="D250" i="1"/>
  <c r="C250" i="1"/>
  <c r="B250" i="1"/>
  <c r="O186" i="1"/>
  <c r="O185" i="1"/>
  <c r="M186" i="1"/>
  <c r="M185" i="1"/>
  <c r="K186" i="1"/>
  <c r="K185" i="1"/>
  <c r="I186" i="1"/>
  <c r="I185" i="1"/>
  <c r="G186" i="1"/>
  <c r="G185" i="1"/>
  <c r="E186" i="1"/>
  <c r="E185" i="1"/>
  <c r="C186" i="1"/>
  <c r="C185" i="1"/>
  <c r="O158" i="1"/>
  <c r="M158" i="1"/>
  <c r="K158" i="1"/>
  <c r="I158" i="1"/>
  <c r="G158" i="1"/>
  <c r="E158" i="1"/>
  <c r="C158" i="1"/>
  <c r="O160" i="1"/>
  <c r="M160" i="1"/>
  <c r="K160" i="1"/>
  <c r="I160" i="1"/>
  <c r="G160" i="1"/>
  <c r="E160" i="1"/>
  <c r="C160" i="1"/>
  <c r="K102" i="1"/>
  <c r="J102" i="1"/>
  <c r="I102" i="1"/>
  <c r="H102" i="1"/>
  <c r="F102" i="1"/>
  <c r="E102" i="1"/>
  <c r="C102" i="1"/>
  <c r="B102" i="1"/>
  <c r="V97" i="1"/>
  <c r="S97" i="1"/>
  <c r="P97" i="1"/>
  <c r="V96" i="1"/>
  <c r="S96" i="1"/>
  <c r="P96" i="1"/>
  <c r="V95" i="1"/>
  <c r="S95" i="1"/>
  <c r="P95" i="1"/>
  <c r="V94" i="1"/>
  <c r="V108" i="1" s="1"/>
  <c r="S94" i="1"/>
  <c r="P94" i="1"/>
  <c r="V93" i="1"/>
  <c r="S93" i="1"/>
  <c r="P93" i="1"/>
  <c r="V92" i="1"/>
  <c r="S92" i="1"/>
  <c r="P92" i="1"/>
  <c r="U91" i="1"/>
  <c r="T91" i="1"/>
  <c r="R91" i="1"/>
  <c r="Q91" i="1"/>
  <c r="O91" i="1"/>
  <c r="N91" i="1"/>
  <c r="V90" i="1"/>
  <c r="S90" i="1"/>
  <c r="P90" i="1"/>
  <c r="V89" i="1"/>
  <c r="S89" i="1"/>
  <c r="P89" i="1"/>
  <c r="V88" i="1"/>
  <c r="S88" i="1"/>
  <c r="P88" i="1"/>
  <c r="M97" i="1"/>
  <c r="L97" i="1"/>
  <c r="G97" i="1"/>
  <c r="D97" i="1"/>
  <c r="M96" i="1"/>
  <c r="L96" i="1"/>
  <c r="G96" i="1"/>
  <c r="D96" i="1"/>
  <c r="M95" i="1"/>
  <c r="L95" i="1"/>
  <c r="G95" i="1"/>
  <c r="D95" i="1"/>
  <c r="M94" i="1"/>
  <c r="L94" i="1"/>
  <c r="G94" i="1"/>
  <c r="D94" i="1"/>
  <c r="M93" i="1"/>
  <c r="L93" i="1"/>
  <c r="G93" i="1"/>
  <c r="D93" i="1"/>
  <c r="M92" i="1"/>
  <c r="L92" i="1"/>
  <c r="G92" i="1"/>
  <c r="D92" i="1"/>
  <c r="K91" i="1"/>
  <c r="J91" i="1"/>
  <c r="I91" i="1"/>
  <c r="H91" i="1"/>
  <c r="F91" i="1"/>
  <c r="E91" i="1"/>
  <c r="C91" i="1"/>
  <c r="B91" i="1"/>
  <c r="M90" i="1"/>
  <c r="M104" i="1" s="1"/>
  <c r="L90" i="1"/>
  <c r="G90" i="1"/>
  <c r="D90" i="1"/>
  <c r="M89" i="1"/>
  <c r="L89" i="1"/>
  <c r="G89" i="1"/>
  <c r="D89" i="1"/>
  <c r="D103" i="1" s="1"/>
  <c r="M88" i="1"/>
  <c r="L88" i="1"/>
  <c r="L102" i="1" s="1"/>
  <c r="G88" i="1"/>
  <c r="G102" i="1" s="1"/>
  <c r="D88" i="1"/>
  <c r="D102" i="1" s="1"/>
  <c r="V79" i="1"/>
  <c r="V82" i="1" s="1"/>
  <c r="S79" i="1"/>
  <c r="S82" i="1" s="1"/>
  <c r="P79" i="1"/>
  <c r="P82" i="1" s="1"/>
  <c r="F82" i="1"/>
  <c r="E82" i="1"/>
  <c r="C82" i="1"/>
  <c r="B82" i="1"/>
  <c r="K81" i="1"/>
  <c r="K82" i="1" s="1"/>
  <c r="J81" i="1"/>
  <c r="J82" i="1" s="1"/>
  <c r="I81" i="1"/>
  <c r="I82" i="1" s="1"/>
  <c r="H81" i="1"/>
  <c r="H82" i="1" s="1"/>
  <c r="F81" i="1"/>
  <c r="E81" i="1"/>
  <c r="C81" i="1"/>
  <c r="B81" i="1"/>
  <c r="M80" i="1"/>
  <c r="L80" i="1"/>
  <c r="G80" i="1"/>
  <c r="D80" i="1"/>
  <c r="M79" i="1"/>
  <c r="L79" i="1"/>
  <c r="G79" i="1"/>
  <c r="G82" i="1" s="1"/>
  <c r="D79" i="1"/>
  <c r="D82" i="1" s="1"/>
  <c r="S62" i="1"/>
  <c r="N139" i="1"/>
  <c r="O137" i="1" s="1"/>
  <c r="L139" i="1"/>
  <c r="M138" i="1" s="1"/>
  <c r="J139" i="1"/>
  <c r="K137" i="1" s="1"/>
  <c r="F139" i="1"/>
  <c r="G137" i="1" s="1"/>
  <c r="D139" i="1"/>
  <c r="E138" i="1" s="1"/>
  <c r="B139" i="1"/>
  <c r="C137" i="1" s="1"/>
  <c r="O138" i="1" l="1"/>
  <c r="S81" i="1"/>
  <c r="G257" i="1" s="1"/>
  <c r="G81" i="1"/>
  <c r="C257" i="1" s="1"/>
  <c r="M137" i="1"/>
  <c r="K138" i="1"/>
  <c r="V81" i="1"/>
  <c r="H257" i="1" s="1"/>
  <c r="D81" i="1"/>
  <c r="B257" i="1" s="1"/>
  <c r="P81" i="1"/>
  <c r="F257" i="1" s="1"/>
  <c r="E137" i="1"/>
  <c r="G91" i="1"/>
  <c r="M91" i="1"/>
  <c r="S91" i="1"/>
  <c r="P91" i="1"/>
  <c r="V91" i="1"/>
  <c r="C138" i="1"/>
  <c r="G138" i="1"/>
  <c r="M81" i="1"/>
  <c r="E257" i="1" s="1"/>
  <c r="D91" i="1"/>
  <c r="L91" i="1"/>
  <c r="L81" i="1"/>
  <c r="D257" i="1" s="1"/>
  <c r="I123" i="1"/>
  <c r="O122" i="1"/>
  <c r="K122" i="1"/>
  <c r="I122" i="1"/>
  <c r="M119" i="1"/>
  <c r="O120" i="1"/>
  <c r="M120" i="1"/>
  <c r="K120" i="1"/>
  <c r="I120" i="1"/>
  <c r="G120" i="1"/>
  <c r="O119" i="1"/>
  <c r="K119" i="1"/>
  <c r="I119" i="1"/>
  <c r="G119" i="1"/>
  <c r="O118" i="1"/>
  <c r="M118" i="1"/>
  <c r="K118" i="1"/>
  <c r="I118" i="1"/>
  <c r="G118" i="1"/>
  <c r="E118" i="1"/>
  <c r="C118" i="1"/>
  <c r="V109" i="1"/>
  <c r="U109" i="1"/>
  <c r="U108" i="1"/>
  <c r="T109" i="1"/>
  <c r="T108" i="1"/>
  <c r="S109" i="1"/>
  <c r="S108" i="1"/>
  <c r="R108" i="1"/>
  <c r="R109" i="1"/>
  <c r="Q109" i="1"/>
  <c r="Q108" i="1"/>
  <c r="P109" i="1"/>
  <c r="P108" i="1"/>
  <c r="O108" i="1"/>
  <c r="O109" i="1"/>
  <c r="M109" i="1"/>
  <c r="M108" i="1"/>
  <c r="L109" i="1"/>
  <c r="L108" i="1"/>
  <c r="K109" i="1"/>
  <c r="K108" i="1"/>
  <c r="J109" i="1"/>
  <c r="J108" i="1"/>
  <c r="I111" i="1"/>
  <c r="I109" i="1"/>
  <c r="I108" i="1"/>
  <c r="H109" i="1"/>
  <c r="H108" i="1"/>
  <c r="G109" i="1"/>
  <c r="G108" i="1"/>
  <c r="F108" i="1"/>
  <c r="F109" i="1"/>
  <c r="E109" i="1"/>
  <c r="E108" i="1"/>
  <c r="D109" i="1"/>
  <c r="D108" i="1"/>
  <c r="C109" i="1"/>
  <c r="C108" i="1"/>
  <c r="B109" i="1"/>
  <c r="B108" i="1"/>
  <c r="M82" i="1" l="1"/>
  <c r="L82" i="1"/>
  <c r="M158" i="3"/>
  <c r="O157" i="3"/>
  <c r="M157" i="3"/>
  <c r="O156" i="3" l="1"/>
  <c r="M156" i="3"/>
  <c r="M154" i="3"/>
  <c r="O154" i="3"/>
  <c r="O155" i="3"/>
  <c r="M155" i="3"/>
  <c r="V95" i="2" l="1"/>
  <c r="U95" i="2"/>
  <c r="T95" i="2"/>
  <c r="S95" i="2"/>
  <c r="R95" i="2"/>
  <c r="Q95" i="2"/>
  <c r="P95" i="2"/>
  <c r="O95" i="2"/>
  <c r="N95" i="2"/>
  <c r="M95" i="2"/>
  <c r="L95" i="2"/>
  <c r="K95" i="2"/>
  <c r="J95" i="2"/>
  <c r="I95" i="2"/>
  <c r="H95" i="2"/>
  <c r="G95" i="2"/>
  <c r="F95" i="2"/>
  <c r="E95" i="2"/>
  <c r="D95" i="2"/>
  <c r="C95" i="2"/>
  <c r="B95" i="2"/>
  <c r="O62" i="1"/>
  <c r="N62" i="1"/>
  <c r="M62" i="1"/>
  <c r="L62" i="1"/>
  <c r="K62" i="1"/>
  <c r="J62" i="1"/>
  <c r="I62" i="1"/>
  <c r="H62" i="1"/>
  <c r="G62" i="1"/>
  <c r="F62" i="1"/>
  <c r="E62" i="1"/>
  <c r="D62" i="1"/>
  <c r="C62" i="1"/>
  <c r="B62" i="1"/>
  <c r="V62" i="1"/>
  <c r="U62" i="1"/>
  <c r="T62" i="1"/>
  <c r="R62" i="1"/>
  <c r="Q62" i="1"/>
  <c r="P62" i="1"/>
  <c r="L296" i="1" l="1"/>
  <c r="M296" i="1"/>
  <c r="L297" i="1"/>
  <c r="M297" i="1"/>
  <c r="L298" i="1"/>
  <c r="M298" i="1"/>
  <c r="F296" i="1"/>
  <c r="G296" i="1"/>
  <c r="H296" i="1"/>
  <c r="F297" i="1"/>
  <c r="G297" i="1"/>
  <c r="H297" i="1"/>
  <c r="F298" i="1"/>
  <c r="G298" i="1"/>
  <c r="H298" i="1"/>
  <c r="L283" i="1"/>
  <c r="M283" i="1"/>
  <c r="B296" i="1"/>
  <c r="L284" i="1"/>
  <c r="M284" i="1"/>
  <c r="B297" i="1"/>
  <c r="L285" i="1"/>
  <c r="M285" i="1"/>
  <c r="B298" i="1"/>
  <c r="F283" i="1"/>
  <c r="G283" i="1"/>
  <c r="H283" i="1"/>
  <c r="F284" i="1"/>
  <c r="G284" i="1"/>
  <c r="H284" i="1"/>
  <c r="F285" i="1"/>
  <c r="G285" i="1"/>
  <c r="H285" i="1"/>
  <c r="B283" i="1"/>
  <c r="B284" i="1"/>
  <c r="B285" i="1"/>
  <c r="L312" i="2" l="1"/>
  <c r="M312" i="2"/>
  <c r="L313" i="2"/>
  <c r="M313" i="2"/>
  <c r="F312" i="2"/>
  <c r="G312" i="2"/>
  <c r="H312" i="2"/>
  <c r="F313" i="2"/>
  <c r="G313" i="2"/>
  <c r="H313" i="2"/>
  <c r="L300" i="2"/>
  <c r="M300" i="2"/>
  <c r="B312" i="2"/>
  <c r="L301" i="2"/>
  <c r="M301" i="2"/>
  <c r="B313" i="2"/>
  <c r="F300" i="2"/>
  <c r="G300" i="2"/>
  <c r="H300" i="2"/>
  <c r="F301" i="2"/>
  <c r="G301" i="2"/>
  <c r="H301" i="2"/>
  <c r="B300" i="2"/>
  <c r="B301" i="2"/>
  <c r="R323" i="2"/>
  <c r="S323" i="2"/>
  <c r="R324" i="2"/>
  <c r="S324" i="2"/>
  <c r="L323" i="2"/>
  <c r="M323" i="2"/>
  <c r="N323" i="2"/>
  <c r="L324" i="2"/>
  <c r="M324" i="2"/>
  <c r="N324" i="2"/>
  <c r="F323" i="2"/>
  <c r="G323" i="2"/>
  <c r="H323" i="2"/>
  <c r="F324" i="2"/>
  <c r="G324" i="2"/>
  <c r="H324" i="2"/>
  <c r="B323" i="2"/>
  <c r="B324" i="2"/>
  <c r="B294" i="2"/>
  <c r="O159" i="3" l="1"/>
  <c r="M159" i="3"/>
  <c r="K159" i="3"/>
  <c r="I159" i="3"/>
  <c r="G159" i="3"/>
  <c r="E159" i="3"/>
  <c r="C159" i="3"/>
  <c r="N161" i="2" l="1"/>
  <c r="O159" i="2" s="1"/>
  <c r="L161" i="2"/>
  <c r="M160" i="2" s="1"/>
  <c r="J161" i="2"/>
  <c r="H161" i="2"/>
  <c r="I159" i="2" s="1"/>
  <c r="F161" i="2"/>
  <c r="G159" i="2" s="1"/>
  <c r="D161" i="2"/>
  <c r="E160" i="2" s="1"/>
  <c r="B161" i="2"/>
  <c r="H139" i="1"/>
  <c r="I138" i="1" l="1"/>
  <c r="I137" i="1"/>
  <c r="G160" i="2"/>
  <c r="O160" i="2"/>
  <c r="C159" i="2"/>
  <c r="K159" i="2"/>
  <c r="I160" i="2"/>
  <c r="E159" i="2"/>
  <c r="M159" i="2"/>
  <c r="C160" i="2"/>
  <c r="K160" i="2"/>
  <c r="O158" i="3" l="1"/>
  <c r="K158" i="3"/>
  <c r="I158" i="3"/>
  <c r="G158" i="3"/>
  <c r="E158" i="3"/>
  <c r="C158" i="3"/>
  <c r="O185" i="2" l="1"/>
  <c r="M185" i="2"/>
  <c r="K185" i="2"/>
  <c r="I185" i="2"/>
  <c r="G185" i="2"/>
  <c r="E185" i="2"/>
  <c r="C185" i="2"/>
  <c r="O162" i="1"/>
  <c r="M162" i="1"/>
  <c r="K162" i="1"/>
  <c r="I162" i="1"/>
  <c r="G162" i="1"/>
  <c r="E162" i="1"/>
  <c r="C162" i="1"/>
  <c r="O184" i="1"/>
  <c r="O183" i="1"/>
  <c r="M184" i="1"/>
  <c r="M183" i="1"/>
  <c r="K184" i="1"/>
  <c r="K183" i="1"/>
  <c r="I184" i="1"/>
  <c r="I183" i="1"/>
  <c r="G184" i="1"/>
  <c r="E184" i="1"/>
  <c r="G183" i="1"/>
  <c r="E183" i="1"/>
  <c r="V333" i="1"/>
  <c r="M333" i="1"/>
  <c r="O142" i="2" l="1"/>
  <c r="M142" i="2"/>
  <c r="K142" i="2"/>
  <c r="I142" i="2"/>
  <c r="G142" i="2"/>
  <c r="O143" i="2"/>
  <c r="M143" i="2"/>
  <c r="K143" i="2"/>
  <c r="I143" i="2"/>
  <c r="G143" i="2"/>
  <c r="C256" i="2" l="1"/>
  <c r="C255" i="2"/>
  <c r="C254" i="2"/>
  <c r="E256" i="2"/>
  <c r="E255" i="2"/>
  <c r="E254" i="2"/>
  <c r="G256" i="2"/>
  <c r="G255" i="2"/>
  <c r="G254" i="2"/>
  <c r="I256" i="2"/>
  <c r="I255" i="2"/>
  <c r="I254" i="2"/>
  <c r="K256" i="2"/>
  <c r="K255" i="2"/>
  <c r="K254" i="2"/>
  <c r="M256" i="2"/>
  <c r="M255" i="2"/>
  <c r="M254" i="2"/>
  <c r="O256" i="2"/>
  <c r="O255" i="2"/>
  <c r="O254" i="2"/>
  <c r="V338" i="1"/>
  <c r="V337" i="1"/>
  <c r="V336" i="1"/>
  <c r="V335" i="1"/>
  <c r="V334" i="1"/>
  <c r="S338" i="1"/>
  <c r="S337" i="1"/>
  <c r="S336" i="1"/>
  <c r="S335" i="1"/>
  <c r="S334" i="1"/>
  <c r="S333" i="1"/>
  <c r="P338" i="1"/>
  <c r="P337" i="1"/>
  <c r="P336" i="1"/>
  <c r="P335" i="1"/>
  <c r="P334" i="1"/>
  <c r="P333" i="1"/>
  <c r="M338" i="1"/>
  <c r="M337" i="1"/>
  <c r="M336" i="1"/>
  <c r="M335" i="1"/>
  <c r="M334" i="1"/>
  <c r="J338" i="1"/>
  <c r="J337" i="1"/>
  <c r="J336" i="1"/>
  <c r="J335" i="1"/>
  <c r="J334" i="1"/>
  <c r="J333" i="1"/>
  <c r="G338" i="1"/>
  <c r="G337" i="1"/>
  <c r="G336" i="1"/>
  <c r="G335" i="1"/>
  <c r="G334" i="1"/>
  <c r="G333" i="1"/>
  <c r="D338" i="1"/>
  <c r="D337" i="1"/>
  <c r="D336" i="1"/>
  <c r="D335" i="1"/>
  <c r="D334" i="1"/>
  <c r="D333" i="1"/>
  <c r="O142" i="3" l="1"/>
  <c r="I142" i="3"/>
  <c r="G142" i="3"/>
  <c r="E142" i="3"/>
  <c r="C142" i="3"/>
  <c r="O141" i="3"/>
  <c r="M141" i="3"/>
  <c r="K141" i="3"/>
  <c r="I141" i="3"/>
  <c r="G141" i="3"/>
  <c r="E141" i="3"/>
  <c r="C141" i="3"/>
  <c r="O140" i="3"/>
  <c r="M140" i="3"/>
  <c r="K140" i="3"/>
  <c r="I140" i="3"/>
  <c r="J142" i="3" s="1"/>
  <c r="K142" i="3" s="1"/>
  <c r="G140" i="3"/>
  <c r="E140" i="3"/>
  <c r="C140" i="3"/>
  <c r="O138" i="3"/>
  <c r="I138" i="3"/>
  <c r="G138" i="3"/>
  <c r="E138" i="3"/>
  <c r="C138" i="3"/>
  <c r="O137" i="3"/>
  <c r="M137" i="3"/>
  <c r="K137" i="3"/>
  <c r="I137" i="3"/>
  <c r="G137" i="3"/>
  <c r="E137" i="3"/>
  <c r="C137" i="3"/>
  <c r="O136" i="3"/>
  <c r="M136" i="3"/>
  <c r="K136" i="3"/>
  <c r="I136" i="3"/>
  <c r="G136" i="3"/>
  <c r="E136" i="3"/>
  <c r="C136" i="3"/>
  <c r="J138" i="3" l="1"/>
  <c r="K138" i="3" s="1"/>
  <c r="L138" i="3" s="1"/>
  <c r="M138" i="3" s="1"/>
  <c r="L142" i="3"/>
  <c r="M142" i="3" s="1"/>
  <c r="B257" i="2"/>
  <c r="D257" i="2"/>
  <c r="F257" i="2"/>
  <c r="H257" i="2"/>
  <c r="J257" i="2"/>
  <c r="L257" i="2"/>
  <c r="N257" i="2"/>
  <c r="B152" i="2"/>
  <c r="C151" i="2" l="1"/>
  <c r="C150" i="2"/>
  <c r="K157" i="3" l="1"/>
  <c r="I157" i="3"/>
  <c r="G157" i="3"/>
  <c r="E157" i="3"/>
  <c r="C157" i="3"/>
  <c r="K156" i="3"/>
  <c r="I156" i="3"/>
  <c r="G156" i="3"/>
  <c r="E156" i="3"/>
  <c r="C156" i="3"/>
  <c r="K150" i="3"/>
  <c r="U126" i="3"/>
  <c r="T126" i="3"/>
  <c r="R126" i="3"/>
  <c r="Q126" i="3"/>
  <c r="O126" i="3"/>
  <c r="N126" i="3"/>
  <c r="L126" i="3"/>
  <c r="K126" i="3"/>
  <c r="I126" i="3"/>
  <c r="H126" i="3"/>
  <c r="U125" i="3"/>
  <c r="T125" i="3"/>
  <c r="R125" i="3"/>
  <c r="Q125" i="3"/>
  <c r="O125" i="3"/>
  <c r="N125" i="3"/>
  <c r="L125" i="3"/>
  <c r="K125" i="3"/>
  <c r="I125" i="3"/>
  <c r="H125" i="3"/>
  <c r="U124" i="3"/>
  <c r="T124" i="3"/>
  <c r="R124" i="3"/>
  <c r="Q124" i="3"/>
  <c r="O124" i="3"/>
  <c r="N124" i="3"/>
  <c r="L124" i="3"/>
  <c r="K124" i="3"/>
  <c r="I124" i="3"/>
  <c r="H124" i="3"/>
  <c r="U120" i="3"/>
  <c r="T120" i="3"/>
  <c r="R120" i="3"/>
  <c r="Q120" i="3"/>
  <c r="O120" i="3"/>
  <c r="N120" i="3"/>
  <c r="L120" i="3"/>
  <c r="K120" i="3"/>
  <c r="I120" i="3"/>
  <c r="E123" i="3"/>
  <c r="N322" i="2"/>
  <c r="N321" i="2"/>
  <c r="N320" i="2"/>
  <c r="N319" i="2"/>
  <c r="N318" i="2"/>
  <c r="N317" i="2"/>
  <c r="H322" i="2"/>
  <c r="H321" i="2"/>
  <c r="H320" i="2"/>
  <c r="H319" i="2"/>
  <c r="H318" i="2"/>
  <c r="H317" i="2"/>
  <c r="B322" i="2"/>
  <c r="B321" i="2"/>
  <c r="B320" i="2"/>
  <c r="B319" i="2"/>
  <c r="B318" i="2"/>
  <c r="B317" i="2"/>
  <c r="H311" i="2"/>
  <c r="H310" i="2"/>
  <c r="H309" i="2"/>
  <c r="H308" i="2"/>
  <c r="H307" i="2"/>
  <c r="H306" i="2"/>
  <c r="B311" i="2"/>
  <c r="B310" i="2"/>
  <c r="B309" i="2"/>
  <c r="B308" i="2"/>
  <c r="B307" i="2"/>
  <c r="B306" i="2"/>
  <c r="H299" i="2"/>
  <c r="H298" i="2"/>
  <c r="H297" i="2"/>
  <c r="H296" i="2"/>
  <c r="H295" i="2"/>
  <c r="H294" i="2"/>
  <c r="B299" i="2"/>
  <c r="B298" i="2"/>
  <c r="B297" i="2"/>
  <c r="B296" i="2"/>
  <c r="B295" i="2"/>
  <c r="O211" i="2"/>
  <c r="M211" i="2"/>
  <c r="K211" i="2"/>
  <c r="O179" i="2"/>
  <c r="M179" i="2"/>
  <c r="K179" i="2"/>
  <c r="I179" i="2"/>
  <c r="G179" i="2"/>
  <c r="E179" i="2"/>
  <c r="C179" i="2"/>
  <c r="M145" i="2" l="1"/>
  <c r="K145" i="2"/>
  <c r="I145" i="2"/>
  <c r="G145" i="2"/>
  <c r="E145" i="2"/>
  <c r="C145" i="2"/>
  <c r="U127" i="2"/>
  <c r="T127" i="2"/>
  <c r="R127" i="2"/>
  <c r="Q127" i="2"/>
  <c r="O127" i="2"/>
  <c r="U126" i="2"/>
  <c r="T126" i="2"/>
  <c r="R126" i="2"/>
  <c r="Q126" i="2"/>
  <c r="O126" i="2"/>
  <c r="N127" i="2"/>
  <c r="N126" i="2"/>
  <c r="U125" i="2"/>
  <c r="T125" i="2"/>
  <c r="R125" i="2"/>
  <c r="Q125" i="2"/>
  <c r="O125" i="2"/>
  <c r="L133" i="2"/>
  <c r="K133" i="2"/>
  <c r="I133" i="2"/>
  <c r="H133" i="2"/>
  <c r="F133" i="2"/>
  <c r="E133" i="2"/>
  <c r="C133" i="2"/>
  <c r="B133" i="2"/>
  <c r="L131" i="2"/>
  <c r="K131" i="2"/>
  <c r="I131" i="2"/>
  <c r="H131" i="2"/>
  <c r="F131" i="2"/>
  <c r="E131" i="2"/>
  <c r="C131" i="2"/>
  <c r="B131" i="2"/>
  <c r="L130" i="2"/>
  <c r="K130" i="2"/>
  <c r="I130" i="2"/>
  <c r="H130" i="2"/>
  <c r="F130" i="2"/>
  <c r="E130" i="2"/>
  <c r="C130" i="2"/>
  <c r="B130" i="2"/>
  <c r="J113" i="2"/>
  <c r="J112" i="2"/>
  <c r="J111" i="2"/>
  <c r="J120" i="2"/>
  <c r="J119" i="2"/>
  <c r="J118" i="2"/>
  <c r="J117" i="2"/>
  <c r="J116" i="2"/>
  <c r="J115" i="2"/>
  <c r="J130" i="2" l="1"/>
  <c r="O77" i="2"/>
  <c r="N77" i="2"/>
  <c r="M77" i="2"/>
  <c r="L77" i="2"/>
  <c r="H295" i="1" l="1"/>
  <c r="H294" i="1"/>
  <c r="H293" i="1"/>
  <c r="H292" i="1"/>
  <c r="H291" i="1"/>
  <c r="B295" i="1"/>
  <c r="B294" i="1"/>
  <c r="B293" i="1"/>
  <c r="B292" i="1"/>
  <c r="B291" i="1"/>
  <c r="H282" i="1"/>
  <c r="H281" i="1"/>
  <c r="H280" i="1"/>
  <c r="H279" i="1"/>
  <c r="H278" i="1"/>
  <c r="B282" i="1"/>
  <c r="B281" i="1"/>
  <c r="B280" i="1"/>
  <c r="B279" i="1"/>
  <c r="B278" i="1"/>
  <c r="K194" i="1" l="1"/>
  <c r="E194" i="1"/>
  <c r="G194" i="1"/>
  <c r="I194" i="1"/>
  <c r="O193" i="1"/>
  <c r="M193" i="1"/>
  <c r="O156" i="1"/>
  <c r="M156" i="1"/>
  <c r="K156" i="1"/>
  <c r="I156" i="1"/>
  <c r="G156" i="1"/>
  <c r="E156" i="1"/>
  <c r="C156" i="1"/>
  <c r="O125" i="1" l="1"/>
  <c r="M125" i="1"/>
  <c r="K125" i="1"/>
  <c r="I125" i="1"/>
  <c r="G125" i="1"/>
  <c r="E125" i="1"/>
  <c r="C125" i="1"/>
  <c r="O124" i="1"/>
  <c r="M124" i="1"/>
  <c r="K124" i="1"/>
  <c r="I124" i="1"/>
  <c r="G124" i="1"/>
  <c r="E124" i="1"/>
  <c r="C124" i="1"/>
  <c r="O123" i="1"/>
  <c r="M123" i="1"/>
  <c r="K123" i="1"/>
  <c r="G123" i="1"/>
  <c r="E123" i="1"/>
  <c r="C123" i="1"/>
  <c r="O175" i="1" l="1"/>
  <c r="M175" i="1"/>
  <c r="K175" i="1"/>
  <c r="I175" i="1"/>
  <c r="G175" i="1"/>
  <c r="E175" i="1"/>
  <c r="C175" i="1"/>
  <c r="M295" i="1"/>
  <c r="L295" i="1"/>
  <c r="G295" i="1"/>
  <c r="F295" i="1"/>
  <c r="M282" i="1"/>
  <c r="L282" i="1"/>
  <c r="G282" i="1"/>
  <c r="F282" i="1"/>
  <c r="M294" i="1"/>
  <c r="L294" i="1"/>
  <c r="G294" i="1"/>
  <c r="F294" i="1"/>
  <c r="M281" i="1"/>
  <c r="L281" i="1"/>
  <c r="G281" i="1"/>
  <c r="F281" i="1"/>
  <c r="M293" i="1"/>
  <c r="L293" i="1"/>
  <c r="G293" i="1"/>
  <c r="F293" i="1"/>
  <c r="M280" i="1"/>
  <c r="L280" i="1"/>
  <c r="G280" i="1"/>
  <c r="F280" i="1"/>
  <c r="M292" i="1"/>
  <c r="L292" i="1"/>
  <c r="G292" i="1"/>
  <c r="F292" i="1"/>
  <c r="M279" i="1"/>
  <c r="L279" i="1"/>
  <c r="G279" i="1"/>
  <c r="F279" i="1"/>
  <c r="M291" i="1"/>
  <c r="L291" i="1"/>
  <c r="G291" i="1"/>
  <c r="F291" i="1"/>
  <c r="M278" i="1"/>
  <c r="L278" i="1"/>
  <c r="G278" i="1"/>
  <c r="F278" i="1"/>
  <c r="O233" i="1"/>
  <c r="M233" i="1"/>
  <c r="K233" i="1"/>
  <c r="I233" i="1"/>
  <c r="G233" i="1"/>
  <c r="E233" i="1"/>
  <c r="C233" i="1"/>
  <c r="O232" i="1"/>
  <c r="M232" i="1"/>
  <c r="K232" i="1"/>
  <c r="I232" i="1"/>
  <c r="G232" i="1"/>
  <c r="E232" i="1"/>
  <c r="C232" i="1"/>
  <c r="O231" i="1"/>
  <c r="M231" i="1"/>
  <c r="K231" i="1"/>
  <c r="I231" i="1"/>
  <c r="G231" i="1"/>
  <c r="E231" i="1"/>
  <c r="C231" i="1"/>
  <c r="L151" i="1"/>
  <c r="J151" i="1"/>
  <c r="H151" i="1"/>
  <c r="F151" i="1"/>
  <c r="D151" i="1"/>
  <c r="B151" i="1"/>
  <c r="N151" i="1"/>
  <c r="M187" i="1"/>
  <c r="K187" i="1"/>
  <c r="I187" i="1"/>
  <c r="G187" i="1"/>
  <c r="E187" i="1"/>
  <c r="C187" i="1"/>
  <c r="O182" i="1"/>
  <c r="M182" i="1"/>
  <c r="K182" i="1"/>
  <c r="I182" i="1"/>
  <c r="G182" i="1"/>
  <c r="E182" i="1"/>
  <c r="C182" i="1"/>
  <c r="O181" i="1"/>
  <c r="M181" i="1"/>
  <c r="K181" i="1"/>
  <c r="I181" i="1"/>
  <c r="G181" i="1"/>
  <c r="E181" i="1"/>
  <c r="C181" i="1"/>
  <c r="O180" i="1"/>
  <c r="M180" i="1"/>
  <c r="K180" i="1"/>
  <c r="I180" i="1"/>
  <c r="G180" i="1"/>
  <c r="E180" i="1"/>
  <c r="C180" i="1"/>
  <c r="O178" i="1"/>
  <c r="M178" i="1"/>
  <c r="I178" i="1"/>
  <c r="G178" i="1"/>
  <c r="E178" i="1"/>
  <c r="C178" i="1"/>
  <c r="O176" i="1"/>
  <c r="M176" i="1"/>
  <c r="K176" i="1"/>
  <c r="I176" i="1"/>
  <c r="G176" i="1"/>
  <c r="E176" i="1"/>
  <c r="C176" i="1"/>
  <c r="G93" i="3" l="1"/>
  <c r="D93" i="3"/>
  <c r="O126" i="1" l="1"/>
  <c r="M126" i="1"/>
  <c r="K126" i="1"/>
  <c r="I126" i="1"/>
  <c r="G126" i="1"/>
  <c r="E126" i="1"/>
  <c r="C126" i="1"/>
  <c r="I207" i="2" l="1"/>
  <c r="I206" i="2"/>
  <c r="G207" i="2"/>
  <c r="E207" i="2"/>
  <c r="G206" i="2"/>
  <c r="K206" i="2"/>
  <c r="K207" i="2"/>
  <c r="M206" i="2"/>
  <c r="M207" i="2"/>
  <c r="O207" i="2"/>
  <c r="O206" i="2"/>
  <c r="E206" i="2"/>
  <c r="E149" i="2"/>
  <c r="G149" i="2"/>
  <c r="I149" i="2"/>
  <c r="K149" i="2"/>
  <c r="M149" i="2"/>
  <c r="O149" i="2"/>
  <c r="C149" i="2"/>
  <c r="O177" i="1"/>
  <c r="M177" i="1"/>
  <c r="K177" i="1"/>
  <c r="I177" i="1"/>
  <c r="G177" i="1"/>
  <c r="E177" i="1"/>
  <c r="C177" i="1"/>
  <c r="I127" i="3" l="1"/>
  <c r="K127" i="3"/>
  <c r="L127" i="3"/>
  <c r="N127" i="3"/>
  <c r="O127" i="3"/>
  <c r="Q127" i="3"/>
  <c r="R127" i="3"/>
  <c r="T127" i="3"/>
  <c r="U127" i="3"/>
  <c r="H127" i="3"/>
  <c r="I123" i="3"/>
  <c r="K123" i="3"/>
  <c r="L123" i="3"/>
  <c r="N123" i="3"/>
  <c r="O123" i="3"/>
  <c r="Q123" i="3"/>
  <c r="R123" i="3"/>
  <c r="T123" i="3"/>
  <c r="U123" i="3"/>
  <c r="H123" i="3"/>
  <c r="H120" i="3"/>
  <c r="U119" i="3"/>
  <c r="T119" i="3"/>
  <c r="R119" i="3"/>
  <c r="Q119" i="3"/>
  <c r="O119" i="3"/>
  <c r="N119" i="3"/>
  <c r="L119" i="3"/>
  <c r="K119" i="3"/>
  <c r="I119" i="3"/>
  <c r="H119" i="3"/>
  <c r="B119" i="3"/>
  <c r="C119" i="3"/>
  <c r="E119" i="3"/>
  <c r="F119" i="3"/>
  <c r="H118" i="3"/>
  <c r="U118" i="3"/>
  <c r="T118" i="3"/>
  <c r="R118" i="3"/>
  <c r="Q118" i="3"/>
  <c r="O118" i="3"/>
  <c r="N118" i="3"/>
  <c r="L118" i="3"/>
  <c r="K118" i="3"/>
  <c r="I118" i="3"/>
  <c r="K155" i="3"/>
  <c r="I155" i="3"/>
  <c r="G155" i="3"/>
  <c r="E155" i="3"/>
  <c r="C155" i="3"/>
  <c r="E154" i="3"/>
  <c r="E153" i="3"/>
  <c r="O153" i="3"/>
  <c r="M153" i="3"/>
  <c r="N152" i="3"/>
  <c r="O152" i="3" s="1"/>
  <c r="L152" i="3"/>
  <c r="M152" i="3" s="1"/>
  <c r="J152" i="3"/>
  <c r="K152" i="3" s="1"/>
  <c r="H152" i="3"/>
  <c r="I152" i="3" s="1"/>
  <c r="F152" i="3"/>
  <c r="D152" i="3"/>
  <c r="E152" i="3" s="1"/>
  <c r="B152" i="3"/>
  <c r="C152" i="3" s="1"/>
  <c r="O151" i="3"/>
  <c r="M151" i="3"/>
  <c r="E151" i="3"/>
  <c r="O150" i="3"/>
  <c r="M150" i="3"/>
  <c r="E150" i="3"/>
  <c r="O149" i="3"/>
  <c r="M149" i="3"/>
  <c r="E149" i="3"/>
  <c r="O148" i="3"/>
  <c r="M148" i="3"/>
  <c r="E148" i="3"/>
  <c r="C148" i="3"/>
  <c r="V113" i="3"/>
  <c r="S113" i="3"/>
  <c r="P113" i="3"/>
  <c r="M113" i="3"/>
  <c r="J113" i="3"/>
  <c r="V112" i="3"/>
  <c r="S112" i="3"/>
  <c r="P112" i="3"/>
  <c r="M112" i="3"/>
  <c r="J112" i="3"/>
  <c r="V111" i="3"/>
  <c r="S111" i="3"/>
  <c r="P111" i="3"/>
  <c r="M111" i="3"/>
  <c r="J111" i="3"/>
  <c r="V110" i="3"/>
  <c r="S110" i="3"/>
  <c r="P110" i="3"/>
  <c r="M110" i="3"/>
  <c r="J110" i="3"/>
  <c r="V109" i="3"/>
  <c r="S109" i="3"/>
  <c r="P109" i="3"/>
  <c r="M109" i="3"/>
  <c r="J109" i="3"/>
  <c r="V108" i="3"/>
  <c r="S108" i="3"/>
  <c r="P108" i="3"/>
  <c r="M108" i="3"/>
  <c r="J108" i="3"/>
  <c r="V107" i="3"/>
  <c r="S107" i="3"/>
  <c r="P107" i="3"/>
  <c r="M107" i="3"/>
  <c r="J107" i="3"/>
  <c r="U106" i="3"/>
  <c r="T106" i="3"/>
  <c r="T121" i="3" s="1"/>
  <c r="R106" i="3"/>
  <c r="R121" i="3" s="1"/>
  <c r="Q106" i="3"/>
  <c r="O106" i="3"/>
  <c r="N106" i="3"/>
  <c r="N121" i="3" s="1"/>
  <c r="L106" i="3"/>
  <c r="L121" i="3" s="1"/>
  <c r="K106" i="3"/>
  <c r="I106" i="3"/>
  <c r="H106" i="3"/>
  <c r="V105" i="3"/>
  <c r="S105" i="3"/>
  <c r="P105" i="3"/>
  <c r="M105" i="3"/>
  <c r="V104" i="3"/>
  <c r="S104" i="3"/>
  <c r="P104" i="3"/>
  <c r="M104" i="3"/>
  <c r="J104" i="3"/>
  <c r="V103" i="3"/>
  <c r="S103" i="3"/>
  <c r="P103" i="3"/>
  <c r="M103" i="3"/>
  <c r="J103" i="3"/>
  <c r="G113" i="3"/>
  <c r="D113" i="3"/>
  <c r="G112" i="3"/>
  <c r="D112" i="3"/>
  <c r="G111" i="3"/>
  <c r="D111" i="3"/>
  <c r="G110" i="3"/>
  <c r="D110" i="3"/>
  <c r="G109" i="3"/>
  <c r="D109" i="3"/>
  <c r="G108" i="3"/>
  <c r="D108" i="3"/>
  <c r="G107" i="3"/>
  <c r="D107" i="3"/>
  <c r="F106" i="3"/>
  <c r="E106" i="3"/>
  <c r="E122" i="3" s="1"/>
  <c r="C106" i="3"/>
  <c r="B106" i="3"/>
  <c r="G105" i="3"/>
  <c r="D105" i="3"/>
  <c r="G104" i="3"/>
  <c r="G119" i="3" s="1"/>
  <c r="D104" i="3"/>
  <c r="D119" i="3" s="1"/>
  <c r="G103" i="3"/>
  <c r="D103" i="3"/>
  <c r="U95" i="3"/>
  <c r="T95" i="3"/>
  <c r="R95" i="3"/>
  <c r="Q95" i="3"/>
  <c r="O95" i="3"/>
  <c r="N95" i="3"/>
  <c r="L95" i="3"/>
  <c r="K95" i="3"/>
  <c r="I95" i="3"/>
  <c r="H95" i="3"/>
  <c r="V94" i="3"/>
  <c r="S94" i="3"/>
  <c r="P94" i="3"/>
  <c r="M94" i="3"/>
  <c r="J94" i="3"/>
  <c r="V93" i="3"/>
  <c r="S93" i="3"/>
  <c r="P93" i="3"/>
  <c r="M93" i="3"/>
  <c r="J93" i="3"/>
  <c r="F95" i="3"/>
  <c r="E95" i="3"/>
  <c r="C95" i="3"/>
  <c r="B95" i="3"/>
  <c r="G94" i="3"/>
  <c r="D94" i="3"/>
  <c r="M331" i="2"/>
  <c r="O331" i="2"/>
  <c r="K331" i="2"/>
  <c r="E331" i="2"/>
  <c r="C331" i="2"/>
  <c r="S322" i="2"/>
  <c r="R322" i="2"/>
  <c r="M322" i="2"/>
  <c r="L322" i="2"/>
  <c r="G322" i="2"/>
  <c r="F322" i="2"/>
  <c r="S321" i="2"/>
  <c r="R321" i="2"/>
  <c r="M321" i="2"/>
  <c r="L321" i="2"/>
  <c r="G321" i="2"/>
  <c r="F321" i="2"/>
  <c r="S320" i="2"/>
  <c r="R320" i="2"/>
  <c r="M320" i="2"/>
  <c r="L320" i="2"/>
  <c r="G320" i="2"/>
  <c r="F320" i="2"/>
  <c r="S319" i="2"/>
  <c r="R319" i="2"/>
  <c r="M319" i="2"/>
  <c r="L319" i="2"/>
  <c r="G319" i="2"/>
  <c r="F319" i="2"/>
  <c r="S318" i="2"/>
  <c r="R318" i="2"/>
  <c r="M318" i="2"/>
  <c r="L318" i="2"/>
  <c r="G318" i="2"/>
  <c r="F318" i="2"/>
  <c r="S317" i="2"/>
  <c r="R317" i="2"/>
  <c r="M317" i="2"/>
  <c r="L317" i="2"/>
  <c r="G317" i="2"/>
  <c r="F317" i="2"/>
  <c r="M311" i="2"/>
  <c r="L311" i="2"/>
  <c r="G311" i="2"/>
  <c r="F311" i="2"/>
  <c r="M299" i="2"/>
  <c r="L299" i="2"/>
  <c r="G299" i="2"/>
  <c r="F299" i="2"/>
  <c r="M310" i="2"/>
  <c r="L310" i="2"/>
  <c r="G310" i="2"/>
  <c r="F310" i="2"/>
  <c r="M298" i="2"/>
  <c r="L298" i="2"/>
  <c r="G298" i="2"/>
  <c r="F298" i="2"/>
  <c r="M309" i="2"/>
  <c r="L309" i="2"/>
  <c r="G309" i="2"/>
  <c r="F309" i="2"/>
  <c r="M297" i="2"/>
  <c r="L297" i="2"/>
  <c r="G297" i="2"/>
  <c r="F297" i="2"/>
  <c r="M308" i="2"/>
  <c r="L308" i="2"/>
  <c r="G308" i="2"/>
  <c r="F308" i="2"/>
  <c r="M296" i="2"/>
  <c r="L296" i="2"/>
  <c r="G296" i="2"/>
  <c r="F296" i="2"/>
  <c r="M307" i="2"/>
  <c r="L307" i="2"/>
  <c r="G307" i="2"/>
  <c r="F307" i="2"/>
  <c r="M295" i="2"/>
  <c r="L295" i="2"/>
  <c r="G295" i="2"/>
  <c r="F295" i="2"/>
  <c r="M306" i="2"/>
  <c r="L306" i="2"/>
  <c r="G306" i="2"/>
  <c r="F306" i="2"/>
  <c r="M294" i="2"/>
  <c r="L294" i="2"/>
  <c r="G294" i="2"/>
  <c r="F294" i="2"/>
  <c r="O272" i="2"/>
  <c r="N272" i="2"/>
  <c r="M272" i="2"/>
  <c r="L272" i="2"/>
  <c r="K272" i="2"/>
  <c r="J272" i="2"/>
  <c r="I272" i="2"/>
  <c r="H272" i="2"/>
  <c r="G272" i="2"/>
  <c r="F272" i="2"/>
  <c r="E272" i="2"/>
  <c r="D272" i="2"/>
  <c r="C272" i="2"/>
  <c r="B272" i="2"/>
  <c r="O217" i="2"/>
  <c r="K217" i="2"/>
  <c r="I217" i="2"/>
  <c r="G217" i="2"/>
  <c r="E217" i="2"/>
  <c r="C217" i="2"/>
  <c r="K216" i="2"/>
  <c r="O216" i="2"/>
  <c r="I216" i="2"/>
  <c r="G216" i="2"/>
  <c r="E216" i="2"/>
  <c r="C216" i="2"/>
  <c r="O212" i="2"/>
  <c r="M212" i="2"/>
  <c r="K212" i="2"/>
  <c r="I212" i="2"/>
  <c r="G212" i="2"/>
  <c r="E212" i="2"/>
  <c r="C212" i="2"/>
  <c r="I211" i="2"/>
  <c r="G211" i="2"/>
  <c r="E211" i="2"/>
  <c r="C211" i="2"/>
  <c r="I205" i="2"/>
  <c r="G205" i="2"/>
  <c r="I204" i="2"/>
  <c r="G204" i="2"/>
  <c r="O199" i="2"/>
  <c r="M199" i="2"/>
  <c r="K199" i="2"/>
  <c r="I199" i="2"/>
  <c r="G199" i="2"/>
  <c r="E199" i="2"/>
  <c r="C199" i="2"/>
  <c r="O203" i="2"/>
  <c r="M203" i="2"/>
  <c r="K203" i="2"/>
  <c r="I203" i="2"/>
  <c r="G203" i="2"/>
  <c r="E203" i="2"/>
  <c r="C203" i="2"/>
  <c r="O201" i="2"/>
  <c r="K201" i="2"/>
  <c r="I201" i="2"/>
  <c r="G201" i="2"/>
  <c r="E201" i="2"/>
  <c r="C201" i="2"/>
  <c r="I200" i="2"/>
  <c r="G200" i="2"/>
  <c r="O198" i="2"/>
  <c r="M198" i="2"/>
  <c r="K198" i="2"/>
  <c r="I198" i="2"/>
  <c r="G198" i="2"/>
  <c r="E198" i="2"/>
  <c r="C198" i="2"/>
  <c r="O196" i="2"/>
  <c r="K196" i="2"/>
  <c r="I196" i="2"/>
  <c r="G196" i="2"/>
  <c r="E196" i="2"/>
  <c r="C196" i="2"/>
  <c r="M125" i="3" l="1"/>
  <c r="J120" i="3"/>
  <c r="V120" i="3"/>
  <c r="S124" i="3"/>
  <c r="M126" i="3"/>
  <c r="V124" i="3"/>
  <c r="J125" i="3"/>
  <c r="J126" i="3"/>
  <c r="P126" i="3"/>
  <c r="B96" i="3"/>
  <c r="B128" i="3"/>
  <c r="K96" i="3"/>
  <c r="K128" i="3"/>
  <c r="C96" i="3"/>
  <c r="C128" i="3"/>
  <c r="K122" i="3"/>
  <c r="K121" i="3"/>
  <c r="V126" i="3"/>
  <c r="P125" i="3"/>
  <c r="F96" i="3"/>
  <c r="F128" i="3"/>
  <c r="O96" i="3"/>
  <c r="O128" i="3"/>
  <c r="M120" i="3"/>
  <c r="J124" i="3"/>
  <c r="S125" i="3"/>
  <c r="H96" i="3"/>
  <c r="H128" i="3"/>
  <c r="I96" i="3"/>
  <c r="I128" i="3"/>
  <c r="H122" i="3"/>
  <c r="H121" i="3"/>
  <c r="I122" i="3"/>
  <c r="I121" i="3"/>
  <c r="L96" i="3"/>
  <c r="L128" i="3"/>
  <c r="G123" i="3"/>
  <c r="E96" i="3"/>
  <c r="E128" i="3"/>
  <c r="N96" i="3"/>
  <c r="N128" i="3"/>
  <c r="Q96" i="3"/>
  <c r="Q128" i="3"/>
  <c r="P120" i="3"/>
  <c r="O122" i="3"/>
  <c r="O121" i="3"/>
  <c r="M124" i="3"/>
  <c r="V125" i="3"/>
  <c r="T96" i="3"/>
  <c r="T128" i="3"/>
  <c r="U96" i="3"/>
  <c r="U128" i="3"/>
  <c r="U122" i="3"/>
  <c r="U121" i="3"/>
  <c r="S126" i="3"/>
  <c r="R96" i="3"/>
  <c r="R128" i="3"/>
  <c r="S120" i="3"/>
  <c r="Q122" i="3"/>
  <c r="Q121" i="3"/>
  <c r="P124" i="3"/>
  <c r="P106" i="3"/>
  <c r="P121" i="3" s="1"/>
  <c r="M95" i="3"/>
  <c r="M96" i="3" s="1"/>
  <c r="D106" i="3"/>
  <c r="J106" i="3"/>
  <c r="V106" i="3"/>
  <c r="V121" i="3" s="1"/>
  <c r="S95" i="3"/>
  <c r="S96" i="3" s="1"/>
  <c r="G106" i="3"/>
  <c r="G122" i="3" s="1"/>
  <c r="M119" i="3"/>
  <c r="S119" i="3"/>
  <c r="J123" i="3"/>
  <c r="P123" i="3"/>
  <c r="V123" i="3"/>
  <c r="J127" i="3"/>
  <c r="P127" i="3"/>
  <c r="V127" i="3"/>
  <c r="M106" i="3"/>
  <c r="M121" i="3" s="1"/>
  <c r="S118" i="3"/>
  <c r="J119" i="3"/>
  <c r="P119" i="3"/>
  <c r="V119" i="3"/>
  <c r="M123" i="3"/>
  <c r="S123" i="3"/>
  <c r="M127" i="3"/>
  <c r="S127" i="3"/>
  <c r="D95" i="3"/>
  <c r="D96" i="3" s="1"/>
  <c r="J95" i="3"/>
  <c r="J96" i="3" s="1"/>
  <c r="P95" i="3"/>
  <c r="P96" i="3" s="1"/>
  <c r="V95" i="3"/>
  <c r="V96" i="3" s="1"/>
  <c r="S106" i="3"/>
  <c r="S121" i="3" s="1"/>
  <c r="J118" i="3"/>
  <c r="P118" i="3"/>
  <c r="V118" i="3"/>
  <c r="T122" i="3"/>
  <c r="R122" i="3"/>
  <c r="N122" i="3"/>
  <c r="L122" i="3"/>
  <c r="G95" i="3"/>
  <c r="G96" i="3" s="1"/>
  <c r="M118" i="3"/>
  <c r="O181" i="2"/>
  <c r="M181" i="2"/>
  <c r="K181" i="2"/>
  <c r="I181" i="2"/>
  <c r="G181" i="2"/>
  <c r="E181" i="2"/>
  <c r="C181" i="2"/>
  <c r="O177" i="2"/>
  <c r="M177" i="2"/>
  <c r="K177" i="2"/>
  <c r="I177" i="2"/>
  <c r="G177" i="2"/>
  <c r="E177" i="2"/>
  <c r="C177" i="2"/>
  <c r="N174" i="2"/>
  <c r="O174" i="2" s="1"/>
  <c r="L174" i="2"/>
  <c r="H174" i="2"/>
  <c r="F174" i="2"/>
  <c r="D174" i="2"/>
  <c r="B174" i="2"/>
  <c r="G154" i="1"/>
  <c r="E154" i="1"/>
  <c r="C154" i="1"/>
  <c r="O175" i="2"/>
  <c r="M175" i="2"/>
  <c r="K175" i="2"/>
  <c r="I175" i="2"/>
  <c r="G175" i="2"/>
  <c r="E175" i="2"/>
  <c r="C175" i="2"/>
  <c r="P122" i="3" l="1"/>
  <c r="M128" i="3"/>
  <c r="P128" i="3"/>
  <c r="G128" i="3"/>
  <c r="S128" i="3"/>
  <c r="V128" i="3"/>
  <c r="J122" i="3"/>
  <c r="J121" i="3"/>
  <c r="J128" i="3"/>
  <c r="D128" i="3"/>
  <c r="V122" i="3"/>
  <c r="M122" i="3"/>
  <c r="S122" i="3"/>
  <c r="M174" i="2"/>
  <c r="I174" i="2"/>
  <c r="G174" i="2"/>
  <c r="E174" i="2"/>
  <c r="C174" i="2"/>
  <c r="J174" i="2"/>
  <c r="K174" i="2" s="1"/>
  <c r="O173" i="2"/>
  <c r="M173" i="2"/>
  <c r="K173" i="2"/>
  <c r="I173" i="2"/>
  <c r="G173" i="2"/>
  <c r="E173" i="2"/>
  <c r="C173" i="2"/>
  <c r="O172" i="2"/>
  <c r="M172" i="2"/>
  <c r="K172" i="2"/>
  <c r="I172" i="2"/>
  <c r="G172" i="2"/>
  <c r="E172" i="2"/>
  <c r="C172" i="2"/>
  <c r="O171" i="2"/>
  <c r="M171" i="2"/>
  <c r="K171" i="2"/>
  <c r="I171" i="2"/>
  <c r="G171" i="2"/>
  <c r="E171" i="2"/>
  <c r="C171" i="2"/>
  <c r="O170" i="2"/>
  <c r="M170" i="2"/>
  <c r="K170" i="2"/>
  <c r="I170" i="2"/>
  <c r="G170" i="2"/>
  <c r="E170" i="2"/>
  <c r="C170" i="2"/>
  <c r="C148" i="2"/>
  <c r="C147" i="2"/>
  <c r="E148" i="2"/>
  <c r="E147" i="2"/>
  <c r="G148" i="2"/>
  <c r="G147" i="2"/>
  <c r="I148" i="2"/>
  <c r="I147" i="2"/>
  <c r="K148" i="2"/>
  <c r="K146" i="2"/>
  <c r="O146" i="2"/>
  <c r="O147" i="2"/>
  <c r="O148" i="2"/>
  <c r="K147" i="2"/>
  <c r="I146" i="2"/>
  <c r="G146" i="2"/>
  <c r="E146" i="2"/>
  <c r="O145" i="2"/>
  <c r="C146" i="2"/>
  <c r="O141" i="2"/>
  <c r="K141" i="2"/>
  <c r="I141" i="2"/>
  <c r="G141" i="2"/>
  <c r="E141" i="2"/>
  <c r="C141" i="2"/>
  <c r="O133" i="2"/>
  <c r="Q133" i="2"/>
  <c r="R133" i="2"/>
  <c r="T133" i="2"/>
  <c r="U133" i="2"/>
  <c r="N133" i="2"/>
  <c r="O132" i="2"/>
  <c r="Q132" i="2"/>
  <c r="R132" i="2"/>
  <c r="T132" i="2"/>
  <c r="U132" i="2"/>
  <c r="N132" i="2"/>
  <c r="O131" i="2"/>
  <c r="Q131" i="2"/>
  <c r="R131" i="2"/>
  <c r="T131" i="2"/>
  <c r="U131" i="2"/>
  <c r="N131" i="2"/>
  <c r="O130" i="2"/>
  <c r="Q130" i="2"/>
  <c r="R130" i="2"/>
  <c r="T130" i="2"/>
  <c r="U130" i="2"/>
  <c r="N130" i="2"/>
  <c r="N125" i="2"/>
  <c r="B132" i="2"/>
  <c r="C132" i="2"/>
  <c r="E132" i="2"/>
  <c r="F132" i="2"/>
  <c r="H132" i="2"/>
  <c r="I132" i="2"/>
  <c r="K132" i="2"/>
  <c r="L132" i="2"/>
  <c r="B127" i="2"/>
  <c r="C127" i="2"/>
  <c r="E127" i="2"/>
  <c r="F127" i="2"/>
  <c r="H127" i="2"/>
  <c r="I127" i="2"/>
  <c r="K127" i="2"/>
  <c r="L127" i="2"/>
  <c r="B126" i="2"/>
  <c r="C126" i="2"/>
  <c r="E126" i="2"/>
  <c r="F126" i="2"/>
  <c r="H126" i="2"/>
  <c r="I126" i="2"/>
  <c r="K126" i="2"/>
  <c r="L126" i="2"/>
  <c r="B125" i="2"/>
  <c r="C125" i="2"/>
  <c r="E125" i="2"/>
  <c r="F125" i="2"/>
  <c r="H125" i="2"/>
  <c r="I125" i="2"/>
  <c r="K125" i="2"/>
  <c r="L125" i="2"/>
  <c r="O194" i="1" l="1"/>
  <c r="M194" i="1"/>
  <c r="K193" i="1"/>
  <c r="I193" i="1"/>
  <c r="G193" i="1"/>
  <c r="E193" i="1"/>
  <c r="O191" i="1"/>
  <c r="O192" i="1"/>
  <c r="M191" i="1"/>
  <c r="M192" i="1"/>
  <c r="K191" i="1"/>
  <c r="K192" i="1"/>
  <c r="I191" i="1"/>
  <c r="I192" i="1"/>
  <c r="G191" i="1"/>
  <c r="G192" i="1"/>
  <c r="E191" i="1"/>
  <c r="E192" i="1"/>
  <c r="O190" i="1"/>
  <c r="M190" i="1"/>
  <c r="K190" i="1"/>
  <c r="I190" i="1"/>
  <c r="G190" i="1"/>
  <c r="E190" i="1"/>
  <c r="O189" i="1"/>
  <c r="M189" i="1"/>
  <c r="K189" i="1"/>
  <c r="I189" i="1"/>
  <c r="G189" i="1"/>
  <c r="E189" i="1"/>
  <c r="O188" i="1"/>
  <c r="M188" i="1"/>
  <c r="K188" i="1"/>
  <c r="I188" i="1"/>
  <c r="G188" i="1"/>
  <c r="E188" i="1"/>
  <c r="O187" i="1"/>
  <c r="K178" i="1"/>
  <c r="O173" i="1"/>
  <c r="K173" i="1"/>
  <c r="I173" i="1"/>
  <c r="G173" i="1"/>
  <c r="E173" i="1"/>
  <c r="O161" i="1"/>
  <c r="M161" i="1"/>
  <c r="K161" i="1"/>
  <c r="I161" i="1"/>
  <c r="G161" i="1"/>
  <c r="E161" i="1"/>
  <c r="O152" i="1"/>
  <c r="M152" i="1"/>
  <c r="K152" i="1"/>
  <c r="I152" i="1"/>
  <c r="G152" i="1"/>
  <c r="E152" i="1"/>
  <c r="M150" i="1"/>
  <c r="O150" i="1"/>
  <c r="K150" i="1"/>
  <c r="I150" i="1"/>
  <c r="G150" i="1"/>
  <c r="E150" i="1"/>
  <c r="O149" i="1"/>
  <c r="M149" i="1"/>
  <c r="K149" i="1"/>
  <c r="I149" i="1"/>
  <c r="G149" i="1"/>
  <c r="E149" i="1"/>
  <c r="C149" i="1"/>
  <c r="O148" i="1"/>
  <c r="M148" i="1"/>
  <c r="K148" i="1"/>
  <c r="I148" i="1"/>
  <c r="G148" i="1"/>
  <c r="E148" i="1"/>
  <c r="O147" i="1"/>
  <c r="K147" i="1"/>
  <c r="I147" i="1"/>
  <c r="G147" i="1"/>
  <c r="E147" i="1"/>
  <c r="M147" i="1"/>
  <c r="M151" i="1"/>
  <c r="O151" i="1"/>
  <c r="M154" i="1"/>
  <c r="O154" i="1"/>
  <c r="E151" i="1"/>
  <c r="M122" i="1"/>
  <c r="G122" i="1"/>
  <c r="E122" i="1"/>
  <c r="C122" i="1"/>
  <c r="B129" i="1"/>
  <c r="D129" i="1"/>
  <c r="F129" i="1"/>
  <c r="G128" i="1" s="1"/>
  <c r="H129" i="1"/>
  <c r="J129" i="1"/>
  <c r="K128" i="1" s="1"/>
  <c r="L129" i="1"/>
  <c r="N129" i="1"/>
  <c r="C128" i="1" l="1"/>
  <c r="E127" i="1"/>
  <c r="I127" i="1"/>
  <c r="C127" i="1"/>
  <c r="G127" i="1"/>
  <c r="K127" i="1"/>
  <c r="O128" i="1"/>
  <c r="M127" i="1"/>
  <c r="M128" i="1"/>
  <c r="O127" i="1"/>
  <c r="I128" i="1"/>
  <c r="E128" i="1"/>
  <c r="N102" i="1" l="1"/>
  <c r="O111" i="1"/>
  <c r="Q111" i="1"/>
  <c r="R111" i="1"/>
  <c r="T111" i="1"/>
  <c r="U111" i="1"/>
  <c r="O110" i="1"/>
  <c r="Q110" i="1"/>
  <c r="R110" i="1"/>
  <c r="T110" i="1"/>
  <c r="U110" i="1"/>
  <c r="O107" i="1"/>
  <c r="Q107" i="1"/>
  <c r="R107" i="1"/>
  <c r="T107" i="1"/>
  <c r="U107" i="1"/>
  <c r="O106" i="1"/>
  <c r="Q106" i="1"/>
  <c r="R106" i="1"/>
  <c r="T106" i="1"/>
  <c r="U106" i="1"/>
  <c r="O104" i="1"/>
  <c r="Q104" i="1"/>
  <c r="R104" i="1"/>
  <c r="T104" i="1"/>
  <c r="U104" i="1"/>
  <c r="O103" i="1"/>
  <c r="Q103" i="1"/>
  <c r="R103" i="1"/>
  <c r="T103" i="1"/>
  <c r="U103" i="1"/>
  <c r="O102" i="1"/>
  <c r="Q102" i="1"/>
  <c r="R102" i="1"/>
  <c r="T102" i="1"/>
  <c r="U102" i="1"/>
  <c r="N111" i="1"/>
  <c r="N110" i="1"/>
  <c r="N109" i="1"/>
  <c r="N108" i="1"/>
  <c r="N107" i="1"/>
  <c r="N106" i="1"/>
  <c r="N104" i="1"/>
  <c r="N103" i="1"/>
  <c r="K106" i="1"/>
  <c r="J106" i="1"/>
  <c r="I106" i="1"/>
  <c r="H106" i="1"/>
  <c r="F106" i="1"/>
  <c r="E106" i="1"/>
  <c r="C106" i="1"/>
  <c r="B106" i="1"/>
  <c r="K104" i="1"/>
  <c r="J104" i="1"/>
  <c r="I104" i="1"/>
  <c r="H104" i="1"/>
  <c r="F104" i="1"/>
  <c r="E104" i="1"/>
  <c r="C104" i="1"/>
  <c r="B104" i="1"/>
  <c r="K103" i="1"/>
  <c r="J103" i="1"/>
  <c r="I103" i="1"/>
  <c r="H103" i="1"/>
  <c r="F103" i="1"/>
  <c r="E103" i="1"/>
  <c r="C103" i="1"/>
  <c r="B103" i="1"/>
  <c r="K111" i="1"/>
  <c r="J111" i="1"/>
  <c r="H111" i="1"/>
  <c r="F111" i="1"/>
  <c r="E111" i="1"/>
  <c r="C111" i="1"/>
  <c r="B111" i="1"/>
  <c r="K110" i="1"/>
  <c r="J110" i="1"/>
  <c r="I110" i="1"/>
  <c r="H110" i="1"/>
  <c r="F110" i="1"/>
  <c r="E110" i="1"/>
  <c r="C110" i="1"/>
  <c r="B110" i="1"/>
  <c r="K107" i="1"/>
  <c r="J107" i="1"/>
  <c r="I107" i="1"/>
  <c r="H107" i="1"/>
  <c r="F107" i="1"/>
  <c r="E107" i="1"/>
  <c r="C107" i="1"/>
  <c r="B107" i="1"/>
  <c r="E120" i="3" l="1"/>
  <c r="F120" i="3"/>
  <c r="F122" i="3"/>
  <c r="E124" i="3"/>
  <c r="F124" i="3"/>
  <c r="E125" i="3"/>
  <c r="F125" i="3"/>
  <c r="E126" i="3"/>
  <c r="F126" i="3"/>
  <c r="E127" i="3"/>
  <c r="F127" i="3"/>
  <c r="F118" i="3"/>
  <c r="E118" i="3"/>
  <c r="K148" i="3" l="1"/>
  <c r="K149" i="3"/>
  <c r="K151" i="3"/>
  <c r="K153" i="3"/>
  <c r="K154" i="3"/>
  <c r="E121" i="3"/>
  <c r="F121" i="3"/>
  <c r="M196" i="2"/>
  <c r="M201" i="2"/>
  <c r="M216" i="2"/>
  <c r="M217" i="2"/>
  <c r="M141" i="2"/>
  <c r="M146" i="2"/>
  <c r="M147" i="2"/>
  <c r="M148" i="2"/>
  <c r="L152" i="2"/>
  <c r="N152" i="2"/>
  <c r="O150" i="2" s="1"/>
  <c r="P217" i="1"/>
  <c r="S216" i="1"/>
  <c r="M173" i="1"/>
  <c r="M150" i="2" l="1"/>
  <c r="M151" i="2"/>
  <c r="O151" i="2"/>
  <c r="G127" i="3"/>
  <c r="G125" i="3"/>
  <c r="G120" i="3"/>
  <c r="G118" i="3"/>
  <c r="G126" i="3"/>
  <c r="G124" i="3"/>
  <c r="G121" i="3"/>
  <c r="U114" i="2" l="1"/>
  <c r="S111" i="2"/>
  <c r="V111" i="2"/>
  <c r="H114" i="2"/>
  <c r="I114" i="2"/>
  <c r="F114" i="2"/>
  <c r="G111" i="2"/>
  <c r="G112" i="2"/>
  <c r="G113" i="2"/>
  <c r="E114" i="2"/>
  <c r="G115" i="2"/>
  <c r="G116" i="2"/>
  <c r="G117" i="2"/>
  <c r="G118" i="2"/>
  <c r="G119" i="2"/>
  <c r="G120" i="2"/>
  <c r="V120" i="2"/>
  <c r="S120" i="2"/>
  <c r="P120" i="2"/>
  <c r="V119" i="2"/>
  <c r="S119" i="2"/>
  <c r="P119" i="2"/>
  <c r="V118" i="2"/>
  <c r="S118" i="2"/>
  <c r="P118" i="2"/>
  <c r="V117" i="2"/>
  <c r="S117" i="2"/>
  <c r="P117" i="2"/>
  <c r="V116" i="2"/>
  <c r="S116" i="2"/>
  <c r="P116" i="2"/>
  <c r="V115" i="2"/>
  <c r="S115" i="2"/>
  <c r="P115" i="2"/>
  <c r="T114" i="2"/>
  <c r="R114" i="2"/>
  <c r="Q114" i="2"/>
  <c r="O114" i="2"/>
  <c r="N114" i="2"/>
  <c r="V113" i="2"/>
  <c r="S113" i="2"/>
  <c r="P113" i="2"/>
  <c r="V112" i="2"/>
  <c r="S112" i="2"/>
  <c r="P112" i="2"/>
  <c r="P111" i="2"/>
  <c r="D102" i="2"/>
  <c r="D103" i="2"/>
  <c r="B104" i="2"/>
  <c r="C104" i="2"/>
  <c r="C134" i="2" s="1"/>
  <c r="U104" i="2"/>
  <c r="T104" i="2"/>
  <c r="R104" i="2"/>
  <c r="Q104" i="2"/>
  <c r="O104" i="2"/>
  <c r="N104" i="2"/>
  <c r="V103" i="2"/>
  <c r="S103" i="2"/>
  <c r="P103" i="2"/>
  <c r="V102" i="2"/>
  <c r="S102" i="2"/>
  <c r="P102" i="2"/>
  <c r="E105" i="1"/>
  <c r="B105" i="1"/>
  <c r="D111" i="1"/>
  <c r="D110" i="1"/>
  <c r="D107" i="1"/>
  <c r="D106" i="1"/>
  <c r="C105" i="1"/>
  <c r="D104" i="1"/>
  <c r="L106" i="1"/>
  <c r="V111" i="1"/>
  <c r="S111" i="1"/>
  <c r="P111" i="1"/>
  <c r="V110" i="1"/>
  <c r="S110" i="1"/>
  <c r="P110" i="1"/>
  <c r="V107" i="1"/>
  <c r="S107" i="1"/>
  <c r="P107" i="1"/>
  <c r="V106" i="1"/>
  <c r="S106" i="1"/>
  <c r="P106" i="1"/>
  <c r="U105" i="1"/>
  <c r="T105" i="1"/>
  <c r="R105" i="1"/>
  <c r="Q105" i="1"/>
  <c r="O105" i="1"/>
  <c r="N105" i="1"/>
  <c r="V104" i="1"/>
  <c r="S104" i="1"/>
  <c r="P104" i="1"/>
  <c r="V103" i="1"/>
  <c r="S103" i="1"/>
  <c r="P103" i="1"/>
  <c r="V102" i="1"/>
  <c r="S102" i="1"/>
  <c r="P102" i="1"/>
  <c r="L77" i="1"/>
  <c r="I77" i="1"/>
  <c r="H77" i="1"/>
  <c r="R53" i="1"/>
  <c r="G130" i="2" l="1"/>
  <c r="V126" i="2"/>
  <c r="V125" i="2"/>
  <c r="P125" i="2"/>
  <c r="V127" i="2"/>
  <c r="N129" i="2"/>
  <c r="N128" i="2"/>
  <c r="O128" i="2"/>
  <c r="O129" i="2"/>
  <c r="Q129" i="2"/>
  <c r="Q128" i="2"/>
  <c r="I128" i="2"/>
  <c r="I129" i="2"/>
  <c r="S126" i="2"/>
  <c r="R129" i="2"/>
  <c r="R128" i="2"/>
  <c r="H128" i="2"/>
  <c r="H129" i="2"/>
  <c r="P126" i="2"/>
  <c r="T129" i="2"/>
  <c r="T128" i="2"/>
  <c r="P127" i="2"/>
  <c r="E128" i="2"/>
  <c r="E129" i="2"/>
  <c r="S125" i="2"/>
  <c r="F128" i="2"/>
  <c r="F129" i="2"/>
  <c r="B105" i="2"/>
  <c r="B134" i="2"/>
  <c r="S127" i="2"/>
  <c r="U128" i="2"/>
  <c r="U129" i="2"/>
  <c r="S132" i="2"/>
  <c r="N105" i="2"/>
  <c r="N134" i="2"/>
  <c r="Q105" i="2"/>
  <c r="Q134" i="2"/>
  <c r="T105" i="2"/>
  <c r="T134" i="2"/>
  <c r="S130" i="2"/>
  <c r="P131" i="2"/>
  <c r="V131" i="2"/>
  <c r="P133" i="2"/>
  <c r="V133" i="2"/>
  <c r="O105" i="2"/>
  <c r="O134" i="2"/>
  <c r="R105" i="2"/>
  <c r="R134" i="2"/>
  <c r="U105" i="2"/>
  <c r="U134" i="2"/>
  <c r="P130" i="2"/>
  <c r="V130" i="2"/>
  <c r="S131" i="2"/>
  <c r="P132" i="2"/>
  <c r="V132" i="2"/>
  <c r="S133" i="2"/>
  <c r="S114" i="2"/>
  <c r="S128" i="2" s="1"/>
  <c r="D104" i="2"/>
  <c r="B279" i="2" s="1"/>
  <c r="P114" i="2"/>
  <c r="P128" i="2" s="1"/>
  <c r="V114" i="2"/>
  <c r="V128" i="2" s="1"/>
  <c r="C105" i="2"/>
  <c r="G114" i="2"/>
  <c r="G129" i="2" s="1"/>
  <c r="P104" i="2"/>
  <c r="F279" i="2" s="1"/>
  <c r="V104" i="2"/>
  <c r="H279" i="2" s="1"/>
  <c r="S104" i="2"/>
  <c r="G279" i="2" s="1"/>
  <c r="S105" i="1"/>
  <c r="P105" i="1"/>
  <c r="V105" i="1"/>
  <c r="O78" i="2"/>
  <c r="I78" i="2"/>
  <c r="J78" i="2"/>
  <c r="K78" i="2"/>
  <c r="L78" i="2"/>
  <c r="M78" i="2"/>
  <c r="N78" i="2"/>
  <c r="H78" i="2"/>
  <c r="G78" i="2"/>
  <c r="F78" i="2"/>
  <c r="E78" i="2"/>
  <c r="D78" i="2"/>
  <c r="C78" i="2"/>
  <c r="B78" i="2"/>
  <c r="V71" i="2"/>
  <c r="U71" i="2"/>
  <c r="T71" i="2"/>
  <c r="S71" i="2"/>
  <c r="R71" i="2"/>
  <c r="Q71" i="2"/>
  <c r="P71" i="2"/>
  <c r="H77" i="2"/>
  <c r="G77" i="2"/>
  <c r="F77" i="2"/>
  <c r="E77" i="2"/>
  <c r="D77" i="2"/>
  <c r="C77" i="2"/>
  <c r="B77" i="2"/>
  <c r="V70" i="2"/>
  <c r="U70" i="2"/>
  <c r="T70" i="2"/>
  <c r="S70" i="2"/>
  <c r="R70" i="2"/>
  <c r="Q70" i="2"/>
  <c r="P70" i="2"/>
  <c r="H70" i="2"/>
  <c r="M70" i="2"/>
  <c r="N70" i="2"/>
  <c r="O70" i="2"/>
  <c r="M71" i="2"/>
  <c r="N71" i="2"/>
  <c r="O71" i="2"/>
  <c r="F70" i="2"/>
  <c r="G70" i="2"/>
  <c r="F71" i="2"/>
  <c r="G71" i="2"/>
  <c r="H71" i="2"/>
  <c r="R64" i="2"/>
  <c r="Q64" i="2"/>
  <c r="Q63" i="2"/>
  <c r="P64" i="2"/>
  <c r="S64" i="2"/>
  <c r="T64" i="2"/>
  <c r="U64" i="2"/>
  <c r="V64" i="2"/>
  <c r="P63" i="2"/>
  <c r="R63" i="2"/>
  <c r="S63" i="2"/>
  <c r="T63" i="2"/>
  <c r="U63" i="2"/>
  <c r="V63" i="2"/>
  <c r="H47" i="1"/>
  <c r="H46" i="1"/>
  <c r="O40" i="1"/>
  <c r="O39" i="1"/>
  <c r="I47" i="1"/>
  <c r="J47" i="1"/>
  <c r="K47" i="1"/>
  <c r="L47" i="1"/>
  <c r="M47" i="1"/>
  <c r="N47" i="1"/>
  <c r="O47" i="1"/>
  <c r="I46" i="1"/>
  <c r="J46" i="1"/>
  <c r="K46" i="1"/>
  <c r="L46" i="1"/>
  <c r="M46" i="1"/>
  <c r="N46" i="1"/>
  <c r="O46" i="1"/>
  <c r="P40" i="1"/>
  <c r="Q40" i="1"/>
  <c r="R40" i="1"/>
  <c r="S40" i="1"/>
  <c r="T40" i="1"/>
  <c r="U40" i="1"/>
  <c r="V40" i="1"/>
  <c r="B47" i="1"/>
  <c r="C47" i="1"/>
  <c r="D47" i="1"/>
  <c r="E47" i="1"/>
  <c r="F47" i="1"/>
  <c r="G47" i="1"/>
  <c r="P39" i="1"/>
  <c r="Q39" i="1"/>
  <c r="R39" i="1"/>
  <c r="S39" i="1"/>
  <c r="T39" i="1"/>
  <c r="U39" i="1"/>
  <c r="V39" i="1"/>
  <c r="B46" i="1"/>
  <c r="C46" i="1"/>
  <c r="D46" i="1"/>
  <c r="E46" i="1"/>
  <c r="F46" i="1"/>
  <c r="G46" i="1"/>
  <c r="B40" i="1"/>
  <c r="C40" i="1"/>
  <c r="D40" i="1"/>
  <c r="E40" i="1"/>
  <c r="F40" i="1"/>
  <c r="G40" i="1"/>
  <c r="H40" i="1"/>
  <c r="I40" i="1"/>
  <c r="J40" i="1"/>
  <c r="K40" i="1"/>
  <c r="L40" i="1"/>
  <c r="M40" i="1"/>
  <c r="N40" i="1"/>
  <c r="B39" i="1"/>
  <c r="C39" i="1"/>
  <c r="D39" i="1"/>
  <c r="E39" i="1"/>
  <c r="F39" i="1"/>
  <c r="G39" i="1"/>
  <c r="H39" i="1"/>
  <c r="I39" i="1"/>
  <c r="J39" i="1"/>
  <c r="K39" i="1"/>
  <c r="L39" i="1"/>
  <c r="M39" i="1"/>
  <c r="N39" i="1"/>
  <c r="O163" i="1" l="1"/>
  <c r="O139" i="1"/>
  <c r="M139" i="1"/>
  <c r="I139" i="1"/>
  <c r="E139" i="1"/>
  <c r="K139" i="1"/>
  <c r="G139" i="1"/>
  <c r="C139" i="1"/>
  <c r="M183" i="2"/>
  <c r="M182" i="2"/>
  <c r="O183" i="2"/>
  <c r="O182" i="2"/>
  <c r="K183" i="2"/>
  <c r="K182" i="2"/>
  <c r="I161" i="2"/>
  <c r="G161" i="2"/>
  <c r="K161" i="2"/>
  <c r="E161" i="2"/>
  <c r="M161" i="2"/>
  <c r="C161" i="2"/>
  <c r="O161" i="2"/>
  <c r="M163" i="1"/>
  <c r="I163" i="1"/>
  <c r="E163" i="1"/>
  <c r="K163" i="1"/>
  <c r="G163" i="1"/>
  <c r="C163" i="1"/>
  <c r="M186" i="2"/>
  <c r="K186" i="2"/>
  <c r="V105" i="2"/>
  <c r="P105" i="2"/>
  <c r="P129" i="2"/>
  <c r="D105" i="2"/>
  <c r="S105" i="2"/>
  <c r="O186" i="2"/>
  <c r="S129" i="2"/>
  <c r="V129" i="2"/>
  <c r="O129" i="1"/>
  <c r="K129" i="1"/>
  <c r="G129" i="1"/>
  <c r="C129" i="1"/>
  <c r="O152" i="2"/>
  <c r="C210" i="2"/>
  <c r="O210" i="2"/>
  <c r="K210" i="2"/>
  <c r="E210" i="2"/>
  <c r="I210" i="2"/>
  <c r="P134" i="2"/>
  <c r="S134" i="2"/>
  <c r="G210" i="2"/>
  <c r="M152" i="2"/>
  <c r="V134" i="2"/>
  <c r="M129" i="1"/>
  <c r="I129" i="1"/>
  <c r="E129" i="1"/>
  <c r="M210" i="2"/>
  <c r="V46" i="1"/>
  <c r="V47" i="1"/>
  <c r="H256" i="1" s="1"/>
  <c r="U46" i="1"/>
  <c r="S46" i="1"/>
  <c r="Q46" i="1"/>
  <c r="T46" i="1"/>
  <c r="R46" i="1"/>
  <c r="P46" i="1"/>
  <c r="T47" i="1"/>
  <c r="F256" i="1" s="1"/>
  <c r="R47" i="1"/>
  <c r="D256" i="1" s="1"/>
  <c r="P47" i="1"/>
  <c r="B256" i="1" s="1"/>
  <c r="U47" i="1"/>
  <c r="G256" i="1" s="1"/>
  <c r="S47" i="1"/>
  <c r="E256" i="1" s="1"/>
  <c r="Q47" i="1"/>
  <c r="C256" i="1" s="1"/>
  <c r="U78" i="2"/>
  <c r="U77" i="2"/>
  <c r="V77" i="2"/>
  <c r="T77" i="2"/>
  <c r="V78" i="2"/>
  <c r="T78" i="2"/>
  <c r="I157" i="1" l="1"/>
  <c r="C157" i="1"/>
  <c r="K157" i="1"/>
  <c r="E157" i="1"/>
  <c r="M157" i="1"/>
  <c r="G157" i="1"/>
  <c r="O157" i="1"/>
  <c r="O180" i="2"/>
  <c r="H278" i="2"/>
  <c r="G278" i="2"/>
  <c r="M180" i="2"/>
  <c r="K180" i="2"/>
  <c r="F278" i="2"/>
  <c r="O178" i="2"/>
  <c r="O213" i="2"/>
  <c r="K178" i="2"/>
  <c r="M178" i="2"/>
  <c r="O155" i="1"/>
  <c r="I155" i="1"/>
  <c r="K155" i="1"/>
  <c r="G155" i="1"/>
  <c r="E155" i="1"/>
  <c r="M155" i="1"/>
  <c r="C155" i="1"/>
  <c r="I153" i="1"/>
  <c r="K153" i="1"/>
  <c r="E153" i="1"/>
  <c r="M153" i="1"/>
  <c r="G153" i="1"/>
  <c r="O153" i="1"/>
  <c r="K176" i="2"/>
  <c r="K215" i="2"/>
  <c r="K213" i="2"/>
  <c r="K214" i="2"/>
  <c r="K184" i="2"/>
  <c r="O176" i="2"/>
  <c r="O215" i="2"/>
  <c r="O214" i="2"/>
  <c r="O184" i="2"/>
  <c r="M176" i="2"/>
  <c r="M214" i="2"/>
  <c r="M215" i="2"/>
  <c r="M213" i="2"/>
  <c r="M184" i="2"/>
  <c r="V33" i="1"/>
  <c r="U33" i="1"/>
  <c r="T33" i="1"/>
  <c r="S33" i="1"/>
  <c r="R33" i="1"/>
  <c r="Q33" i="1"/>
  <c r="P33" i="1"/>
  <c r="V32" i="1"/>
  <c r="U32" i="1"/>
  <c r="T32" i="1"/>
  <c r="S32" i="1"/>
  <c r="R32" i="1"/>
  <c r="Q32" i="1"/>
  <c r="P32" i="1"/>
  <c r="V19" i="1"/>
  <c r="U19" i="1"/>
  <c r="T19" i="1"/>
  <c r="S19" i="1"/>
  <c r="R19" i="1"/>
  <c r="Q19" i="1"/>
  <c r="P19" i="1"/>
  <c r="T18" i="1"/>
  <c r="U18" i="1"/>
  <c r="V18" i="1"/>
  <c r="P18" i="1"/>
  <c r="Q18" i="1"/>
  <c r="R18" i="1"/>
  <c r="S18" i="1"/>
  <c r="I154" i="3"/>
  <c r="G154" i="3"/>
  <c r="C154" i="3"/>
  <c r="I153" i="3"/>
  <c r="G153" i="3"/>
  <c r="C153" i="3"/>
  <c r="G152" i="3"/>
  <c r="I151" i="3"/>
  <c r="G151" i="3"/>
  <c r="C151" i="3"/>
  <c r="I150" i="3"/>
  <c r="G150" i="3"/>
  <c r="C150" i="3"/>
  <c r="I149" i="3"/>
  <c r="G149" i="3"/>
  <c r="C149" i="3"/>
  <c r="I148" i="3"/>
  <c r="G148" i="3"/>
  <c r="C127" i="3"/>
  <c r="B127" i="3"/>
  <c r="C126" i="3"/>
  <c r="B126" i="3"/>
  <c r="C125" i="3"/>
  <c r="B125" i="3"/>
  <c r="C124" i="3"/>
  <c r="B124" i="3"/>
  <c r="C123" i="3"/>
  <c r="B123" i="3"/>
  <c r="C120" i="3"/>
  <c r="B120" i="3"/>
  <c r="C118" i="3"/>
  <c r="B118" i="3"/>
  <c r="D126" i="3"/>
  <c r="D125" i="3"/>
  <c r="D124" i="3"/>
  <c r="C122" i="3"/>
  <c r="B122" i="3"/>
  <c r="I331" i="2"/>
  <c r="G331" i="2"/>
  <c r="J152" i="2"/>
  <c r="H152" i="2"/>
  <c r="F152" i="2"/>
  <c r="D152" i="2"/>
  <c r="M120" i="2"/>
  <c r="D120" i="2"/>
  <c r="D134" i="2" s="1"/>
  <c r="M119" i="2"/>
  <c r="D119" i="2"/>
  <c r="D133" i="2" s="1"/>
  <c r="M118" i="2"/>
  <c r="D118" i="2"/>
  <c r="D132" i="2" s="1"/>
  <c r="M117" i="2"/>
  <c r="D117" i="2"/>
  <c r="D131" i="2" s="1"/>
  <c r="M116" i="2"/>
  <c r="D116" i="2"/>
  <c r="M115" i="2"/>
  <c r="D115" i="2"/>
  <c r="L114" i="2"/>
  <c r="K114" i="2"/>
  <c r="C114" i="2"/>
  <c r="B114" i="2"/>
  <c r="M113" i="2"/>
  <c r="D113" i="2"/>
  <c r="D127" i="2" s="1"/>
  <c r="M112" i="2"/>
  <c r="D112" i="2"/>
  <c r="D126" i="2" s="1"/>
  <c r="M111" i="2"/>
  <c r="D111" i="2"/>
  <c r="D125" i="2" s="1"/>
  <c r="L104" i="2"/>
  <c r="L134" i="2" s="1"/>
  <c r="K104" i="2"/>
  <c r="K134" i="2" s="1"/>
  <c r="I104" i="2"/>
  <c r="I134" i="2" s="1"/>
  <c r="H104" i="2"/>
  <c r="H134" i="2" s="1"/>
  <c r="F104" i="2"/>
  <c r="F134" i="2" s="1"/>
  <c r="E104" i="2"/>
  <c r="E134" i="2" s="1"/>
  <c r="M103" i="2"/>
  <c r="J103" i="2"/>
  <c r="G103" i="2"/>
  <c r="M102" i="2"/>
  <c r="J102" i="2"/>
  <c r="G102" i="2"/>
  <c r="K77" i="2"/>
  <c r="J77" i="2"/>
  <c r="I77" i="2"/>
  <c r="C152" i="2" s="1"/>
  <c r="L71" i="2"/>
  <c r="K71" i="2"/>
  <c r="J71" i="2"/>
  <c r="I71" i="2"/>
  <c r="E71" i="2"/>
  <c r="S78" i="2" s="1"/>
  <c r="D71" i="2"/>
  <c r="R78" i="2" s="1"/>
  <c r="C71" i="2"/>
  <c r="Q78" i="2" s="1"/>
  <c r="B71" i="2"/>
  <c r="P78" i="2" s="1"/>
  <c r="B278" i="2" s="1"/>
  <c r="L70" i="2"/>
  <c r="K70" i="2"/>
  <c r="J70" i="2"/>
  <c r="I70" i="2"/>
  <c r="E70" i="2"/>
  <c r="D70" i="2"/>
  <c r="C70" i="2"/>
  <c r="E183" i="2" s="1"/>
  <c r="B70" i="2"/>
  <c r="C194" i="1"/>
  <c r="C193" i="1"/>
  <c r="C192" i="1"/>
  <c r="C191" i="1"/>
  <c r="C190" i="1"/>
  <c r="C189" i="1"/>
  <c r="C188" i="1"/>
  <c r="C173" i="1"/>
  <c r="C161" i="1"/>
  <c r="K154" i="1"/>
  <c r="I154" i="1"/>
  <c r="C152" i="1"/>
  <c r="K151" i="1"/>
  <c r="I151" i="1"/>
  <c r="G151" i="1"/>
  <c r="C151" i="1"/>
  <c r="C150" i="1"/>
  <c r="C148" i="1"/>
  <c r="C147" i="1"/>
  <c r="M111" i="1"/>
  <c r="L111" i="1"/>
  <c r="G111" i="1"/>
  <c r="M110" i="1"/>
  <c r="L110" i="1"/>
  <c r="G110" i="1"/>
  <c r="M107" i="1"/>
  <c r="L107" i="1"/>
  <c r="G107" i="1"/>
  <c r="M106" i="1"/>
  <c r="G106" i="1"/>
  <c r="K105" i="1"/>
  <c r="J105" i="1"/>
  <c r="I105" i="1"/>
  <c r="H105" i="1"/>
  <c r="F105" i="1"/>
  <c r="L104" i="1"/>
  <c r="G104" i="1"/>
  <c r="M103" i="1"/>
  <c r="L103" i="1"/>
  <c r="G103" i="1"/>
  <c r="M102" i="1"/>
  <c r="L86" i="1"/>
  <c r="I86" i="1"/>
  <c r="K53" i="1"/>
  <c r="D53" i="1"/>
  <c r="D10" i="1"/>
  <c r="E150" i="2" l="1"/>
  <c r="E151" i="2"/>
  <c r="I150" i="2"/>
  <c r="I151" i="2"/>
  <c r="G151" i="2"/>
  <c r="G150" i="2"/>
  <c r="K151" i="2"/>
  <c r="K150" i="2"/>
  <c r="I183" i="2"/>
  <c r="I182" i="2"/>
  <c r="C183" i="2"/>
  <c r="E182" i="2"/>
  <c r="C182" i="2"/>
  <c r="G183" i="2"/>
  <c r="G182" i="2"/>
  <c r="C180" i="2"/>
  <c r="C178" i="2"/>
  <c r="C176" i="2"/>
  <c r="D278" i="2"/>
  <c r="G180" i="2"/>
  <c r="E180" i="2"/>
  <c r="C278" i="2"/>
  <c r="I180" i="2"/>
  <c r="E278" i="2"/>
  <c r="G152" i="2"/>
  <c r="I186" i="2"/>
  <c r="C186" i="2"/>
  <c r="G186" i="2"/>
  <c r="E186" i="2"/>
  <c r="M131" i="2"/>
  <c r="E178" i="2"/>
  <c r="G178" i="2"/>
  <c r="I178" i="2"/>
  <c r="J131" i="2"/>
  <c r="J133" i="2"/>
  <c r="M130" i="2"/>
  <c r="B128" i="2"/>
  <c r="B129" i="2"/>
  <c r="C128" i="2"/>
  <c r="C129" i="2"/>
  <c r="M133" i="2"/>
  <c r="K128" i="2"/>
  <c r="K129" i="2"/>
  <c r="L128" i="2"/>
  <c r="L129" i="2"/>
  <c r="G131" i="2"/>
  <c r="G133" i="2"/>
  <c r="D130" i="2"/>
  <c r="J126" i="2"/>
  <c r="G176" i="2"/>
  <c r="E176" i="2"/>
  <c r="I176" i="2"/>
  <c r="G132" i="2"/>
  <c r="G125" i="2"/>
  <c r="G126" i="2"/>
  <c r="G127" i="2"/>
  <c r="G128" i="2"/>
  <c r="M125" i="2"/>
  <c r="M127" i="2"/>
  <c r="M132" i="2"/>
  <c r="E152" i="2"/>
  <c r="I152" i="2"/>
  <c r="J125" i="2"/>
  <c r="M126" i="2"/>
  <c r="J127" i="2"/>
  <c r="J132" i="2"/>
  <c r="K152" i="2"/>
  <c r="D105" i="1"/>
  <c r="L105" i="1"/>
  <c r="P77" i="2"/>
  <c r="R77" i="2"/>
  <c r="Q77" i="2"/>
  <c r="S77" i="2"/>
  <c r="D118" i="3"/>
  <c r="D120" i="3"/>
  <c r="D123" i="3"/>
  <c r="D127" i="3"/>
  <c r="J200" i="2"/>
  <c r="J205" i="2"/>
  <c r="C121" i="3"/>
  <c r="D121" i="3"/>
  <c r="B121" i="3"/>
  <c r="H105" i="2"/>
  <c r="L105" i="2"/>
  <c r="F105" i="2"/>
  <c r="J104" i="2"/>
  <c r="D279" i="2" s="1"/>
  <c r="J114" i="2"/>
  <c r="G104" i="2"/>
  <c r="C279" i="2" s="1"/>
  <c r="M104" i="2"/>
  <c r="E279" i="2" s="1"/>
  <c r="E105" i="2"/>
  <c r="I105" i="2"/>
  <c r="K105" i="2"/>
  <c r="D114" i="2"/>
  <c r="D128" i="2" s="1"/>
  <c r="M114" i="2"/>
  <c r="M128" i="2" s="1"/>
  <c r="G105" i="1"/>
  <c r="M105" i="1"/>
  <c r="M105" i="2" l="1"/>
  <c r="M134" i="2"/>
  <c r="G105" i="2"/>
  <c r="G134" i="2"/>
  <c r="M129" i="2"/>
  <c r="J105" i="2"/>
  <c r="J134" i="2"/>
  <c r="D129" i="2"/>
  <c r="J128" i="2"/>
  <c r="J129" i="2"/>
  <c r="K200" i="2"/>
  <c r="L200" i="2" s="1"/>
  <c r="I214" i="2"/>
  <c r="I215" i="2"/>
  <c r="I213" i="2"/>
  <c r="I184" i="2"/>
  <c r="G215" i="2"/>
  <c r="G213" i="2"/>
  <c r="G214" i="2"/>
  <c r="G184" i="2"/>
  <c r="K205" i="2"/>
  <c r="L205" i="2" s="1"/>
  <c r="K204" i="2"/>
  <c r="M204" i="2" s="1"/>
  <c r="O204" i="2" s="1"/>
  <c r="E214" i="2"/>
  <c r="E215" i="2"/>
  <c r="E213" i="2"/>
  <c r="E184" i="2"/>
  <c r="C215" i="2"/>
  <c r="C213" i="2"/>
  <c r="C214" i="2"/>
  <c r="C184" i="2"/>
  <c r="C153" i="1"/>
  <c r="D122" i="3"/>
  <c r="M205" i="2" l="1"/>
  <c r="O205" i="2" s="1"/>
  <c r="M200" i="2"/>
  <c r="O200" i="2" s="1"/>
  <c r="C204" i="2"/>
  <c r="C205" i="2" l="1"/>
  <c r="E205" i="2" s="1"/>
  <c r="C200" i="2"/>
  <c r="E200" i="2" s="1"/>
  <c r="E204" i="2"/>
</calcChain>
</file>

<file path=xl/comments1.xml><?xml version="1.0" encoding="utf-8"?>
<comments xmlns="http://schemas.openxmlformats.org/spreadsheetml/2006/main">
  <authors>
    <author>jgc</author>
  </authors>
  <commentList>
    <comment ref="B2" authorId="0">
      <text>
        <r>
          <rPr>
            <sz val="8"/>
            <color indexed="81"/>
            <rFont val="Tahoma"/>
            <family val="2"/>
          </rPr>
          <t xml:space="preserve">FAVOR DE COLOCAR LOS DATOS DENTRO DE CADA CELDA O CASILLA Y NO MODIFICAR EL FORMATO
</t>
        </r>
      </text>
    </comment>
  </commentList>
</comments>
</file>

<file path=xl/comments2.xml><?xml version="1.0" encoding="utf-8"?>
<comments xmlns="http://schemas.openxmlformats.org/spreadsheetml/2006/main">
  <authors>
    <author>jgc</author>
    <author>Sergio Pascual Conde Maldonado</author>
  </authors>
  <commentList>
    <comment ref="B3" authorId="0">
      <text>
        <r>
          <rPr>
            <sz val="8"/>
            <color indexed="81"/>
            <rFont val="Tahoma"/>
            <family val="2"/>
          </rPr>
          <t xml:space="preserve">FAVOR DE COLOCAR LOS DATOS DENTRO DE CADA CELDA O CASILLA Y NO MODIFICAR EL FORMATO
</t>
        </r>
      </text>
    </comment>
    <comment ref="O202" authorId="1">
      <text>
        <r>
          <rPr>
            <b/>
            <sz val="9"/>
            <color indexed="81"/>
            <rFont val="Tahoma"/>
            <family val="2"/>
          </rPr>
          <t>El indicador se obtiene del número de estudiantes que egresaron o los que están por egresar en el año que se está calculando</t>
        </r>
      </text>
    </comment>
  </commentList>
</comments>
</file>

<file path=xl/comments3.xml><?xml version="1.0" encoding="utf-8"?>
<comments xmlns="http://schemas.openxmlformats.org/spreadsheetml/2006/main">
  <authors>
    <author>jgc</author>
    <author>Sergio Pascual Conde Maldonado</author>
  </authors>
  <commentList>
    <comment ref="B2" authorId="0">
      <text>
        <r>
          <rPr>
            <sz val="8"/>
            <color indexed="81"/>
            <rFont val="Tahoma"/>
            <family val="2"/>
          </rPr>
          <t xml:space="preserve">FAVOR DE COLOCAR LOS DATOS DENTRO DE CADA CELDA O CASILLA Y NO MODIFICAR EL FORMATO
</t>
        </r>
      </text>
    </comment>
    <comment ref="V64" authorId="1">
      <text>
        <r>
          <rPr>
            <b/>
            <sz val="8"/>
            <color indexed="81"/>
            <rFont val="Tahoma"/>
            <family val="2"/>
          </rPr>
          <t>Padrón Nacional de Posgrado</t>
        </r>
      </text>
    </comment>
    <comment ref="V66" authorId="1">
      <text>
        <r>
          <rPr>
            <b/>
            <sz val="8"/>
            <color indexed="81"/>
            <rFont val="Tahoma"/>
            <family val="2"/>
          </rPr>
          <t>Programa de Fomento a la Calidad</t>
        </r>
      </text>
    </comment>
    <comment ref="O139" authorId="1">
      <text>
        <r>
          <rPr>
            <b/>
            <sz val="9"/>
            <color indexed="81"/>
            <rFont val="Tahoma"/>
            <family val="2"/>
          </rPr>
          <t>El indicador se obtiene del número de estudiantes que egresaron o los que están por egresar en el año que se está calculando</t>
        </r>
      </text>
    </comment>
  </commentList>
</comments>
</file>

<file path=xl/sharedStrings.xml><?xml version="1.0" encoding="utf-8"?>
<sst xmlns="http://schemas.openxmlformats.org/spreadsheetml/2006/main" count="1693" uniqueCount="398">
  <si>
    <t>Marzo</t>
  </si>
  <si>
    <t>Nombre de la Institución:</t>
  </si>
  <si>
    <t>PROGRAMAS EDUCATIVOS EVALUABLES</t>
  </si>
  <si>
    <r>
      <t>Nivel</t>
    </r>
    <r>
      <rPr>
        <b/>
        <sz val="12"/>
        <rFont val="Arial Narrow"/>
        <family val="2"/>
      </rPr>
      <t xml:space="preserve"> </t>
    </r>
  </si>
  <si>
    <t>TSU</t>
  </si>
  <si>
    <t>LICENCIATURA</t>
  </si>
  <si>
    <t>ESPECIALIZACIÓN</t>
  </si>
  <si>
    <r>
      <t>Año</t>
    </r>
    <r>
      <rPr>
        <b/>
        <sz val="12"/>
        <rFont val="Arial Narrow"/>
        <family val="2"/>
      </rPr>
      <t xml:space="preserve"> </t>
    </r>
  </si>
  <si>
    <t>Diciembre</t>
  </si>
  <si>
    <r>
      <t>Número</t>
    </r>
    <r>
      <rPr>
        <sz val="12"/>
        <rFont val="Arial Narrow"/>
        <family val="2"/>
      </rPr>
      <t xml:space="preserve"> PE</t>
    </r>
  </si>
  <si>
    <r>
      <t>Matrícula</t>
    </r>
    <r>
      <rPr>
        <sz val="12"/>
        <rFont val="Arial Narrow"/>
        <family val="2"/>
      </rPr>
      <t xml:space="preserve"> </t>
    </r>
  </si>
  <si>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</si>
  <si>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</si>
  <si>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</si>
  <si>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</si>
  <si>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</si>
  <si>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</si>
  <si>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Área del Conocimiento</t>
  </si>
  <si>
    <t xml:space="preserve">MATRICULA POR ÁREA DEL CONOCIMIENTO Y TIPO </t>
  </si>
  <si>
    <t>TSU/PA</t>
  </si>
  <si>
    <t>Licenciatura</t>
  </si>
  <si>
    <t>Posgrado</t>
  </si>
  <si>
    <t xml:space="preserve">NORMATIVA INSTITUCIONAL </t>
  </si>
  <si>
    <t>Actualizados en los últimos cinco años</t>
  </si>
  <si>
    <t xml:space="preserve">Año de aprobación </t>
  </si>
  <si>
    <t xml:space="preserve">Leyes y Reglamentos </t>
  </si>
  <si>
    <t>SI</t>
  </si>
  <si>
    <t>NO</t>
  </si>
  <si>
    <t xml:space="preserve">Ley Orgánica </t>
  </si>
  <si>
    <t xml:space="preserve">Estatuto General o Reglamento Orgánico </t>
  </si>
  <si>
    <t xml:space="preserve">Reglamento de Personal Académico </t>
  </si>
  <si>
    <t xml:space="preserve">Reglamento del Servicio Social </t>
  </si>
  <si>
    <t xml:space="preserve">Reglamento para la admisión de estudiantes </t>
  </si>
  <si>
    <t>La institución cuenta con un Consejo Consultivo de Vinculación Social</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</si>
  <si>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</si>
  <si>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</si>
  <si>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</si>
  <si>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</si>
  <si>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</si>
  <si>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</si>
  <si>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</si>
  <si>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</si>
  <si>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</si>
  <si>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Especialidad</t>
  </si>
  <si>
    <t>Maestría</t>
  </si>
  <si>
    <t>Doctorado</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</si>
  <si>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</si>
  <si>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</si>
  <si>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</si>
  <si>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</si>
  <si>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</si>
  <si>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</si>
  <si>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</si>
  <si>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</si>
  <si>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</si>
  <si>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</si>
  <si>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</si>
  <si>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</si>
  <si>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 xml:space="preserve">NUM. </t>
  </si>
  <si>
    <t>%</t>
  </si>
  <si>
    <t>Número y % de PE que realizaron estudios de factibilidad para buscar su pertinencia</t>
  </si>
  <si>
    <t>Número y % de programas actualizados en los últimos cinco años</t>
  </si>
  <si>
    <t>Número y % de programas de TSU/PA y licenciatura en el nivel 1 de los CIEES</t>
  </si>
  <si>
    <t>Número y % de programas de TSU/PA y licenciatura en el nivel 2 de los CIEES</t>
  </si>
  <si>
    <t>Número y % de programas de TSU/PA y licenciatura en el nivel 3 de los CIEES</t>
  </si>
  <si>
    <t>Número y % de programas de TSU/PA y licenciatura acreditados</t>
  </si>
  <si>
    <t>Número y % de programas de posgrado reconocidos por el Programa Nacional de Posgrado de Calidad (PNPC SEP-CONACYT)</t>
  </si>
  <si>
    <t>Número y % de programas de posgrado incluidos en el Padrón Nacional de Posgrado (PNP SEP-CONACYT)</t>
  </si>
  <si>
    <t>Número y % de programas reconocios por el Programa de Fomento de la Calidad (PFC)</t>
  </si>
  <si>
    <t>Nota: En este caso las celdas o casillas sombreadas no deben ser llenadas, ya que no se solicita información en esa ubicación</t>
  </si>
  <si>
    <t>Núm.</t>
  </si>
  <si>
    <t>Número y % de PE de TSU y Lic.  de calidad*</t>
  </si>
  <si>
    <t>Número y % de matrícula de TSU y Lic. atendida en PE (evaluables) de calidad</t>
  </si>
  <si>
    <t>Número y % de Matrícula de PE de posgrado atendida en PE reconocios por el Programa Nacional de Posgrado de Calida (PNPC SEP-CONACyT)</t>
  </si>
  <si>
    <t>Número y % de Matrícula de PE de posgrado atendida en PE reconocidos por el Padrón Nacional de Posgrado (PNP SEP-CONACyT)</t>
  </si>
  <si>
    <t>Número y % de Matrícula de PE de posgrado atendida en PE reconocidos por el Programa de Fomento de la Calidad (PFC)</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</si>
  <si>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</si>
  <si>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</si>
  <si>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</si>
  <si>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 xml:space="preserve">NO. </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</si>
  <si>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</si>
  <si>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</si>
  <si>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</si>
  <si>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</si>
  <si>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</si>
  <si>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</si>
  <si>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que realizan movilidad nacional y que tiene valor curricular</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</si>
  <si>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</si>
  <si>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</si>
  <si>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</si>
  <si>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</si>
  <si>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</si>
  <si>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</si>
  <si>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</si>
  <si>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</si>
  <si>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Numero y % de satisfacción de los estudiantes (**)</t>
  </si>
  <si>
    <t>(**) Si se cuenta con este estudio se debe de incluir un texto como ANEXO INSTITUCIONAL que describa la forma en que se realiza esta actividad. Para obtener el porcentaje de este indicador hay que considerar el total de encuestados entre los que contestaron positivamente.</t>
  </si>
  <si>
    <t>RESULTADOS EDUCATIVOS</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</si>
  <si>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</si>
  <si>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</si>
  <si>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</si>
  <si>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</si>
  <si>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</si>
  <si>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</si>
  <si>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</si>
  <si>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</si>
  <si>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</si>
  <si>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</si>
  <si>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</si>
  <si>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</si>
  <si>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</si>
  <si>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</si>
  <si>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</si>
  <si>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</si>
  <si>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</si>
  <si>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</si>
  <si>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</si>
  <si>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</si>
  <si>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t>
  </si>
  <si>
    <t>Número y % de egresados de TSU/PA que consiguieron empleo en menos de seis meses despues de egresar</t>
  </si>
  <si>
    <t>Número y % de titulados de TSU/PA que realizó alguna actividad laboral despues de egresar y que coincidió o tuvo relación con sus estudios</t>
  </si>
  <si>
    <t>Número y % de egresados de licenciatura que consiguieron empleo en menos de seis meses despues de egresar</t>
  </si>
  <si>
    <t>Número y % de titulados de licenciatura que realizó alguna actividad laboral despues de egresar y que coincidió o tuvo relación con sus estudios</t>
  </si>
  <si>
    <t>Número y % de satisfacción de los egresados (**)</t>
  </si>
  <si>
    <t>Número y % de satisfacción de los empleadores sobre el desempeño de los egresados (**)</t>
  </si>
  <si>
    <t>(**) Si se cuenta con este estudio, incluir un texto como ANEXO INSTITUCIONAL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</si>
  <si>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</si>
  <si>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</si>
  <si>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t>GENERACIÓN Y APLICACIÓN DEL CONOCIMIENTO</t>
  </si>
  <si>
    <t>Existen estrategias orientas a compensar deficiencias de los estudiantes para evitar la deserción, manteniendo la calidad (**)</t>
  </si>
  <si>
    <t>(**) En caso afirmativo, incluir un texto como ANEXO que describa la forma en que se realiza esta actividad.</t>
  </si>
  <si>
    <t>INFRAESTRUCTURA: CÓMPUTO</t>
  </si>
  <si>
    <t>Didiembre</t>
  </si>
  <si>
    <t>Total</t>
  </si>
  <si>
    <t>Obsoletas</t>
  </si>
  <si>
    <t>Dedicadas a los alumnos</t>
  </si>
  <si>
    <t>Dedicadas a los profesores</t>
  </si>
  <si>
    <t>Dedicadas al personal de apoyo</t>
  </si>
  <si>
    <t>Total de computadoras en la institución</t>
  </si>
  <si>
    <t>Número</t>
  </si>
  <si>
    <t>Número y % de computadores por personal de apoyo</t>
  </si>
  <si>
    <t>Si</t>
  </si>
  <si>
    <t>No</t>
  </si>
  <si>
    <t>¿Existe una política institucional para la adquisición de material informático? (**)</t>
  </si>
  <si>
    <t>¿Existen mecanismos para conocer la opinión de profesores y alumnos sobre la calidad de los servicios informáticos? (**)</t>
  </si>
  <si>
    <t>% de construcción de la red interna</t>
  </si>
  <si>
    <t>Área de conocimiento</t>
  </si>
  <si>
    <t>Matrícula</t>
  </si>
  <si>
    <t>Títulos</t>
  </si>
  <si>
    <t>Volúmenes</t>
  </si>
  <si>
    <t>Suscripciones a revistas</t>
  </si>
  <si>
    <t>Suscripciones a revista</t>
  </si>
  <si>
    <t>Q/P</t>
  </si>
  <si>
    <t>R/P</t>
  </si>
  <si>
    <t>Número y % de bibliotecas que cuentan con conexión a internet</t>
  </si>
  <si>
    <t>¿Existe una política institucional de adquisición de material bibliográfico? (**)</t>
  </si>
  <si>
    <t>¿Existen mecanismos para conocer la opinión de profesores y alumnos sobre la calidad de los servicios bibliotecarios? (**)</t>
  </si>
  <si>
    <t>(**) En caso afirmativo, incluir un texto como ANEXO INSTITUCIONAL que describa la forma en que se realiza esta actividad.</t>
  </si>
  <si>
    <t>INFRAESTRUCTURA: CUBÍCULOS</t>
  </si>
  <si>
    <t xml:space="preserve">Número y % de profesores de tiempo completo con cubículo individual o compartido </t>
  </si>
  <si>
    <t>GESTIÓN</t>
  </si>
  <si>
    <t>NUM.</t>
  </si>
  <si>
    <t>Número y % de recomendaciones emitidas por el Comité de Administración y Gestión de los CIEES, que han sido atendidas</t>
  </si>
  <si>
    <t>Número y % de funcionarios que han sido capacitados en planeación estratégica</t>
  </si>
  <si>
    <t>Número y % de funcionarios que han sido capacitados para la gestión de IES</t>
  </si>
  <si>
    <t>Monto y % de recursos obtenidos para realizar transferencia tecnológica e innovación con el sector productivo respecto a los ingresos propios</t>
  </si>
  <si>
    <t>Monto y % de recursos generados por actividades de vinculación respecto a los ingresos propios</t>
  </si>
  <si>
    <t>La Instittución tiene el SIIA en operación</t>
  </si>
  <si>
    <t>¿El SIIA calcula los indicadores académicos institucionales? (tasa de egreso y de titulación por cohorte, seguimiento de egresados, indicadores de desempeño docente y los de gestión)</t>
  </si>
  <si>
    <t>Num</t>
  </si>
  <si>
    <t>La Institución cuenta con procesos certificados</t>
  </si>
  <si>
    <t>Numero de procesos certificados</t>
  </si>
  <si>
    <t>Organismo Certificador</t>
  </si>
  <si>
    <t>Año de Certificación</t>
  </si>
  <si>
    <t>Duración de la Certificación</t>
  </si>
  <si>
    <t>* Se puede insertar filas para listar los procesos certificados.</t>
  </si>
  <si>
    <t xml:space="preserve">¿Existen mecanismos para la evaluación del personal académico? (**)  </t>
  </si>
  <si>
    <t>¿Existen mecanismos para evaluar la eficiencia en la utilización de los recursos físicos? (**)  </t>
  </si>
  <si>
    <t>¿Se realizan estudios para conocer las características, necesidades, circunstancias y expectativas de los estudiantes? (**)</t>
  </si>
  <si>
    <t>¿Se realiza investigación educativa para incidir en la superación del personal académico y en el aprendizaje de los estudiantes? (***)</t>
  </si>
  <si>
    <t>¿Se ha impulsado un Nuevo Modelo Educativo? (***)</t>
  </si>
  <si>
    <t>¿Se cuenta con un Programa Institucional de tutoría? (***)</t>
  </si>
  <si>
    <t>¿Se forma a los estudiantes con capacidades para la vida, actitudes favorables para "aprender a aprender" y habilidades para desempeñarse de manera productiva y competitiva en el mercado laboral? (**)</t>
  </si>
  <si>
    <t>(**) En caso afirmativo, incluir un texto como ANEXO INSTITUCIONAL que describa la forma en que se realiza esta actividad; y en su caso, presentar la evidencia que lo confirmen.</t>
  </si>
  <si>
    <t>(***) En caso afirmativo, incluir un texto como Anexo Institucional, con los resultados e impactos en la formación integral de estudiante; y en su caso, mencionar cuáles han sido los obtaculos y que estrategias se implementarán para su mejora</t>
  </si>
  <si>
    <t>Nombre de la DES:</t>
  </si>
  <si>
    <t>Nombre de las unidades académicas (escuelas, facultades, institutos) que integran la DES:</t>
  </si>
  <si>
    <t>NOMBRE DEL PROGRAMA EDUCATIVO</t>
  </si>
  <si>
    <t>Acreditado</t>
  </si>
  <si>
    <t>Nivel 1</t>
  </si>
  <si>
    <t>Nivel 2</t>
  </si>
  <si>
    <t>Nivel 3</t>
  </si>
  <si>
    <t>Nivel</t>
  </si>
  <si>
    <t>ESPECIALIDAD</t>
  </si>
  <si>
    <t>Año</t>
  </si>
  <si>
    <t>2012</t>
  </si>
  <si>
    <t>Número de PE</t>
  </si>
  <si>
    <t>Concepto:</t>
  </si>
  <si>
    <t>Número y % de TSU/PA y LIC en el nivel 1 de los CIEES</t>
  </si>
  <si>
    <t>Número y % de TSU/PA y LIC en el nivel 2 de los CIEES</t>
  </si>
  <si>
    <t>Número y % de TSU/PA y LIC en el nivel 3 de los CIEES</t>
  </si>
  <si>
    <t>Número y % de satisfacción de los estudiantes (**)</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</si>
  <si>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</si>
  <si>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 Si se cuenta con este estudio, incluir un texto como ANEXO al ProDES que describa la forma en que se realiza esta actividad. Para obtener el porcentaje de este indicador hay que considerar el total de encuestados entre los que contestaron positivamente.</t>
  </si>
  <si>
    <t>Total de computadoras en la DES</t>
  </si>
  <si>
    <t>Área del conocimiento</t>
  </si>
  <si>
    <t>B  / A</t>
  </si>
  <si>
    <t>C  / A</t>
  </si>
  <si>
    <t>(A)</t>
  </si>
  <si>
    <t>(B)</t>
  </si>
  <si>
    <t>( C )</t>
  </si>
  <si>
    <t>Nombre del programa educativo:</t>
  </si>
  <si>
    <t>Clave de PE en formato 911:</t>
  </si>
  <si>
    <t>Clave  del formato 911 de la escuela a la que pertenece:</t>
  </si>
  <si>
    <t>DES a la que pertenece:</t>
  </si>
  <si>
    <t>Campus:</t>
  </si>
  <si>
    <t>Municipio en el que se imparte el PE:</t>
  </si>
  <si>
    <t>DESCRIPCIÓN DEL PROGRAMA EDUCATIVO</t>
  </si>
  <si>
    <t>PA</t>
  </si>
  <si>
    <t>LIC</t>
  </si>
  <si>
    <t>ESP</t>
  </si>
  <si>
    <t>MAE</t>
  </si>
  <si>
    <t>DOC</t>
  </si>
  <si>
    <t>Nivel Educativo:</t>
  </si>
  <si>
    <t>Trimestre</t>
  </si>
  <si>
    <t>Cuatrimestre</t>
  </si>
  <si>
    <t>Semestre</t>
  </si>
  <si>
    <t>Anual</t>
  </si>
  <si>
    <t>Período lectivo:</t>
  </si>
  <si>
    <t>Duración en períodos lectivos:</t>
  </si>
  <si>
    <t>Cursos básico</t>
  </si>
  <si>
    <t>Cursos optativos</t>
  </si>
  <si>
    <t>Porcentaje del plan en:</t>
  </si>
  <si>
    <t xml:space="preserve">NO </t>
  </si>
  <si>
    <t>El servicio social está incorporado al PE:</t>
  </si>
  <si>
    <t>El PE aplican procesos colegiados de evaluación del aprendizaje</t>
  </si>
  <si>
    <t>El PE incorporó elementos centrados en el estudiante o en el aprendizaje</t>
  </si>
  <si>
    <t>El PE tiene un curriculum flexible</t>
  </si>
  <si>
    <t>En el PE se ha realizado un estudio de factibilidad que justifica su pertinencia</t>
  </si>
  <si>
    <t>El PE es evaluable</t>
  </si>
  <si>
    <t xml:space="preserve">Año de la última actualización del currículum: </t>
  </si>
  <si>
    <t>El PE se actualizó incorporando los estudios de seguimiento de egresados</t>
  </si>
  <si>
    <t>El PE se actualizó incorporando los estudios de empleadores</t>
  </si>
  <si>
    <t>El PE se actualizó incorporando la práctica profesional en el plan de estudios</t>
  </si>
  <si>
    <t>En su caso, el PE está basado en competencias</t>
  </si>
  <si>
    <t>El PE que incorpora una segunda lengua (preferentemente el inglés) y que es requisito de egreso</t>
  </si>
  <si>
    <t>En su caso, el PE incorpora la temática del medio ambiente y el desarrollo sustentable en su plan y/o programa de estudio</t>
  </si>
  <si>
    <t>EGETSU</t>
  </si>
  <si>
    <t>EGEL</t>
  </si>
  <si>
    <t>Egresados que aplicaron el examen</t>
  </si>
  <si>
    <t>Egresados que aprobaron el examen</t>
  </si>
  <si>
    <t>Egresados que aprobaron el examen con resultado satisfactorio</t>
  </si>
  <si>
    <t>Egresados que aprobaron el examen con resultado sobresaliente</t>
  </si>
  <si>
    <t>El PE aplica a sus estudiantes el examen de egreso (Indique el tipo de examen que se aplica)</t>
  </si>
  <si>
    <t>Competencia Internacional</t>
  </si>
  <si>
    <t>PNP</t>
  </si>
  <si>
    <t>Nivel obtenido</t>
  </si>
  <si>
    <t>Consolidado</t>
  </si>
  <si>
    <t>Nivel PNPC</t>
  </si>
  <si>
    <t>Año de ingreso</t>
  </si>
  <si>
    <t>En Desarrollo</t>
  </si>
  <si>
    <t>PFC</t>
  </si>
  <si>
    <t>Evaluado por los CIEES:</t>
  </si>
  <si>
    <t>El PE tiene reconocimiento de Programa Nacional de Posgrado de Calidad (PNPC SEP - CONACyT)</t>
  </si>
  <si>
    <t>Reciente Creación</t>
  </si>
  <si>
    <t>Organismo</t>
  </si>
  <si>
    <t>Acreditado por un organismo reconocido por el COPAES:</t>
  </si>
  <si>
    <t>La bibliografía recomendada está actualizada:</t>
  </si>
  <si>
    <t>Listar opciones de titulación:</t>
  </si>
  <si>
    <t>Matrícula del PE:</t>
  </si>
  <si>
    <t>Número de profesores de tiempo completo que participan en el PE</t>
  </si>
  <si>
    <t>Total de profesores que participan en el PE</t>
  </si>
  <si>
    <t>% de profesores de tiempo completo que participan en el PE</t>
  </si>
  <si>
    <t>Número de profesores visitantes que participan en las actividades del PE</t>
  </si>
  <si>
    <t>Miembros del SNI</t>
  </si>
  <si>
    <t>Miembros del SNC</t>
  </si>
  <si>
    <t>PROCESO EDUCATIVO</t>
  </si>
  <si>
    <t>Número y % de becas otorgadas por la institución</t>
  </si>
  <si>
    <t>Número y % de becas otorgadas por el PRONABES</t>
  </si>
  <si>
    <t>Número y % de becas otorgadas por el CONACyT</t>
  </si>
  <si>
    <t>Número y % de becas otorgadas por otros programas o instituciones</t>
  </si>
  <si>
    <t>Número y % de alumnos que reciben tutoría</t>
  </si>
  <si>
    <t>Número y porcentaje de satisfacción de los estudiantes (**)</t>
  </si>
  <si>
    <t>Tiempo promedio empleado por los estudiantes para cursar y aprobar la totalidad de las materias del plan de estudios</t>
  </si>
  <si>
    <t xml:space="preserve">* El número y porcentaje de estos indicadores se obtiene a partir del total de alumnos que conforman la cohorte generacional del año que se está calculando (Ver Anexo I de la Guía).  Por ejemplo, en el caso de eficiencia terminal el número de estudiantes que se solicita, son los que ingresaron cinco atrás y que concluyeron al 100% los requisitos académicos del PE. </t>
  </si>
  <si>
    <t>(**) Si se cuenta con este estudio se debe de incluir un texto como ANEXO que describa la forma en que se realiza esta actividad. Para obtener el porcentaje de este indicador hay que considerar el total de encuestados entre los que contestaron positivamente.</t>
  </si>
  <si>
    <t>Número y % de egresados que consiguieron empleo en menos de seis meses despues de egresar</t>
  </si>
  <si>
    <t>Número y % de titulados que realizó alguna actividad laboral despues de egresar y que coincidió o tuvo relación con sus estudios</t>
  </si>
  <si>
    <t>Número y % de satisfacción de los empleadores sobre el desempeño de los egresados del PE (**)</t>
  </si>
  <si>
    <t>(**) Si se cuenta con este estudio, incluir un texto como ANEXO del ProDES que describa la forma en que se realiza esta actividad. Para obtener el porcentaje de este indicador hay que considerar el total de encuestados entre los que contestaron positivamente.</t>
  </si>
  <si>
    <t>Número y % de PE que se actualizarán incorporando estudios de empleadores</t>
  </si>
  <si>
    <t>Matrícula Evaluable en PE de Calidad</t>
  </si>
  <si>
    <t>Número y % de PE de licenciatura/campus con estándar 1 del IDAP del CENEVAL</t>
  </si>
  <si>
    <t>Número y % de PE de licenciatura/campus con estándar 2 del IDAP del CENEVAL</t>
  </si>
  <si>
    <t>Monto y % de recursos autogenerados (ingresos propios) respecto al monto total del presupuesto (subsidio ordinario).</t>
  </si>
  <si>
    <t>El PE participó en la convocatoria del Padrón de Programas de Licenciatura de Alto Rendimiento Académico de los EGEL.</t>
  </si>
  <si>
    <t>Estandar 1</t>
  </si>
  <si>
    <t>Estandar 2</t>
  </si>
  <si>
    <t>Otro</t>
  </si>
  <si>
    <t>MAESTRIA</t>
  </si>
  <si>
    <t>Disciplinar</t>
  </si>
  <si>
    <t>M3</t>
  </si>
  <si>
    <t>M4</t>
  </si>
  <si>
    <t>M5</t>
  </si>
  <si>
    <t>M6</t>
  </si>
  <si>
    <t>Para obtener el número y porcentaje de estos indicadores se debe considerar el calculo de la tasa de titulación conforme a lo que se indicia en el Anexo I de la Guía.</t>
  </si>
  <si>
    <t>La normativa institucional actual es la adecuada para sustentar el desarrollo de la universidad y hacer frente a los retos que ha identificado.</t>
  </si>
  <si>
    <t>Número y % de estudiantes realizan movilidad académica nacional</t>
  </si>
  <si>
    <t>Número y % de estudiantes realizan movilidad académica internacional</t>
  </si>
  <si>
    <t>Para obtener el número y porcentaje de estos indicadores se debe considerar el cálculo de la tasa de titulación conforme a lo que se indicia en el Anexo I de la Guía.</t>
  </si>
  <si>
    <t>Número y % de programas educativos de TSU y Licenciatura con tasa de titulación superior al 70 %</t>
  </si>
  <si>
    <t>Número y % de programas educativos de TSU y Licenciatura con tasa de retención del 1º. al 2do. año superior al 70 %</t>
  </si>
  <si>
    <t>¿Existen mecanismos para evaluar la eficiencia en la utilización de los recursos financieros? (**)</t>
  </si>
  <si>
    <t>Reciente creación</t>
  </si>
  <si>
    <t>DES multidisciplinar que cuentan con PE en más de una área del conocimiento.</t>
  </si>
  <si>
    <t>Número y % de PE de TSU y Licenciatura evaluados por los CIEES</t>
  </si>
  <si>
    <t>Número y  % de PE de TSU y Licenciatura que aplican procesos colegiados de evaluación del aprendizaje</t>
  </si>
  <si>
    <t>Reciente creación*</t>
  </si>
  <si>
    <t>Año*</t>
  </si>
  <si>
    <t>Número y % de PE posgrado que se actualizarán incorporando estudios de seguimiento de egresados (graduados)</t>
  </si>
  <si>
    <t>Duración</t>
  </si>
  <si>
    <t>Número y % de opiniones favorables de los resultados de los PE de la DES, de una muestra representativa de la sociedad (**)</t>
  </si>
  <si>
    <t>Número y % de opiniones favorables sobre los resultados de los PE de la institución, de una muestra representafiva de la sociedad(**)</t>
  </si>
  <si>
    <t>Número y % de cuerpos académicos en formación registrados en el PROMEP</t>
  </si>
  <si>
    <t>Número y % de cuerpos académicos en consolidación registrados en el PROMEP</t>
  </si>
  <si>
    <t>Número y % de cuerpos académicos consolidados registrados en el PROMEP</t>
  </si>
  <si>
    <t>Número de LGAC registradas en el PROMEP</t>
  </si>
  <si>
    <t>Total de cuerpos académicos registrados en el PROMEP</t>
  </si>
  <si>
    <t>Relación de computadoras por profesor</t>
  </si>
  <si>
    <t>Relación de computadoras por alumno</t>
  </si>
  <si>
    <t>Procesos certificados por las normas ISO-9000: 2008</t>
  </si>
  <si>
    <t>Número y % de PE actualizados</t>
  </si>
  <si>
    <r>
      <t xml:space="preserve">INFRAESTRUCTURA: ACERVOS </t>
    </r>
    <r>
      <rPr>
        <b/>
        <sz val="11"/>
        <color indexed="8"/>
        <rFont val="Arial Narrow"/>
        <family val="2"/>
      </rPr>
      <t>Libros y revistas en las bibliotecas de la DES</t>
    </r>
  </si>
  <si>
    <t>Número y % de becas otorgadas por el CONACyT (Esp. Maest. y Doc.)</t>
  </si>
  <si>
    <t>Educación</t>
  </si>
  <si>
    <t>Artes y Humanidades</t>
  </si>
  <si>
    <t>Ciencias Sociales, Administración y Derecho</t>
  </si>
  <si>
    <t>Ciencias Naturales, Exactas y de la Computación</t>
  </si>
  <si>
    <t>Ingeniría, Manufactura y Construcción</t>
  </si>
  <si>
    <t>Agronomía y Veterinaria</t>
  </si>
  <si>
    <t>Salud</t>
  </si>
  <si>
    <t>Servicios</t>
  </si>
  <si>
    <t>EDUCACIÓN</t>
  </si>
  <si>
    <t>ARTES Y HUMANIDADES</t>
  </si>
  <si>
    <t>CIENCIAS SOCUIALES, ADMINISTRACIÓN Y DERECHO</t>
  </si>
  <si>
    <t>CIENCIAS NATURALES , EXACTAS Y DE LA COMPUTACIÓN</t>
  </si>
  <si>
    <t>INGENIERÍA, MANUFACTURA Y CONSTRUCCIÓN</t>
  </si>
  <si>
    <t>SERVICIOS</t>
  </si>
  <si>
    <t>AGRONOMÍA Y VETERINARIA</t>
  </si>
  <si>
    <t>SALUD</t>
  </si>
  <si>
    <t>Número y % de PE de TSU/PA y Licenciatura que se actualizarán incorporando estudios de seguimiento de egresados</t>
  </si>
  <si>
    <t>Número y % de PE de TSU/PA y licenciatura que se actualizarán incorporando estudios de seguimiento de egresados</t>
  </si>
  <si>
    <r>
      <t xml:space="preserve">Número y % de la tasa de retención por </t>
    </r>
    <r>
      <rPr>
        <b/>
        <sz val="11"/>
        <rFont val="Arial Narrow"/>
        <family val="2"/>
      </rPr>
      <t>cohorte generacional del ciclo A</t>
    </r>
    <r>
      <rPr>
        <sz val="11"/>
        <rFont val="Arial Narrow"/>
        <family val="2"/>
      </rPr>
      <t>; del 1ro. al 2do. Año en TSU/PA .</t>
    </r>
  </si>
  <si>
    <r>
      <t xml:space="preserve">Número y % de la tasa de retención por </t>
    </r>
    <r>
      <rPr>
        <b/>
        <sz val="11"/>
        <rFont val="Arial Narrow"/>
        <family val="2"/>
      </rPr>
      <t>cohorte generacional del ciclo B</t>
    </r>
    <r>
      <rPr>
        <sz val="11"/>
        <rFont val="Arial Narrow"/>
        <family val="2"/>
      </rPr>
      <t>; del 1ro. al 2do. Año en TSU/PA .</t>
    </r>
  </si>
  <si>
    <r>
      <t xml:space="preserve">Número y % de la tasa de retención </t>
    </r>
    <r>
      <rPr>
        <b/>
        <sz val="11"/>
        <rFont val="Arial Narrow"/>
        <family val="2"/>
      </rPr>
      <t>por cohorte generacional del ciclo A</t>
    </r>
    <r>
      <rPr>
        <sz val="11"/>
        <rFont val="Arial Narrow"/>
        <family val="2"/>
      </rPr>
      <t>; del 1ro. al 2do. Año en licenciatura.</t>
    </r>
  </si>
  <si>
    <r>
      <t xml:space="preserve">Número y % de la tasa de retención </t>
    </r>
    <r>
      <rPr>
        <b/>
        <sz val="11"/>
        <rFont val="Arial Narrow"/>
        <family val="2"/>
      </rPr>
      <t>por cohorte generacional del ciclo B</t>
    </r>
    <r>
      <rPr>
        <sz val="11"/>
        <rFont val="Arial Narrow"/>
        <family val="2"/>
      </rPr>
      <t>; del 1ro. al 2do. Año en licenciatura.</t>
    </r>
  </si>
  <si>
    <r>
      <t>Número y % de la tasa de retención</t>
    </r>
    <r>
      <rPr>
        <b/>
        <sz val="10"/>
        <rFont val="Arial Narrow"/>
        <family val="2"/>
      </rPr>
      <t xml:space="preserve"> por cohorte generacional del ciclo A</t>
    </r>
    <r>
      <rPr>
        <sz val="10"/>
        <rFont val="Arial Narrow"/>
        <family val="2"/>
      </rPr>
      <t>; del 1ro. al 2do. Año.</t>
    </r>
  </si>
  <si>
    <r>
      <t xml:space="preserve">Número y % de la tasa de retención </t>
    </r>
    <r>
      <rPr>
        <b/>
        <sz val="10"/>
        <rFont val="Arial Narrow"/>
        <family val="2"/>
      </rPr>
      <t>por cohorte generacional del ciclo B</t>
    </r>
    <r>
      <rPr>
        <sz val="10"/>
        <rFont val="Arial Narrow"/>
        <family val="2"/>
      </rPr>
      <t>; del 1ro. al 2do. Año.</t>
    </r>
  </si>
  <si>
    <t>Número y % de egresados (eficiencia terminal) por cohorte generacional del ciclo B; en TSU/PA.</t>
  </si>
  <si>
    <t>Número y % de egresados (eficiencia terminal) por cohorte generacional del ciclo A; en TSU/PA.</t>
  </si>
  <si>
    <r>
      <t xml:space="preserve">Número y % de estudiantes titulados  </t>
    </r>
    <r>
      <rPr>
        <b/>
        <sz val="10"/>
        <rFont val="Arial Narrow"/>
        <family val="2"/>
      </rPr>
      <t>por cohorte generacional del ciclo A</t>
    </r>
    <r>
      <rPr>
        <sz val="10"/>
        <rFont val="Arial Narrow"/>
        <family val="2"/>
      </rPr>
      <t>; durante el primer año de egreso de TSU/PA.</t>
    </r>
  </si>
  <si>
    <r>
      <t xml:space="preserve">Número y % de estudiantes titulados  </t>
    </r>
    <r>
      <rPr>
        <b/>
        <sz val="10"/>
        <rFont val="Arial Narrow"/>
        <family val="2"/>
      </rPr>
      <t>por cohorte generacional del ciclo B</t>
    </r>
    <r>
      <rPr>
        <sz val="10"/>
        <rFont val="Arial Narrow"/>
        <family val="2"/>
      </rPr>
      <t>; durante el primer año de egreso de TSU/PA.</t>
    </r>
  </si>
  <si>
    <t>Número y % de egresados (eficiencia terminal) por cohorte generacional del ciclo B; en licenciatura.</t>
  </si>
  <si>
    <t>Número y % de egresados (eficiencia terminal) por cohorte generacional del ciclo A; en licenciatura.</t>
  </si>
  <si>
    <r>
      <t xml:space="preserve">Número y % de estudiantes titulados </t>
    </r>
    <r>
      <rPr>
        <b/>
        <sz val="10"/>
        <rFont val="Arial Narrow"/>
        <family val="2"/>
      </rPr>
      <t>por cohorte generacional del ciclo A</t>
    </r>
    <r>
      <rPr>
        <sz val="10"/>
        <rFont val="Arial Narrow"/>
        <family val="2"/>
      </rPr>
      <t xml:space="preserve">; durante el primer año de egreso de licenciatura. </t>
    </r>
  </si>
  <si>
    <r>
      <t xml:space="preserve">Número y % de estudiantes titulados </t>
    </r>
    <r>
      <rPr>
        <b/>
        <sz val="10"/>
        <rFont val="Arial Narrow"/>
        <family val="2"/>
      </rPr>
      <t>por cohorte generacional del ciclo B</t>
    </r>
    <r>
      <rPr>
        <sz val="10"/>
        <rFont val="Arial Narrow"/>
        <family val="2"/>
      </rPr>
      <t>; durante el primer año de egreso de licenciatura.</t>
    </r>
  </si>
  <si>
    <t>Número y % de estudiantes titulados por cohorte generacional del ciclo A; durante el primer año de egreso de TSU/PA.</t>
  </si>
  <si>
    <t>Número y % de estudiantes titulados por cohorte generacional del ciclo B; durante el primer año de egreso de TSU/PA.</t>
  </si>
  <si>
    <r>
      <t xml:space="preserve">Número y % de eficiencia terminal </t>
    </r>
    <r>
      <rPr>
        <b/>
        <sz val="10"/>
        <rFont val="Arial Narrow"/>
        <family val="2"/>
      </rPr>
      <t>por cohorte generacional del ciclo A</t>
    </r>
    <r>
      <rPr>
        <sz val="10"/>
        <rFont val="Arial Narrow"/>
        <family val="2"/>
      </rPr>
      <t>.</t>
    </r>
  </si>
  <si>
    <r>
      <t xml:space="preserve">Número y % de eficiencia terminal </t>
    </r>
    <r>
      <rPr>
        <b/>
        <sz val="10"/>
        <rFont val="Arial Narrow"/>
        <family val="2"/>
      </rPr>
      <t>por cohorte generacional del ciclo B</t>
    </r>
    <r>
      <rPr>
        <sz val="10"/>
        <rFont val="Arial Narrow"/>
        <family val="2"/>
      </rPr>
      <t>.</t>
    </r>
  </si>
  <si>
    <r>
      <t xml:space="preserve">Número y % de estudiantes titulados </t>
    </r>
    <r>
      <rPr>
        <b/>
        <sz val="10"/>
        <rFont val="Arial Narrow"/>
        <family val="2"/>
      </rPr>
      <t>por cohorte generacional del ciclo A</t>
    </r>
    <r>
      <rPr>
        <sz val="10"/>
        <rFont val="Arial Narrow"/>
        <family val="2"/>
      </rPr>
      <t>; durante el primer año de egreso.</t>
    </r>
  </si>
  <si>
    <r>
      <t xml:space="preserve">Número y % de estudiantes titulados </t>
    </r>
    <r>
      <rPr>
        <b/>
        <sz val="10"/>
        <rFont val="Arial Narrow"/>
        <family val="2"/>
      </rPr>
      <t>por cohorte generacional del ciclo B</t>
    </r>
    <r>
      <rPr>
        <sz val="10"/>
        <rFont val="Arial Narrow"/>
        <family val="2"/>
      </rPr>
      <t>; durante el primer año de egreso.</t>
    </r>
  </si>
  <si>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</si>
  <si>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</si>
  <si>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FORMATO PARA CAPTURA INFORMACIÓN E INDICADORES BÁSICOS DE LA INSTITUCIÓN. PIFI 2014-2015</t>
  </si>
  <si>
    <t>TECNICO SUPERIOR UNIVERSITARIO</t>
  </si>
  <si>
    <t>FORMATO PARA CAPTURAR INFORMACIÓN E INDICADORES BÁSICOS DE LA DES. PIFI 2014-2015</t>
  </si>
  <si>
    <t>Multidisciplinar (que cuentan con PE de diferentes áreas del conocimiento)</t>
  </si>
  <si>
    <t>Nombre del Campi en donde se encuentra ubicado la DES</t>
  </si>
  <si>
    <t>Nivel CIEES</t>
  </si>
  <si>
    <t>Maestrira</t>
  </si>
  <si>
    <t>Nivel del PE</t>
  </si>
  <si>
    <t>Evaluado 
Si = S
No  = N</t>
  </si>
  <si>
    <t>Registrar todos los programas educativos de la DES, indicar la clasificación de los CIEES, si ha sido acreditado o si no ha sido evaluado. Puede ocurrir más de una categoría. Marque con una X</t>
  </si>
  <si>
    <t>Municipio</t>
  </si>
  <si>
    <t>Localidad</t>
  </si>
  <si>
    <t>PNPC</t>
  </si>
  <si>
    <t>En Consolidación</t>
  </si>
  <si>
    <t>Clave</t>
  </si>
  <si>
    <t>Clave
Unidad
Académica</t>
  </si>
  <si>
    <t>Número y % de la tasa de retención por cohorte generacional del ciclo A; del 1ro. al 2do. Año en TSU/PA .</t>
  </si>
  <si>
    <t>Número y % de la tasa de retención por cohorte generacional del ciclo B; del 1ro. al 2do. Año en TSU/PA .</t>
  </si>
  <si>
    <t>Número y % de la tasa de retención por cohorte generacional del ciclo A; del 1ro. al 2do. Año en licenciatura.</t>
  </si>
  <si>
    <t>Número y % de la tasa de retención por cohorte generacional del ciclo B; del 1ro. al 2do. Año en licenciatura.</t>
  </si>
  <si>
    <t>Número y % de estudiantes titulados por cohorte generacional del ciclo A; durante el primer año de egreso de licenciatura.</t>
  </si>
  <si>
    <t>FORMATO PARA CAPTURAR INFORMACIÓN E INDICADORES BÁSICOS DEL PROGRAMA EDUCATIVO. PIFI 2014-2015</t>
  </si>
  <si>
    <t>Localidad en donde se imparte el PE</t>
  </si>
  <si>
    <t>PROGRAMAS Y MATRICULA EVALUABLE DE CALIDAD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</si>
</sst>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5" x14ac:knownFonts="1">
    <font>
      <sz val="11"/>
      <color theme="1"/>
      <name val="Arial"/>
      <family val="2"/>
    </font>
    <font>
      <b/>
      <sz val="10"/>
      <name val="Arial"/>
      <family val="2"/>
    </font>
    <font>
      <b/>
      <sz val="10"/>
      <name val="Arial Narrow"/>
      <family val="2"/>
    </font>
    <font>
      <sz val="10"/>
      <name val="Arial Narrow"/>
      <family val="2"/>
    </font>
    <font>
      <b/>
      <sz val="12"/>
      <name val="Arial Narrow"/>
      <family val="2"/>
    </font>
    <font>
      <b/>
      <sz val="11"/>
      <name val="Arial Narrow"/>
      <family val="2"/>
    </font>
    <font>
      <b/>
      <sz val="10"/>
      <color indexed="8"/>
      <name val="Arial Narrow"/>
      <family val="2"/>
    </font>
    <font>
      <b/>
      <sz val="10"/>
      <color theme="1"/>
      <name val="Arial Narrow"/>
      <family val="2"/>
    </font>
    <font>
      <b/>
      <sz val="10"/>
      <color indexed="9"/>
      <name val="Arial Narrow"/>
      <family val="2"/>
    </font>
    <font>
      <sz val="10"/>
      <color indexed="9"/>
      <name val="Arial Narrow"/>
      <family val="2"/>
    </font>
    <font>
      <b/>
      <sz val="8"/>
      <color indexed="9"/>
      <name val="Arial Narrow"/>
      <family val="2"/>
    </font>
    <font>
      <sz val="10"/>
      <color theme="1"/>
      <name val="Arial Narrow"/>
      <family val="2"/>
    </font>
    <font>
      <b/>
      <sz val="8"/>
      <name val="Arial Narrow"/>
      <family val="2"/>
    </font>
    <font>
      <sz val="8"/>
      <name val="Arial Narrow"/>
      <family val="2"/>
    </font>
    <font>
      <sz val="12"/>
      <name val="Arial Narrow"/>
      <family val="2"/>
    </font>
    <font>
      <sz val="8"/>
      <color indexed="81"/>
      <name val="Tahoma"/>
      <family val="2"/>
    </font>
    <font>
      <b/>
      <sz val="9"/>
      <color indexed="81"/>
      <name val="Tahoma"/>
      <family val="2"/>
    </font>
    <font>
      <b/>
      <sz val="12"/>
      <color indexed="9"/>
      <name val="Arial Narrow"/>
      <family val="2"/>
    </font>
    <font>
      <sz val="9"/>
      <name val="Arial Narrow"/>
      <family val="2"/>
    </font>
    <font>
      <sz val="11"/>
      <name val="Arial Narrow"/>
      <family val="2"/>
    </font>
    <font>
      <b/>
      <sz val="8"/>
      <color indexed="81"/>
      <name val="Tahoma"/>
      <family val="2"/>
    </font>
    <font>
      <sz val="11"/>
      <color theme="1"/>
      <name val="Arial Narrow"/>
      <family val="2"/>
    </font>
    <font>
      <b/>
      <sz val="11"/>
      <color theme="1"/>
      <name val="Arial Narrow"/>
      <family val="2"/>
    </font>
    <font>
      <b/>
      <sz val="11"/>
      <color indexed="9"/>
      <name val="Arial Narrow"/>
      <family val="2"/>
    </font>
    <font>
      <b/>
      <sz val="11"/>
      <color indexed="8"/>
      <name val="Arial Narrow"/>
      <family val="2"/>
    </font>
  </fonts>
  <fills count="18">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indexed="50"/>
        <bgColor indexed="64"/>
      </patternFill>
    </fill>
    <fill>
      <patternFill patternType="solid">
        <fgColor theme="0" tint="-0.249977111117893"/>
        <bgColor indexed="64"/>
      </patternFill>
    </fill>
    <fill>
      <patternFill patternType="solid">
        <fgColor indexed="45"/>
        <bgColor indexed="64"/>
      </patternFill>
    </fill>
    <fill>
      <patternFill patternType="solid">
        <fgColor indexed="12"/>
        <bgColor indexed="64"/>
      </patternFill>
    </fill>
    <fill>
      <patternFill patternType="solid">
        <fgColor indexed="47"/>
        <bgColor indexed="64"/>
      </patternFill>
    </fill>
    <fill>
      <patternFill patternType="solid">
        <fgColor theme="8" tint="0.39997558519241921"/>
        <bgColor indexed="64"/>
      </patternFill>
    </fill>
    <fill>
      <patternFill patternType="solid">
        <fgColor theme="0"/>
        <bgColor indexed="64"/>
      </patternFill>
    </fill>
    <fill>
      <patternFill patternType="solid">
        <fgColor rgb="FF808000"/>
        <bgColor indexed="64"/>
      </patternFill>
    </fill>
    <fill>
      <patternFill patternType="solid">
        <fgColor rgb="FFFF99CC"/>
        <bgColor indexed="64"/>
      </patternFill>
    </fill>
    <fill>
      <patternFill patternType="solid">
        <fgColor theme="3" tint="0.59999389629810485"/>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top/>
      <bottom/>
      <diagonal/>
    </border>
    <border>
      <left style="thin">
        <color indexed="9"/>
      </left>
      <right/>
      <top/>
      <bottom/>
      <diagonal/>
    </border>
    <border>
      <left style="thin">
        <color indexed="9"/>
      </left>
      <right/>
      <top style="thin">
        <color indexed="9"/>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theme="0"/>
      </right>
      <top style="thin">
        <color indexed="9"/>
      </top>
      <bottom style="thin">
        <color theme="0"/>
      </bottom>
      <diagonal/>
    </border>
    <border>
      <left style="thin">
        <color indexed="9"/>
      </left>
      <right style="thin">
        <color indexed="9"/>
      </right>
      <top/>
      <bottom style="thin">
        <color indexed="64"/>
      </bottom>
      <diagonal/>
    </border>
    <border>
      <left/>
      <right style="thin">
        <color indexed="9"/>
      </right>
      <top/>
      <bottom style="thin">
        <color indexed="64"/>
      </bottom>
      <diagonal/>
    </border>
    <border>
      <left style="thin">
        <color theme="0"/>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right style="thin">
        <color theme="0"/>
      </right>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thin">
        <color indexed="64"/>
      </bottom>
      <diagonal/>
    </border>
  </borders>
  <cellStyleXfs count="1">
    <xf numFmtId="0" fontId="0" fillId="0" borderId="0"/>
  </cellStyleXfs>
  <cellXfs count="1161">
    <xf numFmtId="0" fontId="0" fillId="0" borderId="0" xfId="0"/>
    <xf numFmtId="0" fontId="3" fillId="0" borderId="8" xfId="0" applyFont="1" applyFill="1" applyBorder="1" applyAlignment="1">
      <alignment horizontal="justify" vertical="justify"/>
    </xf>
    <xf numFmtId="3" fontId="3" fillId="0" borderId="9" xfId="0" applyNumberFormat="1" applyFont="1" applyBorder="1"/>
    <xf numFmtId="0" fontId="3" fillId="0" borderId="11" xfId="0" applyFont="1" applyFill="1" applyBorder="1" applyAlignment="1">
      <alignment horizontal="justify" vertical="justify"/>
    </xf>
    <xf numFmtId="0" fontId="3" fillId="0" borderId="0" xfId="0" applyFont="1" applyFill="1" applyBorder="1" applyAlignment="1">
      <alignment horizontal="justify" vertical="justify"/>
    </xf>
    <xf numFmtId="3" fontId="3" fillId="0" borderId="0" xfId="0" applyNumberFormat="1" applyFont="1" applyBorder="1"/>
    <xf numFmtId="3" fontId="3" fillId="0" borderId="0" xfId="0" applyNumberFormat="1" applyFont="1" applyBorder="1" applyAlignment="1">
      <alignment horizontal="right"/>
    </xf>
    <xf numFmtId="0" fontId="3" fillId="0" borderId="0" xfId="0" applyFont="1" applyBorder="1"/>
    <xf numFmtId="0" fontId="2" fillId="3" borderId="7" xfId="0" applyFont="1" applyFill="1" applyBorder="1" applyAlignment="1">
      <alignment horizontal="justify" vertical="justify"/>
    </xf>
    <xf numFmtId="3" fontId="3" fillId="4" borderId="9" xfId="0" applyNumberFormat="1" applyFont="1" applyFill="1" applyBorder="1"/>
    <xf numFmtId="3" fontId="3" fillId="4" borderId="12" xfId="0" applyNumberFormat="1" applyFont="1" applyFill="1" applyBorder="1"/>
    <xf numFmtId="3" fontId="3" fillId="0" borderId="0" xfId="0" applyNumberFormat="1" applyFont="1" applyFill="1" applyBorder="1"/>
    <xf numFmtId="3" fontId="3" fillId="0" borderId="0" xfId="0" applyNumberFormat="1" applyFont="1" applyFill="1" applyBorder="1" applyAlignment="1">
      <alignment horizontal="right"/>
    </xf>
    <xf numFmtId="0" fontId="2" fillId="5" borderId="7" xfId="0" applyFont="1" applyFill="1" applyBorder="1" applyAlignment="1">
      <alignment horizontal="justify" vertical="justify"/>
    </xf>
    <xf numFmtId="0" fontId="2" fillId="6" borderId="7" xfId="0" applyFont="1" applyFill="1" applyBorder="1" applyAlignment="1">
      <alignment horizontal="center" vertical="center"/>
    </xf>
    <xf numFmtId="3" fontId="3" fillId="4" borderId="10" xfId="0" applyNumberFormat="1" applyFont="1" applyFill="1" applyBorder="1"/>
    <xf numFmtId="0" fontId="2" fillId="6" borderId="7" xfId="0" applyFont="1" applyFill="1" applyBorder="1" applyAlignment="1">
      <alignment horizontal="justify" vertical="justify"/>
    </xf>
    <xf numFmtId="0" fontId="3" fillId="0" borderId="17" xfId="0" applyFont="1" applyFill="1" applyBorder="1" applyAlignment="1">
      <alignment horizontal="justify" vertical="justify"/>
    </xf>
    <xf numFmtId="3" fontId="3" fillId="0" borderId="18" xfId="0" applyNumberFormat="1" applyFont="1" applyBorder="1"/>
    <xf numFmtId="0" fontId="3" fillId="0" borderId="18" xfId="0" applyFont="1" applyBorder="1"/>
    <xf numFmtId="0" fontId="2" fillId="0" borderId="11" xfId="0" applyFont="1" applyFill="1" applyBorder="1" applyAlignment="1">
      <alignment horizontal="right" vertical="justify"/>
    </xf>
    <xf numFmtId="0" fontId="2" fillId="7" borderId="2" xfId="0" applyFont="1" applyFill="1" applyBorder="1" applyAlignment="1">
      <alignment vertical="center"/>
    </xf>
    <xf numFmtId="0" fontId="3" fillId="7" borderId="7" xfId="0" applyFont="1" applyFill="1" applyBorder="1" applyAlignment="1">
      <alignment horizontal="center"/>
    </xf>
    <xf numFmtId="0" fontId="3" fillId="0" borderId="2" xfId="0" applyFont="1" applyBorder="1" applyAlignment="1"/>
    <xf numFmtId="0" fontId="3" fillId="0" borderId="7" xfId="0" applyFont="1" applyBorder="1"/>
    <xf numFmtId="3" fontId="3" fillId="0" borderId="9" xfId="0" applyNumberFormat="1" applyFont="1" applyBorder="1" applyAlignment="1">
      <alignment horizontal="right" wrapText="1"/>
    </xf>
    <xf numFmtId="3" fontId="3" fillId="4" borderId="9" xfId="0" applyNumberFormat="1" applyFont="1" applyFill="1" applyBorder="1" applyAlignment="1">
      <alignment horizontal="right" wrapText="1"/>
    </xf>
    <xf numFmtId="3" fontId="3" fillId="0" borderId="9" xfId="0" applyNumberFormat="1" applyFont="1" applyFill="1" applyBorder="1" applyAlignment="1">
      <alignment horizontal="right" wrapText="1"/>
    </xf>
    <xf numFmtId="3" fontId="3" fillId="4" borderId="10" xfId="0" applyNumberFormat="1" applyFont="1" applyFill="1" applyBorder="1" applyAlignment="1">
      <alignment horizontal="right" wrapText="1"/>
    </xf>
    <xf numFmtId="0" fontId="7" fillId="0" borderId="17" xfId="0" applyFont="1" applyFill="1" applyBorder="1" applyAlignment="1">
      <alignment horizontal="justify" vertical="justify"/>
    </xf>
    <xf numFmtId="3" fontId="3" fillId="0" borderId="18" xfId="0" applyNumberFormat="1" applyFont="1" applyBorder="1" applyAlignment="1">
      <alignment horizontal="right" wrapText="1"/>
    </xf>
    <xf numFmtId="3" fontId="3" fillId="4" borderId="18" xfId="0" applyNumberFormat="1" applyFont="1" applyFill="1" applyBorder="1" applyAlignment="1">
      <alignment horizontal="right" wrapText="1"/>
    </xf>
    <xf numFmtId="3" fontId="3" fillId="0" borderId="18" xfId="0" applyNumberFormat="1" applyFont="1" applyFill="1" applyBorder="1" applyAlignment="1">
      <alignment horizontal="right" wrapText="1"/>
    </xf>
    <xf numFmtId="3" fontId="3" fillId="4" borderId="19" xfId="0" applyNumberFormat="1" applyFont="1" applyFill="1" applyBorder="1" applyAlignment="1">
      <alignment horizontal="right" wrapText="1"/>
    </xf>
    <xf numFmtId="3" fontId="3" fillId="4" borderId="12" xfId="0" applyNumberFormat="1" applyFont="1" applyFill="1" applyBorder="1" applyAlignment="1">
      <alignment horizontal="right" wrapText="1"/>
    </xf>
    <xf numFmtId="3" fontId="3" fillId="4" borderId="13" xfId="0" applyNumberFormat="1" applyFont="1" applyFill="1" applyBorder="1" applyAlignment="1">
      <alignment horizontal="right" wrapText="1"/>
    </xf>
    <xf numFmtId="3" fontId="3" fillId="9" borderId="18" xfId="0" applyNumberFormat="1" applyFont="1" applyFill="1" applyBorder="1" applyAlignment="1">
      <alignment horizontal="right" wrapText="1"/>
    </xf>
    <xf numFmtId="0" fontId="7" fillId="0" borderId="11" xfId="0" applyFont="1" applyFill="1" applyBorder="1" applyAlignment="1">
      <alignment horizontal="justify" vertical="justify"/>
    </xf>
    <xf numFmtId="3" fontId="3" fillId="0" borderId="12" xfId="0" applyNumberFormat="1" applyFont="1" applyBorder="1" applyAlignment="1">
      <alignment horizontal="right" wrapText="1"/>
    </xf>
    <xf numFmtId="3" fontId="3" fillId="0" borderId="12" xfId="0" applyNumberFormat="1" applyFont="1" applyFill="1" applyBorder="1" applyAlignment="1">
      <alignment horizontal="right" wrapText="1"/>
    </xf>
    <xf numFmtId="0" fontId="3" fillId="0" borderId="8" xfId="0" applyFont="1" applyFill="1" applyBorder="1" applyAlignment="1">
      <alignment horizontal="justify" vertical="justify" wrapText="1"/>
    </xf>
    <xf numFmtId="164" fontId="3" fillId="4" borderId="9" xfId="0" applyNumberFormat="1" applyFont="1" applyFill="1" applyBorder="1" applyAlignment="1">
      <alignment horizontal="right" wrapText="1"/>
    </xf>
    <xf numFmtId="0" fontId="3" fillId="0" borderId="17" xfId="0" applyFont="1" applyFill="1" applyBorder="1" applyAlignment="1">
      <alignment horizontal="justify" vertical="justify" wrapText="1"/>
    </xf>
    <xf numFmtId="164" fontId="3" fillId="4" borderId="18" xfId="0" applyNumberFormat="1" applyFont="1" applyFill="1" applyBorder="1" applyAlignment="1">
      <alignment horizontal="right" wrapText="1"/>
    </xf>
    <xf numFmtId="0" fontId="2" fillId="0" borderId="17" xfId="0" applyFont="1" applyFill="1" applyBorder="1" applyAlignment="1">
      <alignment horizontal="justify" vertical="justify" wrapText="1"/>
    </xf>
    <xf numFmtId="0" fontId="7" fillId="0" borderId="17" xfId="0" applyFont="1" applyFill="1" applyBorder="1" applyAlignment="1">
      <alignment horizontal="justify" vertical="justify" wrapText="1"/>
    </xf>
    <xf numFmtId="164" fontId="3" fillId="4" borderId="12" xfId="0" applyNumberFormat="1" applyFont="1" applyFill="1" applyBorder="1" applyAlignment="1">
      <alignment horizontal="right" wrapText="1"/>
    </xf>
    <xf numFmtId="0" fontId="2" fillId="0" borderId="0" xfId="0" applyFont="1"/>
    <xf numFmtId="0" fontId="3" fillId="10" borderId="7" xfId="0" applyFont="1" applyFill="1" applyBorder="1" applyAlignment="1">
      <alignment horizontal="center"/>
    </xf>
    <xf numFmtId="0" fontId="3" fillId="0" borderId="8" xfId="0" applyFont="1" applyFill="1" applyBorder="1" applyAlignment="1">
      <alignment horizontal="justify" vertical="center" wrapText="1"/>
    </xf>
    <xf numFmtId="0" fontId="3" fillId="0" borderId="9" xfId="0" applyFont="1" applyFill="1" applyBorder="1" applyAlignment="1">
      <alignment horizontal="center"/>
    </xf>
    <xf numFmtId="0" fontId="3" fillId="4" borderId="9" xfId="0" applyFont="1" applyFill="1" applyBorder="1" applyAlignment="1">
      <alignment horizontal="center"/>
    </xf>
    <xf numFmtId="0" fontId="3" fillId="4" borderId="10" xfId="0" applyFont="1" applyFill="1" applyBorder="1" applyAlignment="1">
      <alignment horizontal="center"/>
    </xf>
    <xf numFmtId="3" fontId="3" fillId="0" borderId="18" xfId="0" applyNumberFormat="1" applyFont="1" applyBorder="1" applyAlignment="1">
      <alignment horizontal="right" vertical="center"/>
    </xf>
    <xf numFmtId="165" fontId="3" fillId="4" borderId="18" xfId="0" applyNumberFormat="1" applyFont="1" applyFill="1" applyBorder="1" applyAlignment="1">
      <alignment horizontal="right" vertical="center"/>
    </xf>
    <xf numFmtId="165" fontId="3" fillId="4" borderId="19" xfId="0" applyNumberFormat="1" applyFont="1" applyFill="1" applyBorder="1" applyAlignment="1">
      <alignment horizontal="right" vertical="center"/>
    </xf>
    <xf numFmtId="165" fontId="3" fillId="0" borderId="18" xfId="0" applyNumberFormat="1" applyFont="1" applyFill="1" applyBorder="1" applyAlignment="1">
      <alignment horizontal="right" vertical="center"/>
    </xf>
    <xf numFmtId="3" fontId="3" fillId="9" borderId="18" xfId="0" applyNumberFormat="1" applyFont="1" applyFill="1" applyBorder="1" applyAlignment="1">
      <alignment horizontal="right" vertical="center"/>
    </xf>
    <xf numFmtId="3" fontId="3" fillId="0" borderId="12" xfId="0" applyNumberFormat="1" applyFont="1" applyBorder="1" applyAlignment="1">
      <alignment horizontal="right" vertical="center"/>
    </xf>
    <xf numFmtId="165" fontId="3" fillId="4" borderId="12" xfId="0" applyNumberFormat="1" applyFont="1" applyFill="1" applyBorder="1" applyAlignment="1">
      <alignment horizontal="right" vertical="center"/>
    </xf>
    <xf numFmtId="165" fontId="3" fillId="0" borderId="12" xfId="0" applyNumberFormat="1" applyFont="1" applyFill="1" applyBorder="1" applyAlignment="1">
      <alignment horizontal="right" vertical="center"/>
    </xf>
    <xf numFmtId="165" fontId="3" fillId="4" borderId="13" xfId="0" applyNumberFormat="1" applyFont="1" applyFill="1" applyBorder="1" applyAlignment="1">
      <alignment horizontal="right" vertical="center"/>
    </xf>
    <xf numFmtId="0" fontId="3" fillId="9" borderId="18" xfId="0" applyFont="1" applyFill="1" applyBorder="1" applyAlignment="1">
      <alignment horizontal="center" vertical="center"/>
    </xf>
    <xf numFmtId="3" fontId="3" fillId="9" borderId="18" xfId="0" applyNumberFormat="1" applyFont="1" applyFill="1" applyBorder="1" applyAlignment="1">
      <alignment horizontal="center" vertical="center"/>
    </xf>
    <xf numFmtId="0" fontId="2" fillId="0" borderId="0" xfId="0" applyFont="1" applyFill="1" applyBorder="1" applyAlignment="1">
      <alignment horizontal="justify" vertical="justify"/>
    </xf>
    <xf numFmtId="3" fontId="3" fillId="0" borderId="9" xfId="0" applyNumberFormat="1" applyFont="1" applyBorder="1" applyAlignment="1">
      <alignment horizontal="right" vertical="center"/>
    </xf>
    <xf numFmtId="0" fontId="3" fillId="4" borderId="9" xfId="0" applyFont="1" applyFill="1" applyBorder="1" applyAlignment="1">
      <alignment horizontal="right" vertical="center"/>
    </xf>
    <xf numFmtId="0" fontId="3" fillId="0" borderId="9" xfId="0" applyFont="1" applyFill="1" applyBorder="1" applyAlignment="1">
      <alignment horizontal="right" vertical="center"/>
    </xf>
    <xf numFmtId="0" fontId="3" fillId="4" borderId="10" xfId="0" applyFont="1" applyFill="1" applyBorder="1" applyAlignment="1">
      <alignment horizontal="right" vertical="center"/>
    </xf>
    <xf numFmtId="0" fontId="0" fillId="0" borderId="0" xfId="0" applyAlignment="1"/>
    <xf numFmtId="3" fontId="3" fillId="4" borderId="18" xfId="0" applyNumberFormat="1" applyFont="1" applyFill="1" applyBorder="1" applyAlignment="1">
      <alignment horizontal="right" vertical="center"/>
    </xf>
    <xf numFmtId="3" fontId="3" fillId="0" borderId="18" xfId="0" applyNumberFormat="1" applyFont="1" applyFill="1" applyBorder="1" applyAlignment="1">
      <alignment horizontal="right" vertical="center"/>
    </xf>
    <xf numFmtId="3" fontId="3" fillId="4" borderId="19" xfId="0" applyNumberFormat="1" applyFont="1" applyFill="1" applyBorder="1" applyAlignment="1">
      <alignment horizontal="right" vertical="center"/>
    </xf>
    <xf numFmtId="0" fontId="2" fillId="0" borderId="17" xfId="0" applyFont="1" applyFill="1" applyBorder="1" applyAlignment="1">
      <alignment horizontal="justify" vertical="justify"/>
    </xf>
    <xf numFmtId="164" fontId="3" fillId="4" borderId="18" xfId="0" applyNumberFormat="1" applyFont="1" applyFill="1" applyBorder="1" applyAlignment="1">
      <alignment horizontal="right" vertical="center"/>
    </xf>
    <xf numFmtId="164" fontId="3" fillId="4" borderId="19" xfId="0" applyNumberFormat="1" applyFont="1" applyFill="1" applyBorder="1" applyAlignment="1">
      <alignment horizontal="right" vertical="center"/>
    </xf>
    <xf numFmtId="3" fontId="3" fillId="9" borderId="19" xfId="0" applyNumberFormat="1" applyFont="1" applyFill="1" applyBorder="1" applyAlignment="1">
      <alignment horizontal="right" vertical="center"/>
    </xf>
    <xf numFmtId="0" fontId="2" fillId="0" borderId="0" xfId="0" applyFont="1" applyBorder="1" applyAlignment="1">
      <alignment vertical="top" wrapText="1"/>
    </xf>
    <xf numFmtId="3" fontId="3" fillId="0" borderId="13" xfId="0" applyNumberFormat="1" applyFont="1" applyBorder="1" applyAlignment="1">
      <alignment horizontal="right" vertical="center"/>
    </xf>
    <xf numFmtId="0" fontId="3" fillId="12" borderId="5" xfId="0" applyFont="1" applyFill="1" applyBorder="1"/>
    <xf numFmtId="165" fontId="3" fillId="4" borderId="9" xfId="0" applyNumberFormat="1" applyFont="1" applyFill="1" applyBorder="1" applyAlignment="1">
      <alignment horizontal="right" vertical="center"/>
    </xf>
    <xf numFmtId="165" fontId="3" fillId="0" borderId="9" xfId="0" applyNumberFormat="1" applyFont="1" applyBorder="1" applyAlignment="1">
      <alignment horizontal="right" vertical="center"/>
    </xf>
    <xf numFmtId="165" fontId="3" fillId="0" borderId="9" xfId="0" applyNumberFormat="1" applyFont="1" applyFill="1" applyBorder="1" applyAlignment="1">
      <alignment horizontal="right" vertical="center"/>
    </xf>
    <xf numFmtId="165" fontId="3" fillId="4" borderId="10" xfId="0" applyNumberFormat="1" applyFont="1" applyFill="1" applyBorder="1" applyAlignment="1">
      <alignment horizontal="right" vertical="center"/>
    </xf>
    <xf numFmtId="0" fontId="3" fillId="0" borderId="18" xfId="0" applyFont="1" applyFill="1" applyBorder="1" applyAlignment="1">
      <alignment horizontal="justify" vertical="justify"/>
    </xf>
    <xf numFmtId="165" fontId="3" fillId="0" borderId="19" xfId="0" applyNumberFormat="1" applyFont="1" applyFill="1" applyBorder="1" applyAlignment="1">
      <alignment horizontal="right" vertical="center"/>
    </xf>
    <xf numFmtId="165" fontId="3" fillId="0" borderId="18" xfId="0" applyNumberFormat="1" applyFont="1" applyBorder="1" applyAlignment="1">
      <alignment horizontal="right" vertical="center"/>
    </xf>
    <xf numFmtId="0" fontId="2" fillId="0" borderId="0" xfId="0" applyFont="1" applyAlignment="1">
      <alignment vertical="center"/>
    </xf>
    <xf numFmtId="0" fontId="2" fillId="0" borderId="0" xfId="0" applyFont="1" applyBorder="1" applyAlignment="1">
      <alignment vertical="center" wrapText="1"/>
    </xf>
    <xf numFmtId="0" fontId="3" fillId="0" borderId="12" xfId="0" applyFont="1" applyFill="1" applyBorder="1" applyAlignment="1">
      <alignment horizontal="justify" vertical="justify"/>
    </xf>
    <xf numFmtId="165" fontId="3" fillId="0" borderId="12" xfId="0" applyNumberFormat="1" applyFont="1" applyBorder="1" applyAlignment="1">
      <alignment horizontal="right" vertical="center"/>
    </xf>
    <xf numFmtId="165" fontId="3" fillId="0" borderId="0" xfId="0" applyNumberFormat="1" applyFont="1" applyFill="1" applyBorder="1" applyAlignment="1">
      <alignment horizontal="right" vertical="center"/>
    </xf>
    <xf numFmtId="0" fontId="2" fillId="12" borderId="7" xfId="0" applyFont="1" applyFill="1" applyBorder="1" applyAlignment="1">
      <alignment horizontal="center" vertical="justify"/>
    </xf>
    <xf numFmtId="165" fontId="3" fillId="4" borderId="18" xfId="0" applyNumberFormat="1" applyFont="1" applyFill="1" applyBorder="1" applyAlignment="1">
      <alignment horizontal="justify" vertical="justify"/>
    </xf>
    <xf numFmtId="0" fontId="12" fillId="3" borderId="34" xfId="0" applyFont="1" applyFill="1" applyBorder="1" applyAlignment="1">
      <alignment horizontal="center"/>
    </xf>
    <xf numFmtId="3" fontId="3" fillId="0" borderId="0" xfId="0" applyNumberFormat="1" applyFont="1" applyFill="1" applyBorder="1" applyAlignment="1">
      <alignment horizontal="right" vertical="center"/>
    </xf>
    <xf numFmtId="0" fontId="3" fillId="0" borderId="0" xfId="0" applyFont="1"/>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0" fontId="13" fillId="7" borderId="34" xfId="0" applyFont="1" applyFill="1" applyBorder="1" applyAlignment="1">
      <alignment horizontal="center"/>
    </xf>
    <xf numFmtId="3" fontId="3" fillId="0" borderId="10" xfId="0" applyNumberFormat="1" applyFont="1" applyBorder="1" applyAlignment="1">
      <alignment horizontal="right" vertical="center"/>
    </xf>
    <xf numFmtId="3" fontId="3" fillId="0" borderId="19" xfId="0" applyNumberFormat="1" applyFont="1" applyBorder="1" applyAlignment="1">
      <alignment horizontal="right" vertical="center"/>
    </xf>
    <xf numFmtId="3" fontId="3" fillId="4" borderId="12" xfId="0" applyNumberFormat="1" applyFont="1" applyFill="1" applyBorder="1" applyAlignment="1">
      <alignment horizontal="right" vertical="center"/>
    </xf>
    <xf numFmtId="0" fontId="12" fillId="13" borderId="7" xfId="0" applyFont="1" applyFill="1" applyBorder="1" applyAlignment="1">
      <alignment horizontal="center"/>
    </xf>
    <xf numFmtId="49" fontId="3" fillId="0" borderId="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0" fontId="3" fillId="0" borderId="0" xfId="0" applyFont="1" applyAlignment="1">
      <alignment horizontal="justify" vertical="justify"/>
    </xf>
    <xf numFmtId="0" fontId="3" fillId="0" borderId="38" xfId="0" applyFont="1" applyFill="1" applyBorder="1" applyAlignment="1">
      <alignment horizontal="justify" vertical="justify"/>
    </xf>
    <xf numFmtId="165" fontId="3" fillId="0" borderId="39" xfId="0" applyNumberFormat="1" applyFont="1" applyBorder="1" applyAlignment="1">
      <alignment horizontal="center" vertical="center"/>
    </xf>
    <xf numFmtId="165" fontId="3" fillId="0" borderId="40" xfId="0" applyNumberFormat="1" applyFont="1" applyBorder="1" applyAlignment="1">
      <alignment horizontal="center" vertical="center"/>
    </xf>
    <xf numFmtId="0" fontId="3" fillId="3" borderId="7" xfId="0" applyFont="1" applyFill="1" applyBorder="1" applyAlignment="1">
      <alignment horizontal="center" vertical="center" textRotation="90"/>
    </xf>
    <xf numFmtId="0" fontId="3" fillId="3" borderId="7" xfId="0" applyFont="1" applyFill="1" applyBorder="1" applyAlignment="1">
      <alignment horizontal="justify" vertical="center" textRotation="90"/>
    </xf>
    <xf numFmtId="0" fontId="3" fillId="3" borderId="7" xfId="0" applyFont="1" applyFill="1" applyBorder="1" applyAlignment="1">
      <alignment horizontal="justify" vertical="justify"/>
    </xf>
    <xf numFmtId="0" fontId="0" fillId="0" borderId="39" xfId="0" applyBorder="1"/>
    <xf numFmtId="0" fontId="0" fillId="0" borderId="40" xfId="0" applyBorder="1"/>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3" fontId="3" fillId="0" borderId="39" xfId="0" applyNumberFormat="1" applyFont="1" applyBorder="1" applyAlignment="1">
      <alignment horizontal="right" vertical="center"/>
    </xf>
    <xf numFmtId="165" fontId="3" fillId="4" borderId="39" xfId="0" applyNumberFormat="1" applyFont="1" applyFill="1" applyBorder="1" applyAlignment="1">
      <alignment horizontal="right" vertical="center"/>
    </xf>
    <xf numFmtId="165" fontId="3" fillId="0" borderId="39" xfId="0" applyNumberFormat="1" applyFont="1" applyFill="1" applyBorder="1" applyAlignment="1">
      <alignment horizontal="right" vertical="center"/>
    </xf>
    <xf numFmtId="165" fontId="3" fillId="4" borderId="40" xfId="0" applyNumberFormat="1" applyFont="1" applyFill="1" applyBorder="1" applyAlignment="1">
      <alignment horizontal="right" vertical="center"/>
    </xf>
    <xf numFmtId="0" fontId="3" fillId="5" borderId="7" xfId="0" applyFont="1" applyFill="1" applyBorder="1" applyAlignment="1">
      <alignment horizontal="center"/>
    </xf>
    <xf numFmtId="0" fontId="3" fillId="0" borderId="7" xfId="0" applyFont="1" applyBorder="1" applyAlignment="1">
      <alignment horizontal="justify" vertical="justify"/>
    </xf>
    <xf numFmtId="49" fontId="3" fillId="0" borderId="39"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5" borderId="7" xfId="0" applyNumberFormat="1" applyFont="1" applyFill="1" applyBorder="1" applyAlignment="1">
      <alignment horizontal="center" vertical="center"/>
    </xf>
    <xf numFmtId="0" fontId="2" fillId="5" borderId="2" xfId="0" applyFont="1" applyFill="1" applyBorder="1" applyAlignment="1">
      <alignment vertical="justify"/>
    </xf>
    <xf numFmtId="0" fontId="3" fillId="5" borderId="7" xfId="0" applyFont="1" applyFill="1" applyBorder="1" applyAlignment="1">
      <alignment horizontal="justify" vertical="justify"/>
    </xf>
    <xf numFmtId="49" fontId="3" fillId="0" borderId="18"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13" fillId="0" borderId="0" xfId="0" applyFont="1"/>
    <xf numFmtId="164" fontId="3" fillId="4" borderId="10" xfId="0" applyNumberFormat="1" applyFont="1" applyFill="1" applyBorder="1" applyAlignment="1">
      <alignment horizontal="right" wrapText="1"/>
    </xf>
    <xf numFmtId="164" fontId="3" fillId="4" borderId="19" xfId="0" applyNumberFormat="1" applyFont="1" applyFill="1" applyBorder="1" applyAlignment="1">
      <alignment horizontal="right" wrapText="1"/>
    </xf>
    <xf numFmtId="164" fontId="3" fillId="4" borderId="13" xfId="0" applyNumberFormat="1" applyFont="1" applyFill="1" applyBorder="1" applyAlignment="1">
      <alignment horizontal="right" wrapText="1"/>
    </xf>
    <xf numFmtId="0" fontId="3" fillId="0" borderId="18" xfId="0" applyFont="1" applyBorder="1" applyAlignment="1">
      <alignment horizontal="justify" vertical="justify"/>
    </xf>
    <xf numFmtId="165" fontId="3" fillId="14" borderId="18" xfId="0" applyNumberFormat="1" applyFont="1" applyFill="1" applyBorder="1" applyAlignment="1">
      <alignment horizontal="right" vertical="center"/>
    </xf>
    <xf numFmtId="165" fontId="3" fillId="14" borderId="12" xfId="0" applyNumberFormat="1" applyFont="1" applyFill="1" applyBorder="1" applyAlignment="1">
      <alignment horizontal="right" vertical="center"/>
    </xf>
    <xf numFmtId="0" fontId="3" fillId="0" borderId="8" xfId="0" applyFont="1" applyBorder="1" applyAlignment="1">
      <alignment horizontal="justify" vertical="top"/>
    </xf>
    <xf numFmtId="0" fontId="2" fillId="6" borderId="7" xfId="0" applyFont="1" applyFill="1" applyBorder="1" applyAlignment="1">
      <alignment horizontal="center"/>
    </xf>
    <xf numFmtId="0" fontId="2" fillId="6" borderId="2" xfId="0" applyFont="1" applyFill="1" applyBorder="1"/>
    <xf numFmtId="0" fontId="3" fillId="0" borderId="7" xfId="0" applyFont="1" applyBorder="1" applyAlignment="1">
      <alignment horizontal="center"/>
    </xf>
    <xf numFmtId="0" fontId="2" fillId="6" borderId="38" xfId="0" applyFont="1" applyFill="1" applyBorder="1"/>
    <xf numFmtId="0" fontId="3" fillId="0" borderId="39" xfId="0" applyFont="1" applyBorder="1" applyAlignment="1">
      <alignment horizontal="center"/>
    </xf>
    <xf numFmtId="0" fontId="3" fillId="0" borderId="40" xfId="0" applyFont="1" applyBorder="1" applyAlignment="1">
      <alignment horizontal="center"/>
    </xf>
    <xf numFmtId="0" fontId="2" fillId="6" borderId="38" xfId="0" applyFont="1" applyFill="1" applyBorder="1" applyAlignment="1">
      <alignment horizontal="justify" vertical="justify"/>
    </xf>
    <xf numFmtId="0" fontId="3" fillId="0" borderId="40" xfId="0" applyFont="1" applyBorder="1"/>
    <xf numFmtId="0" fontId="3" fillId="0" borderId="0" xfId="0" applyFont="1" applyFill="1" applyBorder="1"/>
    <xf numFmtId="0" fontId="3" fillId="0" borderId="28" xfId="0" applyFont="1" applyBorder="1"/>
    <xf numFmtId="0" fontId="2" fillId="6" borderId="7" xfId="0" applyFont="1" applyFill="1" applyBorder="1" applyAlignment="1">
      <alignment horizontal="center" vertical="justify"/>
    </xf>
    <xf numFmtId="0" fontId="3" fillId="0" borderId="39" xfId="0" applyFont="1" applyBorder="1"/>
    <xf numFmtId="0" fontId="2" fillId="6" borderId="5" xfId="0" applyFont="1" applyFill="1" applyBorder="1" applyAlignment="1">
      <alignment horizontal="center" vertical="justify"/>
    </xf>
    <xf numFmtId="0" fontId="3" fillId="0" borderId="0" xfId="0" applyFont="1" applyFill="1" applyBorder="1" applyAlignment="1">
      <alignment horizontal="center"/>
    </xf>
    <xf numFmtId="0" fontId="3" fillId="0" borderId="0" xfId="0" applyFont="1" applyFill="1"/>
    <xf numFmtId="0" fontId="2" fillId="6" borderId="38" xfId="0" applyFont="1" applyFill="1" applyBorder="1" applyAlignment="1">
      <alignment horizontal="justify" vertical="center"/>
    </xf>
    <xf numFmtId="0" fontId="2" fillId="6" borderId="38" xfId="0" applyFont="1" applyFill="1" applyBorder="1" applyAlignment="1">
      <alignment wrapText="1"/>
    </xf>
    <xf numFmtId="49" fontId="3" fillId="0" borderId="4" xfId="0" applyNumberFormat="1" applyFont="1" applyBorder="1"/>
    <xf numFmtId="0" fontId="3" fillId="0" borderId="7" xfId="0" applyFont="1" applyBorder="1" applyAlignment="1">
      <alignment horizontal="center" vertical="center"/>
    </xf>
    <xf numFmtId="0" fontId="2" fillId="6" borderId="38" xfId="0" applyFont="1" applyFill="1" applyBorder="1" applyAlignment="1">
      <alignment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2" fillId="0" borderId="0" xfId="0" applyFont="1" applyFill="1" applyBorder="1"/>
    <xf numFmtId="0" fontId="3" fillId="0" borderId="0" xfId="0" applyFont="1" applyBorder="1" applyAlignment="1">
      <alignment horizontal="center"/>
    </xf>
    <xf numFmtId="0" fontId="2" fillId="6" borderId="7" xfId="0" applyFont="1" applyFill="1" applyBorder="1"/>
    <xf numFmtId="0" fontId="1" fillId="6" borderId="7" xfId="0" applyFont="1" applyFill="1" applyBorder="1" applyAlignment="1">
      <alignment horizontal="center"/>
    </xf>
    <xf numFmtId="0" fontId="1" fillId="6" borderId="2" xfId="0" applyFont="1" applyFill="1" applyBorder="1" applyAlignment="1"/>
    <xf numFmtId="0" fontId="3" fillId="0" borderId="8" xfId="0" applyFont="1" applyFill="1" applyBorder="1" applyAlignment="1">
      <alignment horizontal="justify" vertical="top"/>
    </xf>
    <xf numFmtId="0" fontId="3" fillId="0" borderId="9" xfId="0" applyFont="1" applyFill="1" applyBorder="1" applyAlignment="1">
      <alignment horizontal="center" vertical="center"/>
    </xf>
    <xf numFmtId="3" fontId="3" fillId="4" borderId="9"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4" borderId="10" xfId="0" applyNumberFormat="1" applyFont="1" applyFill="1" applyBorder="1" applyAlignment="1">
      <alignment horizontal="center" vertical="center"/>
    </xf>
    <xf numFmtId="0" fontId="3" fillId="0" borderId="18" xfId="0" applyFont="1" applyFill="1" applyBorder="1" applyAlignment="1">
      <alignment horizontal="center" vertical="center"/>
    </xf>
    <xf numFmtId="3" fontId="3" fillId="4" borderId="18" xfId="0" applyNumberFormat="1" applyFont="1" applyFill="1" applyBorder="1" applyAlignment="1">
      <alignment horizontal="center" vertical="center"/>
    </xf>
    <xf numFmtId="3" fontId="3" fillId="0" borderId="18" xfId="0" applyNumberFormat="1" applyFont="1" applyFill="1" applyBorder="1" applyAlignment="1">
      <alignment horizontal="center" vertical="center"/>
    </xf>
    <xf numFmtId="3" fontId="3" fillId="4" borderId="19" xfId="0" applyNumberFormat="1" applyFont="1" applyFill="1" applyBorder="1" applyAlignment="1">
      <alignment horizontal="center" vertical="center"/>
    </xf>
    <xf numFmtId="0" fontId="3" fillId="0" borderId="17" xfId="0" applyFont="1" applyFill="1" applyBorder="1" applyAlignment="1">
      <alignment horizontal="justify" vertical="top"/>
    </xf>
    <xf numFmtId="0" fontId="3" fillId="4" borderId="18" xfId="0" applyFont="1" applyFill="1" applyBorder="1" applyAlignment="1">
      <alignment horizontal="center" vertical="center"/>
    </xf>
    <xf numFmtId="165" fontId="3" fillId="4" borderId="18" xfId="0" applyNumberFormat="1" applyFont="1" applyFill="1" applyBorder="1" applyAlignment="1">
      <alignment horizontal="center" vertical="center"/>
    </xf>
    <xf numFmtId="165" fontId="3" fillId="4" borderId="19" xfId="0" applyNumberFormat="1" applyFont="1" applyFill="1" applyBorder="1" applyAlignment="1">
      <alignment horizontal="center" vertical="center"/>
    </xf>
    <xf numFmtId="0" fontId="3" fillId="0" borderId="11" xfId="0" applyFont="1" applyFill="1" applyBorder="1" applyAlignment="1">
      <alignment horizontal="justify" vertical="top"/>
    </xf>
    <xf numFmtId="0" fontId="3" fillId="0" borderId="12" xfId="0" applyFont="1" applyFill="1" applyBorder="1" applyAlignment="1">
      <alignment horizontal="center" vertical="center"/>
    </xf>
    <xf numFmtId="3" fontId="3" fillId="0" borderId="12" xfId="0" applyNumberFormat="1" applyFont="1" applyBorder="1" applyAlignment="1">
      <alignment horizontal="center" vertical="center"/>
    </xf>
    <xf numFmtId="3" fontId="3" fillId="0" borderId="13" xfId="0" applyNumberFormat="1" applyFont="1" applyBorder="1" applyAlignment="1">
      <alignment horizontal="center" vertical="center"/>
    </xf>
    <xf numFmtId="0" fontId="2" fillId="8" borderId="7" xfId="0" applyFont="1" applyFill="1" applyBorder="1" applyAlignment="1">
      <alignment horizontal="center"/>
    </xf>
    <xf numFmtId="0" fontId="3" fillId="0" borderId="8" xfId="0" applyFont="1" applyBorder="1" applyAlignment="1">
      <alignment horizontal="justify" vertical="center"/>
    </xf>
    <xf numFmtId="1" fontId="3" fillId="4" borderId="9" xfId="0" applyNumberFormat="1" applyFont="1" applyFill="1" applyBorder="1" applyAlignment="1">
      <alignment horizontal="center" vertical="center"/>
    </xf>
    <xf numFmtId="1" fontId="3" fillId="0" borderId="9" xfId="0" applyNumberFormat="1" applyFont="1" applyFill="1" applyBorder="1" applyAlignment="1">
      <alignment horizontal="center" vertical="center"/>
    </xf>
    <xf numFmtId="1" fontId="3" fillId="4" borderId="10" xfId="0" applyNumberFormat="1" applyFont="1" applyFill="1" applyBorder="1" applyAlignment="1">
      <alignment horizontal="center" vertical="center"/>
    </xf>
    <xf numFmtId="0" fontId="3" fillId="0" borderId="17" xfId="0" applyFont="1" applyBorder="1" applyAlignment="1">
      <alignment horizontal="justify" vertical="center"/>
    </xf>
    <xf numFmtId="1" fontId="3" fillId="4" borderId="18" xfId="0" applyNumberFormat="1" applyFont="1" applyFill="1" applyBorder="1" applyAlignment="1">
      <alignment horizontal="center" vertical="center"/>
    </xf>
    <xf numFmtId="1" fontId="3" fillId="0" borderId="18" xfId="0" applyNumberFormat="1" applyFont="1" applyFill="1" applyBorder="1" applyAlignment="1">
      <alignment horizontal="center" vertical="center"/>
    </xf>
    <xf numFmtId="1" fontId="3" fillId="4" borderId="19" xfId="0" applyNumberFormat="1" applyFont="1" applyFill="1" applyBorder="1" applyAlignment="1">
      <alignment horizontal="center" vertical="center"/>
    </xf>
    <xf numFmtId="0" fontId="2" fillId="0" borderId="17" xfId="0" applyFont="1" applyBorder="1" applyAlignment="1">
      <alignment horizontal="justify" vertical="center"/>
    </xf>
    <xf numFmtId="3" fontId="3" fillId="0" borderId="12" xfId="0" applyNumberFormat="1" applyFont="1" applyFill="1" applyBorder="1" applyAlignment="1">
      <alignment horizontal="center" vertical="center"/>
    </xf>
    <xf numFmtId="1" fontId="3" fillId="4" borderId="12" xfId="0" applyNumberFormat="1" applyFont="1" applyFill="1" applyBorder="1" applyAlignment="1">
      <alignment horizontal="center" vertical="center"/>
    </xf>
    <xf numFmtId="1" fontId="3" fillId="0" borderId="12" xfId="0" applyNumberFormat="1" applyFont="1" applyFill="1" applyBorder="1" applyAlignment="1">
      <alignment horizontal="center" vertical="center"/>
    </xf>
    <xf numFmtId="0" fontId="3" fillId="0" borderId="0" xfId="0" applyFont="1" applyFill="1" applyBorder="1" applyAlignment="1">
      <alignment horizontal="justify" vertical="center"/>
    </xf>
    <xf numFmtId="3" fontId="3" fillId="0" borderId="0" xfId="0" applyNumberFormat="1" applyFont="1" applyFill="1" applyBorder="1" applyAlignment="1"/>
    <xf numFmtId="165" fontId="3" fillId="0" borderId="0" xfId="0" applyNumberFormat="1" applyFont="1" applyFill="1" applyBorder="1" applyAlignment="1"/>
    <xf numFmtId="2" fontId="3" fillId="4" borderId="9" xfId="0" applyNumberFormat="1" applyFont="1" applyFill="1" applyBorder="1" applyAlignment="1">
      <alignment horizontal="center" vertical="center"/>
    </xf>
    <xf numFmtId="2" fontId="3" fillId="4" borderId="10" xfId="0" applyNumberFormat="1" applyFont="1" applyFill="1" applyBorder="1" applyAlignment="1">
      <alignment horizontal="center" vertical="center"/>
    </xf>
    <xf numFmtId="2" fontId="3" fillId="4" borderId="18" xfId="0" applyNumberFormat="1" applyFont="1" applyFill="1" applyBorder="1" applyAlignment="1">
      <alignment horizontal="center" vertical="center"/>
    </xf>
    <xf numFmtId="2" fontId="3" fillId="4" borderId="19" xfId="0" applyNumberFormat="1" applyFont="1" applyFill="1" applyBorder="1" applyAlignment="1">
      <alignment horizontal="center" vertical="center"/>
    </xf>
    <xf numFmtId="2" fontId="3" fillId="4" borderId="12" xfId="0" applyNumberFormat="1" applyFont="1" applyFill="1" applyBorder="1" applyAlignment="1">
      <alignment horizontal="center" vertical="center"/>
    </xf>
    <xf numFmtId="2" fontId="3" fillId="4" borderId="13" xfId="0" applyNumberFormat="1" applyFont="1" applyFill="1" applyBorder="1" applyAlignment="1">
      <alignment horizontal="center" vertical="center"/>
    </xf>
    <xf numFmtId="1" fontId="3" fillId="4" borderId="9" xfId="0" applyNumberFormat="1" applyFont="1" applyFill="1" applyBorder="1" applyAlignment="1">
      <alignment vertical="center"/>
    </xf>
    <xf numFmtId="1" fontId="3" fillId="0" borderId="9" xfId="0" applyNumberFormat="1" applyFont="1" applyBorder="1" applyAlignment="1">
      <alignment vertical="center"/>
    </xf>
    <xf numFmtId="1" fontId="3" fillId="4" borderId="10" xfId="0" applyNumberFormat="1" applyFont="1" applyFill="1" applyBorder="1" applyAlignment="1">
      <alignment vertical="center"/>
    </xf>
    <xf numFmtId="1" fontId="3" fillId="4" borderId="18" xfId="0" applyNumberFormat="1" applyFont="1" applyFill="1" applyBorder="1" applyAlignment="1">
      <alignment vertical="center"/>
    </xf>
    <xf numFmtId="1" fontId="3" fillId="0" borderId="18" xfId="0" applyNumberFormat="1" applyFont="1" applyBorder="1" applyAlignment="1">
      <alignment vertical="center"/>
    </xf>
    <xf numFmtId="1" fontId="3" fillId="4" borderId="19" xfId="0" applyNumberFormat="1" applyFont="1" applyFill="1" applyBorder="1" applyAlignment="1">
      <alignment vertical="center"/>
    </xf>
    <xf numFmtId="0" fontId="3" fillId="0" borderId="18" xfId="0" applyFont="1" applyFill="1" applyBorder="1" applyAlignment="1">
      <alignment horizontal="justify" vertical="center"/>
    </xf>
    <xf numFmtId="2" fontId="3" fillId="4" borderId="18" xfId="0" applyNumberFormat="1" applyFont="1" applyFill="1" applyBorder="1" applyAlignment="1">
      <alignment vertical="center"/>
    </xf>
    <xf numFmtId="2" fontId="3" fillId="4" borderId="19" xfId="0" applyNumberFormat="1" applyFont="1" applyFill="1" applyBorder="1" applyAlignment="1">
      <alignment vertical="center"/>
    </xf>
    <xf numFmtId="165" fontId="3" fillId="0" borderId="18" xfId="0" applyNumberFormat="1" applyFont="1" applyBorder="1" applyAlignment="1">
      <alignment vertical="center"/>
    </xf>
    <xf numFmtId="165" fontId="3" fillId="0" borderId="19" xfId="0" applyNumberFormat="1" applyFont="1" applyBorder="1" applyAlignment="1">
      <alignment vertical="center"/>
    </xf>
    <xf numFmtId="0" fontId="3" fillId="0" borderId="11" xfId="0" applyFont="1" applyBorder="1" applyAlignment="1">
      <alignment horizontal="justify" vertical="center"/>
    </xf>
    <xf numFmtId="0" fontId="2" fillId="0" borderId="0" xfId="0" applyFont="1" applyAlignment="1">
      <alignment wrapText="1"/>
    </xf>
    <xf numFmtId="0" fontId="3" fillId="4" borderId="18" xfId="0" applyFont="1" applyFill="1" applyBorder="1" applyAlignment="1">
      <alignment horizontal="right" vertical="center"/>
    </xf>
    <xf numFmtId="0" fontId="3" fillId="0" borderId="18" xfId="0" applyFont="1" applyBorder="1" applyAlignment="1">
      <alignment horizontal="right" vertical="center"/>
    </xf>
    <xf numFmtId="0" fontId="3" fillId="0" borderId="18" xfId="0" applyFont="1" applyFill="1" applyBorder="1" applyAlignment="1">
      <alignment horizontal="right" vertical="center"/>
    </xf>
    <xf numFmtId="0" fontId="3" fillId="4" borderId="19" xfId="0" applyFont="1" applyFill="1" applyBorder="1" applyAlignment="1">
      <alignment horizontal="right" vertical="center"/>
    </xf>
    <xf numFmtId="0" fontId="3" fillId="4" borderId="12" xfId="0" applyFont="1" applyFill="1" applyBorder="1" applyAlignment="1">
      <alignment horizontal="right" vertical="center"/>
    </xf>
    <xf numFmtId="0" fontId="3" fillId="0" borderId="12" xfId="0" applyFont="1" applyBorder="1" applyAlignment="1">
      <alignment horizontal="right" vertical="center"/>
    </xf>
    <xf numFmtId="0" fontId="3" fillId="0" borderId="12" xfId="0" applyFont="1" applyFill="1" applyBorder="1" applyAlignment="1">
      <alignment horizontal="right" vertical="center"/>
    </xf>
    <xf numFmtId="0" fontId="3" fillId="4" borderId="13" xfId="0" applyFont="1" applyFill="1" applyBorder="1" applyAlignment="1">
      <alignment horizontal="right" vertical="center"/>
    </xf>
    <xf numFmtId="0" fontId="2" fillId="6" borderId="2" xfId="0" applyFont="1" applyFill="1" applyBorder="1" applyAlignment="1">
      <alignment vertical="center" wrapText="1"/>
    </xf>
    <xf numFmtId="0" fontId="2" fillId="0" borderId="0" xfId="0" applyFont="1" applyFill="1" applyBorder="1" applyAlignment="1">
      <alignment vertical="justify"/>
    </xf>
    <xf numFmtId="0" fontId="2" fillId="0" borderId="15" xfId="0" applyFont="1" applyBorder="1" applyAlignment="1"/>
    <xf numFmtId="0" fontId="2" fillId="0" borderId="0" xfId="0" applyFont="1" applyBorder="1" applyAlignment="1"/>
    <xf numFmtId="3" fontId="3" fillId="0" borderId="10" xfId="0" applyNumberFormat="1" applyFont="1" applyBorder="1"/>
    <xf numFmtId="3" fontId="3" fillId="0" borderId="19" xfId="0" applyNumberFormat="1" applyFont="1" applyBorder="1"/>
    <xf numFmtId="3" fontId="3" fillId="4" borderId="13" xfId="0" applyNumberFormat="1" applyFont="1" applyFill="1" applyBorder="1"/>
    <xf numFmtId="3" fontId="3" fillId="9" borderId="19" xfId="0" applyNumberFormat="1" applyFont="1" applyFill="1" applyBorder="1" applyAlignment="1">
      <alignment horizontal="right" wrapText="1"/>
    </xf>
    <xf numFmtId="0" fontId="10" fillId="11" borderId="58" xfId="0" applyFont="1" applyFill="1" applyBorder="1" applyAlignment="1">
      <alignment horizontal="center"/>
    </xf>
    <xf numFmtId="0" fontId="10" fillId="11" borderId="25" xfId="0" applyFont="1" applyFill="1" applyBorder="1" applyAlignment="1">
      <alignment horizontal="center"/>
    </xf>
    <xf numFmtId="0" fontId="13" fillId="7" borderId="7" xfId="0" applyFont="1" applyFill="1" applyBorder="1" applyAlignment="1">
      <alignment horizontal="center"/>
    </xf>
    <xf numFmtId="3" fontId="3" fillId="4" borderId="13" xfId="0" applyNumberFormat="1" applyFont="1" applyFill="1" applyBorder="1" applyAlignment="1">
      <alignment horizontal="right" vertical="center"/>
    </xf>
    <xf numFmtId="0" fontId="3" fillId="7" borderId="7" xfId="0" applyFont="1" applyFill="1" applyBorder="1" applyAlignment="1">
      <alignment horizontal="center" vertical="center"/>
    </xf>
    <xf numFmtId="1" fontId="3" fillId="4" borderId="13" xfId="0" applyNumberFormat="1" applyFont="1" applyFill="1" applyBorder="1" applyAlignment="1">
      <alignment horizontal="center" vertical="center"/>
    </xf>
    <xf numFmtId="1" fontId="3" fillId="9" borderId="18" xfId="0" applyNumberFormat="1" applyFont="1" applyFill="1" applyBorder="1" applyAlignment="1">
      <alignment horizontal="center" vertical="center"/>
    </xf>
    <xf numFmtId="1" fontId="3" fillId="9" borderId="19" xfId="0" applyNumberFormat="1" applyFont="1" applyFill="1" applyBorder="1" applyAlignment="1">
      <alignment horizontal="center" vertical="center"/>
    </xf>
    <xf numFmtId="1" fontId="3" fillId="4" borderId="18" xfId="0" applyNumberFormat="1" applyFont="1" applyFill="1" applyBorder="1" applyAlignment="1">
      <alignment horizontal="justify" vertical="justify"/>
    </xf>
    <xf numFmtId="0" fontId="3" fillId="3" borderId="7" xfId="0" applyFont="1" applyFill="1" applyBorder="1" applyAlignment="1">
      <alignment horizontal="center" vertical="center"/>
    </xf>
    <xf numFmtId="0" fontId="2" fillId="0" borderId="0" xfId="0" applyFont="1" applyBorder="1" applyAlignment="1">
      <alignment wrapText="1"/>
    </xf>
    <xf numFmtId="0" fontId="3" fillId="0" borderId="2" xfId="0" applyFont="1" applyBorder="1" applyAlignment="1">
      <alignment wrapText="1"/>
    </xf>
    <xf numFmtId="0" fontId="7" fillId="0" borderId="38" xfId="0" applyFont="1" applyFill="1" applyBorder="1" applyAlignment="1">
      <alignment wrapText="1"/>
    </xf>
    <xf numFmtId="0" fontId="2" fillId="12" borderId="2" xfId="0" applyFont="1" applyFill="1" applyBorder="1" applyAlignment="1">
      <alignment horizontal="center" vertical="justify"/>
    </xf>
    <xf numFmtId="0" fontId="2" fillId="12" borderId="3" xfId="0" applyFont="1" applyFill="1" applyBorder="1" applyAlignment="1">
      <alignment horizontal="center" vertical="justify"/>
    </xf>
    <xf numFmtId="0" fontId="2" fillId="12" borderId="4" xfId="0" applyFont="1" applyFill="1" applyBorder="1" applyAlignment="1">
      <alignment horizontal="center" vertical="justify"/>
    </xf>
    <xf numFmtId="0" fontId="2" fillId="3" borderId="7" xfId="0" applyFont="1" applyFill="1" applyBorder="1" applyAlignment="1">
      <alignment horizontal="center"/>
    </xf>
    <xf numFmtId="0" fontId="2" fillId="3" borderId="7" xfId="0" applyFont="1" applyFill="1" applyBorder="1" applyAlignment="1">
      <alignment horizontal="center" vertical="center"/>
    </xf>
    <xf numFmtId="0" fontId="3" fillId="8" borderId="7" xfId="0" applyFont="1" applyFill="1" applyBorder="1" applyAlignment="1">
      <alignment horizontal="center"/>
    </xf>
    <xf numFmtId="0" fontId="3" fillId="8" borderId="4" xfId="0" applyFont="1" applyFill="1" applyBorder="1" applyAlignment="1">
      <alignment horizontal="center"/>
    </xf>
    <xf numFmtId="0" fontId="2" fillId="12" borderId="5" xfId="0" applyFont="1" applyFill="1" applyBorder="1" applyAlignment="1">
      <alignment horizontal="center" vertical="center"/>
    </xf>
    <xf numFmtId="0" fontId="3" fillId="7" borderId="4" xfId="0" applyFont="1" applyFill="1" applyBorder="1" applyAlignment="1">
      <alignment horizontal="center"/>
    </xf>
    <xf numFmtId="0" fontId="3" fillId="3" borderId="7" xfId="0" applyFont="1" applyFill="1" applyBorder="1" applyAlignment="1">
      <alignment horizontal="center"/>
    </xf>
    <xf numFmtId="0" fontId="3" fillId="6" borderId="7" xfId="0" applyFont="1" applyFill="1" applyBorder="1" applyAlignment="1">
      <alignment horizontal="center"/>
    </xf>
    <xf numFmtId="0" fontId="3" fillId="0" borderId="12" xfId="0" applyFont="1" applyBorder="1" applyAlignment="1">
      <alignment horizontal="center" vertical="center"/>
    </xf>
    <xf numFmtId="0" fontId="7" fillId="0" borderId="17" xfId="0" applyFont="1" applyFill="1" applyBorder="1" applyAlignment="1">
      <alignment horizontal="justify" vertical="top"/>
    </xf>
    <xf numFmtId="0" fontId="21" fillId="0" borderId="0" xfId="0" applyFont="1"/>
    <xf numFmtId="0" fontId="21" fillId="0" borderId="0" xfId="0" applyFont="1" applyAlignment="1">
      <alignment horizontal="justify" vertical="justify"/>
    </xf>
    <xf numFmtId="0" fontId="18" fillId="0" borderId="0" xfId="0" applyFont="1"/>
    <xf numFmtId="0" fontId="21" fillId="0" borderId="0" xfId="0" applyFont="1" applyBorder="1"/>
    <xf numFmtId="0" fontId="21" fillId="0" borderId="18" xfId="0" applyFont="1" applyBorder="1"/>
    <xf numFmtId="0" fontId="21" fillId="4" borderId="18" xfId="0" applyFont="1" applyFill="1" applyBorder="1"/>
    <xf numFmtId="0" fontId="21" fillId="0" borderId="18" xfId="0" applyFont="1" applyFill="1" applyBorder="1"/>
    <xf numFmtId="0" fontId="21" fillId="0" borderId="12" xfId="0" applyFont="1" applyBorder="1"/>
    <xf numFmtId="0" fontId="21" fillId="0" borderId="12" xfId="0" applyFont="1" applyFill="1" applyBorder="1"/>
    <xf numFmtId="0" fontId="21" fillId="0" borderId="0" xfId="0" applyFont="1" applyAlignment="1"/>
    <xf numFmtId="0" fontId="21" fillId="0" borderId="39" xfId="0" applyFont="1" applyBorder="1"/>
    <xf numFmtId="0" fontId="21" fillId="0" borderId="40" xfId="0" applyFont="1" applyBorder="1"/>
    <xf numFmtId="0" fontId="21" fillId="5" borderId="7" xfId="0" applyFont="1" applyFill="1" applyBorder="1" applyAlignment="1">
      <alignment horizontal="center"/>
    </xf>
    <xf numFmtId="0" fontId="21" fillId="0" borderId="0" xfId="0" applyFont="1" applyFill="1" applyBorder="1" applyAlignment="1">
      <alignment horizontal="center"/>
    </xf>
    <xf numFmtId="0" fontId="21" fillId="0" borderId="7" xfId="0" applyFont="1" applyBorder="1"/>
    <xf numFmtId="0" fontId="21" fillId="0" borderId="0" xfId="0" applyFont="1" applyFill="1" applyBorder="1"/>
    <xf numFmtId="0" fontId="2" fillId="0" borderId="0" xfId="0" applyFont="1" applyBorder="1" applyAlignment="1">
      <alignment horizontal="justify" vertical="justify"/>
    </xf>
    <xf numFmtId="0" fontId="11" fillId="9" borderId="9" xfId="0" applyFont="1" applyFill="1" applyBorder="1"/>
    <xf numFmtId="0" fontId="11" fillId="9" borderId="10" xfId="0" applyFont="1" applyFill="1" applyBorder="1"/>
    <xf numFmtId="3" fontId="3" fillId="9" borderId="9" xfId="0" applyNumberFormat="1" applyFont="1" applyFill="1" applyBorder="1" applyAlignment="1">
      <alignment horizontal="right" vertical="center"/>
    </xf>
    <xf numFmtId="3" fontId="3" fillId="9" borderId="12" xfId="0" applyNumberFormat="1" applyFont="1" applyFill="1" applyBorder="1" applyAlignment="1">
      <alignment horizontal="right" vertical="center"/>
    </xf>
    <xf numFmtId="0" fontId="2" fillId="6" borderId="38" xfId="0" applyFont="1" applyFill="1" applyBorder="1" applyAlignment="1">
      <alignment horizontal="justify" vertical="center" wrapText="1"/>
    </xf>
    <xf numFmtId="0" fontId="2" fillId="6" borderId="38" xfId="0" applyFont="1" applyFill="1" applyBorder="1" applyAlignment="1">
      <alignment vertical="center" wrapText="1"/>
    </xf>
    <xf numFmtId="0" fontId="3" fillId="9" borderId="18" xfId="0" applyFont="1" applyFill="1" applyBorder="1" applyAlignment="1">
      <alignment horizontal="justify" vertical="justify"/>
    </xf>
    <xf numFmtId="0" fontId="2" fillId="0" borderId="0" xfId="0" applyFont="1" applyAlignment="1">
      <alignment horizontal="justify" wrapText="1"/>
    </xf>
    <xf numFmtId="0" fontId="3" fillId="0" borderId="39" xfId="0" applyFont="1" applyBorder="1" applyAlignment="1">
      <alignment horizontal="center"/>
    </xf>
    <xf numFmtId="165" fontId="3" fillId="9" borderId="12" xfId="0" applyNumberFormat="1" applyFont="1" applyFill="1" applyBorder="1" applyAlignment="1">
      <alignment horizontal="right" vertical="center"/>
    </xf>
    <xf numFmtId="165" fontId="3" fillId="9" borderId="13" xfId="0" applyNumberFormat="1" applyFont="1" applyFill="1" applyBorder="1" applyAlignment="1">
      <alignment horizontal="right" vertical="center"/>
    </xf>
    <xf numFmtId="0" fontId="21" fillId="0" borderId="0" xfId="0" applyFont="1" applyFill="1"/>
    <xf numFmtId="0" fontId="2" fillId="6" borderId="2" xfId="0" applyFont="1" applyFill="1" applyBorder="1" applyAlignment="1">
      <alignment horizontal="justify" vertical="justify"/>
    </xf>
    <xf numFmtId="0" fontId="3" fillId="0" borderId="4" xfId="0" applyFont="1" applyBorder="1"/>
    <xf numFmtId="0" fontId="2" fillId="6" borderId="7"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12" borderId="7" xfId="0" applyFont="1" applyFill="1" applyBorder="1" applyAlignment="1">
      <alignment horizontal="center" vertical="center"/>
    </xf>
    <xf numFmtId="0" fontId="3" fillId="5" borderId="23" xfId="0" applyFont="1" applyFill="1" applyBorder="1" applyAlignment="1">
      <alignment horizontal="center" vertical="center"/>
    </xf>
    <xf numFmtId="0" fontId="2" fillId="12" borderId="6" xfId="0" applyFont="1" applyFill="1" applyBorder="1" applyAlignment="1">
      <alignment horizontal="center" vertical="center"/>
    </xf>
    <xf numFmtId="0" fontId="7" fillId="0" borderId="0" xfId="0" applyFont="1" applyFill="1" applyBorder="1" applyAlignment="1">
      <alignment horizontal="justify" vertical="justify"/>
    </xf>
    <xf numFmtId="0" fontId="3" fillId="5" borderId="7" xfId="0" applyFont="1" applyFill="1" applyBorder="1" applyAlignment="1">
      <alignment horizontal="center" vertical="center"/>
    </xf>
    <xf numFmtId="165" fontId="3" fillId="0" borderId="9" xfId="0" applyNumberFormat="1" applyFont="1" applyBorder="1" applyAlignment="1" applyProtection="1">
      <alignment horizontal="right" vertical="center"/>
      <protection locked="0"/>
    </xf>
    <xf numFmtId="165" fontId="3" fillId="0" borderId="18" xfId="0" applyNumberFormat="1" applyFont="1" applyBorder="1" applyAlignment="1" applyProtection="1">
      <alignment horizontal="right" vertical="center"/>
      <protection locked="0"/>
    </xf>
    <xf numFmtId="0" fontId="21" fillId="0" borderId="18" xfId="0" applyFont="1" applyBorder="1" applyProtection="1">
      <protection locked="0"/>
    </xf>
    <xf numFmtId="0" fontId="21" fillId="0" borderId="12" xfId="0" applyFont="1" applyBorder="1" applyProtection="1">
      <protection locked="0"/>
    </xf>
    <xf numFmtId="0" fontId="2" fillId="13" borderId="2" xfId="0" applyFont="1" applyFill="1" applyBorder="1" applyAlignment="1"/>
    <xf numFmtId="0" fontId="7" fillId="0" borderId="17" xfId="0" applyFont="1" applyFill="1" applyBorder="1" applyAlignment="1">
      <alignment horizontal="left" vertical="center" wrapText="1"/>
    </xf>
    <xf numFmtId="0" fontId="7" fillId="0" borderId="17" xfId="0" applyFont="1" applyFill="1" applyBorder="1" applyAlignment="1">
      <alignment horizontal="justify" vertical="center" wrapText="1"/>
    </xf>
    <xf numFmtId="0" fontId="3" fillId="0" borderId="0" xfId="0" applyFont="1" applyAlignment="1"/>
    <xf numFmtId="0" fontId="3" fillId="0" borderId="17" xfId="0" applyFont="1" applyFill="1" applyBorder="1" applyAlignment="1">
      <alignment horizontal="justify" vertical="center"/>
    </xf>
    <xf numFmtId="0" fontId="3" fillId="0" borderId="0" xfId="0" applyFont="1" applyAlignment="1">
      <alignment vertical="center"/>
    </xf>
    <xf numFmtId="0" fontId="7" fillId="0" borderId="8" xfId="0" applyFont="1" applyBorder="1" applyAlignment="1">
      <alignment vertical="center"/>
    </xf>
    <xf numFmtId="0" fontId="0" fillId="0" borderId="0" xfId="0" applyAlignment="1">
      <alignment vertical="center"/>
    </xf>
    <xf numFmtId="0" fontId="7" fillId="0" borderId="11" xfId="0" applyFont="1" applyBorder="1" applyAlignment="1">
      <alignment vertical="center"/>
    </xf>
    <xf numFmtId="0" fontId="11" fillId="0" borderId="39" xfId="0" applyFont="1" applyFill="1" applyBorder="1" applyAlignment="1">
      <alignment vertical="center"/>
    </xf>
    <xf numFmtId="0" fontId="21" fillId="0" borderId="0" xfId="0" applyFont="1" applyAlignment="1">
      <alignment vertical="center"/>
    </xf>
    <xf numFmtId="0" fontId="3" fillId="0" borderId="38" xfId="0" applyFont="1" applyBorder="1" applyAlignment="1">
      <alignment horizontal="justify" vertical="center"/>
    </xf>
    <xf numFmtId="0" fontId="3" fillId="0" borderId="11" xfId="0" applyFont="1" applyFill="1" applyBorder="1" applyAlignment="1">
      <alignment horizontal="justify" vertical="center"/>
    </xf>
    <xf numFmtId="0" fontId="3" fillId="0" borderId="8" xfId="0" applyFont="1" applyFill="1" applyBorder="1" applyAlignment="1">
      <alignment horizontal="justify" vertical="center"/>
    </xf>
    <xf numFmtId="0" fontId="3" fillId="0" borderId="11" xfId="0" applyFont="1" applyFill="1" applyBorder="1" applyAlignment="1">
      <alignment horizontal="justify" vertical="center"/>
    </xf>
    <xf numFmtId="0" fontId="7" fillId="0" borderId="11" xfId="0" applyFont="1" applyFill="1" applyBorder="1" applyAlignment="1">
      <alignment horizontal="justify" vertical="center"/>
    </xf>
    <xf numFmtId="0" fontId="7" fillId="0" borderId="11"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7" fillId="0" borderId="17" xfId="0" applyFont="1" applyFill="1" applyBorder="1" applyAlignment="1">
      <alignment vertical="center" wrapText="1"/>
    </xf>
    <xf numFmtId="0" fontId="7" fillId="0" borderId="11" xfId="0" applyFont="1" applyFill="1" applyBorder="1" applyAlignment="1">
      <alignment vertical="center" wrapText="1"/>
    </xf>
    <xf numFmtId="0" fontId="7" fillId="0" borderId="17" xfId="0" applyFont="1" applyFill="1" applyBorder="1" applyAlignment="1">
      <alignment horizontal="justify" vertical="center"/>
    </xf>
    <xf numFmtId="0" fontId="2" fillId="0" borderId="17" xfId="0" applyFont="1" applyFill="1" applyBorder="1" applyAlignment="1">
      <alignment horizontal="justify" vertical="center"/>
    </xf>
    <xf numFmtId="0" fontId="3" fillId="0" borderId="35" xfId="0" applyFont="1" applyBorder="1" applyAlignment="1">
      <alignment horizontal="justify" vertical="center"/>
    </xf>
    <xf numFmtId="0" fontId="3" fillId="0" borderId="38" xfId="0" applyFont="1" applyFill="1" applyBorder="1" applyAlignment="1">
      <alignment horizontal="justify" vertical="center"/>
    </xf>
    <xf numFmtId="0" fontId="11" fillId="9" borderId="12" xfId="0" applyFont="1" applyFill="1" applyBorder="1"/>
    <xf numFmtId="0" fontId="11" fillId="9" borderId="13" xfId="0" applyFont="1" applyFill="1" applyBorder="1"/>
    <xf numFmtId="0" fontId="2" fillId="6" borderId="7" xfId="0" applyFont="1" applyFill="1" applyBorder="1" applyAlignment="1">
      <alignment horizontal="center" vertical="center"/>
    </xf>
    <xf numFmtId="0" fontId="2" fillId="6" borderId="5" xfId="0" applyFont="1" applyFill="1" applyBorder="1" applyAlignment="1">
      <alignment horizontal="center" vertical="center"/>
    </xf>
    <xf numFmtId="0" fontId="3" fillId="0" borderId="39" xfId="0" applyFont="1" applyBorder="1" applyAlignment="1">
      <alignment horizontal="center"/>
    </xf>
    <xf numFmtId="0" fontId="3" fillId="0" borderId="40" xfId="0" applyFont="1" applyBorder="1" applyAlignment="1">
      <alignment horizontal="center"/>
    </xf>
    <xf numFmtId="0" fontId="3" fillId="0" borderId="40" xfId="0" applyFont="1" applyBorder="1" applyAlignment="1">
      <alignment horizontal="center"/>
    </xf>
    <xf numFmtId="0" fontId="3" fillId="0" borderId="8" xfId="0" applyFont="1" applyFill="1" applyBorder="1" applyAlignment="1">
      <alignment horizontal="justify" vertical="center"/>
    </xf>
    <xf numFmtId="0" fontId="2" fillId="10" borderId="7" xfId="0" applyFont="1" applyFill="1" applyBorder="1" applyAlignment="1">
      <alignment horizontal="center"/>
    </xf>
    <xf numFmtId="0" fontId="11" fillId="0" borderId="17" xfId="0" applyFont="1" applyFill="1" applyBorder="1" applyAlignment="1">
      <alignment horizontal="justify" vertical="center"/>
    </xf>
    <xf numFmtId="0" fontId="19" fillId="6" borderId="7" xfId="0" applyFont="1" applyFill="1" applyBorder="1" applyAlignment="1">
      <alignment horizontal="center"/>
    </xf>
    <xf numFmtId="0" fontId="19" fillId="0" borderId="8" xfId="0" applyFont="1" applyFill="1" applyBorder="1" applyAlignment="1">
      <alignment horizontal="justify" vertical="justify"/>
    </xf>
    <xf numFmtId="1" fontId="19" fillId="4" borderId="9" xfId="0" applyNumberFormat="1" applyFont="1" applyFill="1" applyBorder="1" applyAlignment="1">
      <alignment vertical="center"/>
    </xf>
    <xf numFmtId="1" fontId="19" fillId="0" borderId="9" xfId="0" applyNumberFormat="1" applyFont="1" applyBorder="1" applyAlignment="1">
      <alignment vertical="center"/>
    </xf>
    <xf numFmtId="1" fontId="19" fillId="0" borderId="9" xfId="0" applyNumberFormat="1" applyFont="1" applyFill="1" applyBorder="1" applyAlignment="1">
      <alignment vertical="center"/>
    </xf>
    <xf numFmtId="0" fontId="19" fillId="0" borderId="17" xfId="0" applyFont="1" applyFill="1" applyBorder="1" applyAlignment="1">
      <alignment horizontal="justify" vertical="justify"/>
    </xf>
    <xf numFmtId="0" fontId="19" fillId="0" borderId="18" xfId="0" applyFont="1" applyFill="1" applyBorder="1" applyAlignment="1">
      <alignment horizontal="justify" vertical="justify"/>
    </xf>
    <xf numFmtId="1" fontId="19" fillId="4" borderId="18" xfId="0" applyNumberFormat="1" applyFont="1" applyFill="1" applyBorder="1" applyAlignment="1">
      <alignment vertical="center"/>
    </xf>
    <xf numFmtId="1" fontId="19" fillId="0" borderId="18" xfId="0" applyNumberFormat="1" applyFont="1" applyBorder="1" applyAlignment="1">
      <alignment vertical="center"/>
    </xf>
    <xf numFmtId="1" fontId="19" fillId="0" borderId="18" xfId="0" applyNumberFormat="1" applyFont="1" applyFill="1" applyBorder="1" applyAlignment="1">
      <alignment vertical="center"/>
    </xf>
    <xf numFmtId="0" fontId="19" fillId="4" borderId="18" xfId="0" applyFont="1" applyFill="1" applyBorder="1" applyAlignment="1">
      <alignment horizontal="justify" vertical="justify"/>
    </xf>
    <xf numFmtId="1" fontId="19" fillId="4" borderId="18" xfId="0" applyNumberFormat="1" applyFont="1" applyFill="1" applyBorder="1" applyAlignment="1">
      <alignment horizontal="justify" vertical="justify"/>
    </xf>
    <xf numFmtId="0" fontId="19" fillId="0" borderId="17" xfId="0" applyFont="1" applyBorder="1" applyAlignment="1">
      <alignment horizontal="justify" vertical="center"/>
    </xf>
    <xf numFmtId="0" fontId="19" fillId="0" borderId="18" xfId="0" applyFont="1" applyFill="1" applyBorder="1" applyAlignment="1">
      <alignment horizontal="justify" vertical="center"/>
    </xf>
    <xf numFmtId="2" fontId="19" fillId="4" borderId="18" xfId="0" applyNumberFormat="1" applyFont="1" applyFill="1" applyBorder="1" applyAlignment="1">
      <alignment vertical="center"/>
    </xf>
    <xf numFmtId="165" fontId="19" fillId="0" borderId="18" xfId="0" applyNumberFormat="1" applyFont="1" applyBorder="1" applyAlignment="1">
      <alignment vertical="center"/>
    </xf>
    <xf numFmtId="0" fontId="19" fillId="0" borderId="11" xfId="0" applyFont="1" applyBorder="1" applyAlignment="1">
      <alignment horizontal="justify" vertical="center"/>
    </xf>
    <xf numFmtId="0" fontId="5" fillId="0" borderId="0" xfId="0" applyFont="1"/>
    <xf numFmtId="0" fontId="19" fillId="0" borderId="0" xfId="0" applyFont="1"/>
    <xf numFmtId="0" fontId="5" fillId="0" borderId="1" xfId="0" applyFont="1" applyBorder="1"/>
    <xf numFmtId="0" fontId="19" fillId="0" borderId="1" xfId="0" applyFont="1" applyBorder="1"/>
    <xf numFmtId="0" fontId="19" fillId="0" borderId="0" xfId="0" applyFont="1" applyBorder="1"/>
    <xf numFmtId="49" fontId="5" fillId="0" borderId="0" xfId="0" applyNumberFormat="1" applyFont="1" applyBorder="1" applyAlignment="1">
      <alignment horizontal="justify" vertical="justify"/>
    </xf>
    <xf numFmtId="49" fontId="19" fillId="0" borderId="0" xfId="0" applyNumberFormat="1" applyFont="1" applyBorder="1" applyAlignment="1">
      <alignment horizontal="justify" vertical="center"/>
    </xf>
    <xf numFmtId="49" fontId="5" fillId="0" borderId="7" xfId="0" applyNumberFormat="1" applyFont="1" applyBorder="1" applyAlignment="1">
      <alignment horizontal="justify" vertical="justify"/>
    </xf>
    <xf numFmtId="49" fontId="19" fillId="0" borderId="7" xfId="0" applyNumberFormat="1" applyFont="1" applyBorder="1" applyAlignment="1">
      <alignment horizontal="justify" vertical="center"/>
    </xf>
    <xf numFmtId="0" fontId="19" fillId="0" borderId="9" xfId="0" applyFont="1" applyBorder="1"/>
    <xf numFmtId="49" fontId="19" fillId="0" borderId="17" xfId="0" applyNumberFormat="1" applyFont="1" applyBorder="1" applyAlignment="1">
      <alignment horizontal="justify" vertical="justify"/>
    </xf>
    <xf numFmtId="0" fontId="19" fillId="0" borderId="18" xfId="0" applyFont="1" applyBorder="1"/>
    <xf numFmtId="0" fontId="19" fillId="0" borderId="18" xfId="0" applyFont="1" applyBorder="1" applyAlignment="1">
      <alignment horizontal="center"/>
    </xf>
    <xf numFmtId="49" fontId="19" fillId="0" borderId="11" xfId="0" applyNumberFormat="1" applyFont="1" applyBorder="1" applyAlignment="1">
      <alignment horizontal="justify" vertical="justify"/>
    </xf>
    <xf numFmtId="0" fontId="19" fillId="0" borderId="12" xfId="0" applyFont="1" applyBorder="1"/>
    <xf numFmtId="0" fontId="19" fillId="0" borderId="12" xfId="0" applyFont="1" applyBorder="1" applyAlignment="1">
      <alignment horizontal="center"/>
    </xf>
    <xf numFmtId="49" fontId="5" fillId="0" borderId="0" xfId="0" applyNumberFormat="1" applyFont="1" applyFill="1" applyBorder="1"/>
    <xf numFmtId="49" fontId="5" fillId="3" borderId="7" xfId="0" applyNumberFormat="1" applyFont="1" applyFill="1" applyBorder="1" applyAlignment="1">
      <alignment horizontal="center" wrapText="1"/>
    </xf>
    <xf numFmtId="49" fontId="19" fillId="0" borderId="0" xfId="0" applyNumberFormat="1" applyFont="1"/>
    <xf numFmtId="49" fontId="19" fillId="3" borderId="7" xfId="0" applyNumberFormat="1" applyFont="1" applyFill="1" applyBorder="1" applyAlignment="1">
      <alignment horizontal="center" wrapText="1"/>
    </xf>
    <xf numFmtId="0" fontId="5" fillId="0" borderId="11" xfId="0" applyFont="1" applyFill="1" applyBorder="1" applyAlignment="1">
      <alignment wrapText="1"/>
    </xf>
    <xf numFmtId="3" fontId="19" fillId="0" borderId="12" xfId="0" applyNumberFormat="1" applyFont="1" applyBorder="1"/>
    <xf numFmtId="3" fontId="19" fillId="0" borderId="13" xfId="0" applyNumberFormat="1" applyFont="1" applyBorder="1"/>
    <xf numFmtId="0" fontId="5" fillId="0" borderId="0" xfId="0" applyFont="1" applyFill="1" applyBorder="1" applyAlignment="1">
      <alignment wrapText="1"/>
    </xf>
    <xf numFmtId="3" fontId="19" fillId="0" borderId="0" xfId="0" applyNumberFormat="1" applyFont="1" applyBorder="1"/>
    <xf numFmtId="0" fontId="5" fillId="0" borderId="8" xfId="0" applyFont="1" applyFill="1" applyBorder="1" applyAlignment="1">
      <alignment wrapText="1"/>
    </xf>
    <xf numFmtId="3" fontId="19" fillId="0" borderId="9" xfId="0" applyNumberFormat="1" applyFont="1" applyFill="1" applyBorder="1"/>
    <xf numFmtId="3" fontId="19" fillId="4" borderId="9" xfId="0" applyNumberFormat="1" applyFont="1" applyFill="1" applyBorder="1"/>
    <xf numFmtId="3" fontId="19" fillId="4" borderId="10" xfId="0" applyNumberFormat="1" applyFont="1" applyFill="1" applyBorder="1"/>
    <xf numFmtId="3" fontId="19" fillId="0" borderId="12" xfId="0" applyNumberFormat="1" applyFont="1" applyFill="1" applyBorder="1"/>
    <xf numFmtId="3" fontId="19" fillId="4" borderId="12" xfId="0" applyNumberFormat="1" applyFont="1" applyFill="1" applyBorder="1"/>
    <xf numFmtId="3" fontId="19" fillId="4" borderId="13" xfId="0" applyNumberFormat="1" applyFont="1" applyFill="1" applyBorder="1"/>
    <xf numFmtId="3" fontId="19" fillId="0" borderId="0" xfId="0" applyNumberFormat="1" applyFont="1" applyFill="1" applyBorder="1"/>
    <xf numFmtId="0" fontId="5" fillId="5" borderId="7" xfId="0" applyFont="1" applyFill="1" applyBorder="1" applyAlignment="1">
      <alignment horizontal="center" wrapText="1"/>
    </xf>
    <xf numFmtId="3" fontId="19" fillId="0" borderId="9" xfId="0" applyNumberFormat="1" applyFont="1" applyBorder="1"/>
    <xf numFmtId="3" fontId="19" fillId="0" borderId="10" xfId="0" applyNumberFormat="1" applyFont="1" applyBorder="1"/>
    <xf numFmtId="0" fontId="5" fillId="0" borderId="28" xfId="0" applyFont="1" applyFill="1" applyBorder="1" applyAlignment="1">
      <alignment wrapText="1"/>
    </xf>
    <xf numFmtId="0" fontId="5" fillId="0" borderId="15" xfId="0" applyFont="1" applyFill="1" applyBorder="1" applyAlignment="1">
      <alignment wrapText="1"/>
    </xf>
    <xf numFmtId="3" fontId="19" fillId="0" borderId="15" xfId="0" applyNumberFormat="1" applyFont="1" applyBorder="1"/>
    <xf numFmtId="0" fontId="5" fillId="6" borderId="7" xfId="0" applyFont="1" applyFill="1" applyBorder="1" applyAlignment="1">
      <alignment horizontal="center" wrapText="1"/>
    </xf>
    <xf numFmtId="49" fontId="19" fillId="6" borderId="7" xfId="0" applyNumberFormat="1" applyFont="1" applyFill="1" applyBorder="1" applyAlignment="1">
      <alignment horizontal="center" wrapText="1"/>
    </xf>
    <xf numFmtId="0" fontId="5" fillId="0" borderId="0" xfId="0" applyFont="1" applyFill="1"/>
    <xf numFmtId="0" fontId="0" fillId="0" borderId="0" xfId="0" applyFont="1"/>
    <xf numFmtId="0" fontId="5" fillId="0" borderId="0" xfId="0" applyFont="1" applyFill="1" applyBorder="1" applyAlignment="1">
      <alignment horizontal="center" vertical="justify"/>
    </xf>
    <xf numFmtId="0" fontId="5" fillId="0" borderId="1" xfId="0" applyFont="1" applyFill="1" applyBorder="1" applyAlignment="1">
      <alignment horizontal="center" vertical="justify"/>
    </xf>
    <xf numFmtId="0" fontId="5" fillId="3" borderId="7" xfId="0" applyFont="1" applyFill="1" applyBorder="1" applyAlignment="1">
      <alignment horizontal="center" vertical="center"/>
    </xf>
    <xf numFmtId="3" fontId="19" fillId="0" borderId="18" xfId="0" applyNumberFormat="1" applyFont="1" applyBorder="1"/>
    <xf numFmtId="3" fontId="19" fillId="0" borderId="19" xfId="0" applyNumberFormat="1" applyFont="1" applyBorder="1"/>
    <xf numFmtId="0" fontId="5" fillId="0" borderId="11" xfId="0" applyFont="1" applyFill="1" applyBorder="1" applyAlignment="1">
      <alignment horizontal="right" vertical="justify"/>
    </xf>
    <xf numFmtId="0" fontId="5" fillId="0" borderId="15" xfId="0" applyFont="1" applyBorder="1" applyAlignment="1"/>
    <xf numFmtId="0" fontId="5" fillId="0" borderId="0" xfId="0" applyFont="1" applyBorder="1" applyAlignment="1"/>
    <xf numFmtId="0" fontId="5" fillId="0" borderId="0" xfId="0" applyFont="1" applyBorder="1" applyAlignment="1">
      <alignment horizontal="left" vertical="center"/>
    </xf>
    <xf numFmtId="0" fontId="19" fillId="8" borderId="7" xfId="0" applyFont="1" applyFill="1" applyBorder="1" applyAlignment="1">
      <alignment vertical="justify" wrapText="1"/>
    </xf>
    <xf numFmtId="0" fontId="19" fillId="8" borderId="7" xfId="0" applyFont="1" applyFill="1" applyBorder="1" applyAlignment="1">
      <alignment horizontal="center"/>
    </xf>
    <xf numFmtId="3" fontId="19" fillId="0" borderId="9" xfId="0" applyNumberFormat="1" applyFont="1" applyBorder="1" applyAlignment="1">
      <alignment horizontal="right" wrapText="1"/>
    </xf>
    <xf numFmtId="3" fontId="19" fillId="4" borderId="9" xfId="0" applyNumberFormat="1" applyFont="1" applyFill="1" applyBorder="1" applyAlignment="1">
      <alignment horizontal="right" wrapText="1"/>
    </xf>
    <xf numFmtId="3" fontId="19" fillId="0" borderId="9" xfId="0" applyNumberFormat="1" applyFont="1" applyFill="1" applyBorder="1" applyAlignment="1">
      <alignment horizontal="right" wrapText="1"/>
    </xf>
    <xf numFmtId="3" fontId="19" fillId="4" borderId="10" xfId="0" applyNumberFormat="1" applyFont="1" applyFill="1" applyBorder="1" applyAlignment="1">
      <alignment horizontal="right" wrapText="1"/>
    </xf>
    <xf numFmtId="3" fontId="19" fillId="0" borderId="18" xfId="0" applyNumberFormat="1" applyFont="1" applyBorder="1" applyAlignment="1">
      <alignment horizontal="right" wrapText="1"/>
    </xf>
    <xf numFmtId="3" fontId="19" fillId="4" borderId="18" xfId="0" applyNumberFormat="1" applyFont="1" applyFill="1" applyBorder="1" applyAlignment="1">
      <alignment horizontal="right" wrapText="1"/>
    </xf>
    <xf numFmtId="3" fontId="19" fillId="0" borderId="18" xfId="0" applyNumberFormat="1" applyFont="1" applyFill="1" applyBorder="1" applyAlignment="1">
      <alignment horizontal="right" wrapText="1"/>
    </xf>
    <xf numFmtId="3" fontId="19" fillId="4" borderId="19" xfId="0" applyNumberFormat="1" applyFont="1" applyFill="1" applyBorder="1" applyAlignment="1">
      <alignment horizontal="right" wrapText="1"/>
    </xf>
    <xf numFmtId="0" fontId="19" fillId="0" borderId="11" xfId="0" applyFont="1" applyFill="1" applyBorder="1" applyAlignment="1">
      <alignment horizontal="justify" vertical="justify"/>
    </xf>
    <xf numFmtId="3" fontId="19" fillId="4" borderId="12" xfId="0" applyNumberFormat="1" applyFont="1" applyFill="1" applyBorder="1" applyAlignment="1">
      <alignment horizontal="right" wrapText="1"/>
    </xf>
    <xf numFmtId="3" fontId="19" fillId="4" borderId="13" xfId="0" applyNumberFormat="1" applyFont="1" applyFill="1" applyBorder="1" applyAlignment="1">
      <alignment horizontal="right" wrapText="1"/>
    </xf>
    <xf numFmtId="0" fontId="0" fillId="0" borderId="0" xfId="0" applyFont="1" applyBorder="1"/>
    <xf numFmtId="0" fontId="5" fillId="0" borderId="0" xfId="0" applyFont="1" applyBorder="1" applyAlignment="1">
      <alignment horizontal="justify" vertical="top"/>
    </xf>
    <xf numFmtId="3" fontId="19" fillId="9" borderId="18" xfId="0" applyNumberFormat="1" applyFont="1" applyFill="1" applyBorder="1" applyAlignment="1">
      <alignment horizontal="right" wrapText="1"/>
    </xf>
    <xf numFmtId="3" fontId="19" fillId="9" borderId="19" xfId="0" applyNumberFormat="1" applyFont="1" applyFill="1" applyBorder="1" applyAlignment="1">
      <alignment horizontal="right" wrapText="1"/>
    </xf>
    <xf numFmtId="3" fontId="19" fillId="0" borderId="12" xfId="0" applyNumberFormat="1" applyFont="1" applyBorder="1" applyAlignment="1">
      <alignment horizontal="right" wrapText="1"/>
    </xf>
    <xf numFmtId="3" fontId="19" fillId="0" borderId="12" xfId="0" applyNumberFormat="1" applyFont="1" applyFill="1" applyBorder="1" applyAlignment="1">
      <alignment horizontal="right" wrapText="1"/>
    </xf>
    <xf numFmtId="0" fontId="0" fillId="0" borderId="0" xfId="0" applyFont="1" applyAlignment="1">
      <alignment horizontal="justify" vertical="justify"/>
    </xf>
    <xf numFmtId="0" fontId="19" fillId="8" borderId="7" xfId="0" applyFont="1" applyFill="1" applyBorder="1" applyAlignment="1">
      <alignment horizontal="center" vertical="center"/>
    </xf>
    <xf numFmtId="0" fontId="19" fillId="8" borderId="9" xfId="0" applyFont="1" applyFill="1" applyBorder="1" applyAlignment="1">
      <alignment horizontal="center"/>
    </xf>
    <xf numFmtId="0" fontId="19" fillId="8" borderId="10" xfId="0" applyFont="1" applyFill="1" applyBorder="1" applyAlignment="1">
      <alignment horizontal="center"/>
    </xf>
    <xf numFmtId="164" fontId="19" fillId="4" borderId="9" xfId="0" applyNumberFormat="1" applyFont="1" applyFill="1" applyBorder="1" applyAlignment="1">
      <alignment horizontal="right" wrapText="1"/>
    </xf>
    <xf numFmtId="164" fontId="19" fillId="4" borderId="10" xfId="0" applyNumberFormat="1" applyFont="1" applyFill="1" applyBorder="1" applyAlignment="1">
      <alignment horizontal="right" wrapText="1"/>
    </xf>
    <xf numFmtId="164" fontId="19" fillId="4" borderId="18" xfId="0" applyNumberFormat="1" applyFont="1" applyFill="1" applyBorder="1" applyAlignment="1">
      <alignment horizontal="right" wrapText="1"/>
    </xf>
    <xf numFmtId="164" fontId="19" fillId="4" borderId="19" xfId="0" applyNumberFormat="1" applyFont="1" applyFill="1" applyBorder="1" applyAlignment="1">
      <alignment horizontal="right" wrapText="1"/>
    </xf>
    <xf numFmtId="164" fontId="19" fillId="4" borderId="12" xfId="0" applyNumberFormat="1" applyFont="1" applyFill="1" applyBorder="1" applyAlignment="1">
      <alignment horizontal="right" wrapText="1"/>
    </xf>
    <xf numFmtId="164" fontId="19" fillId="4" borderId="13" xfId="0" applyNumberFormat="1" applyFont="1" applyFill="1" applyBorder="1" applyAlignment="1">
      <alignment horizontal="right" wrapText="1"/>
    </xf>
    <xf numFmtId="0" fontId="19" fillId="10" borderId="7" xfId="0" applyFont="1" applyFill="1" applyBorder="1" applyAlignment="1">
      <alignment horizontal="center"/>
    </xf>
    <xf numFmtId="0" fontId="19" fillId="0" borderId="8" xfId="0" applyFont="1" applyFill="1" applyBorder="1" applyAlignment="1">
      <alignment horizontal="justify" vertical="center" wrapText="1"/>
    </xf>
    <xf numFmtId="0" fontId="19" fillId="0" borderId="9" xfId="0" applyFont="1" applyFill="1" applyBorder="1" applyAlignment="1">
      <alignment horizontal="center"/>
    </xf>
    <xf numFmtId="0" fontId="19" fillId="4" borderId="9" xfId="0" applyFont="1" applyFill="1" applyBorder="1" applyAlignment="1">
      <alignment horizontal="center"/>
    </xf>
    <xf numFmtId="0" fontId="19" fillId="4" borderId="10" xfId="0" applyFont="1" applyFill="1" applyBorder="1" applyAlignment="1">
      <alignment horizontal="center"/>
    </xf>
    <xf numFmtId="0" fontId="19" fillId="0" borderId="48" xfId="0" applyFont="1" applyFill="1" applyBorder="1" applyAlignment="1">
      <alignment horizontal="justify" vertical="center"/>
    </xf>
    <xf numFmtId="0" fontId="19" fillId="0" borderId="22" xfId="0" applyFont="1" applyFill="1" applyBorder="1" applyAlignment="1">
      <alignment horizontal="center"/>
    </xf>
    <xf numFmtId="0" fontId="19" fillId="4" borderId="22" xfId="0" applyFont="1" applyFill="1" applyBorder="1" applyAlignment="1">
      <alignment horizontal="center"/>
    </xf>
    <xf numFmtId="0" fontId="19" fillId="4" borderId="49" xfId="0" applyFont="1" applyFill="1" applyBorder="1" applyAlignment="1">
      <alignment horizontal="center"/>
    </xf>
    <xf numFmtId="0" fontId="19" fillId="0" borderId="17" xfId="0" applyFont="1" applyBorder="1" applyAlignment="1">
      <alignment horizontal="justify" vertical="top"/>
    </xf>
    <xf numFmtId="165" fontId="19" fillId="0" borderId="18" xfId="0" applyNumberFormat="1" applyFont="1" applyFill="1" applyBorder="1" applyAlignment="1">
      <alignment horizontal="right" vertical="center"/>
    </xf>
    <xf numFmtId="165" fontId="19" fillId="4" borderId="18" xfId="0" applyNumberFormat="1" applyFont="1" applyFill="1" applyBorder="1" applyAlignment="1">
      <alignment horizontal="right" vertical="center"/>
    </xf>
    <xf numFmtId="3" fontId="19" fillId="0" borderId="18" xfId="0" applyNumberFormat="1" applyFont="1" applyBorder="1" applyAlignment="1">
      <alignment horizontal="right" vertical="center"/>
    </xf>
    <xf numFmtId="165" fontId="19" fillId="4" borderId="19" xfId="0" applyNumberFormat="1" applyFont="1" applyFill="1" applyBorder="1" applyAlignment="1">
      <alignment horizontal="right" vertical="center"/>
    </xf>
    <xf numFmtId="0" fontId="19" fillId="0" borderId="17" xfId="0" applyFont="1" applyFill="1" applyBorder="1" applyAlignment="1">
      <alignment horizontal="justify" vertical="top"/>
    </xf>
    <xf numFmtId="0" fontId="19" fillId="0" borderId="17" xfId="0" applyFont="1" applyFill="1" applyBorder="1" applyAlignment="1">
      <alignment horizontal="justify" vertical="center" wrapText="1"/>
    </xf>
    <xf numFmtId="3" fontId="19" fillId="9" borderId="12" xfId="0" applyNumberFormat="1" applyFont="1" applyFill="1" applyBorder="1" applyAlignment="1">
      <alignment horizontal="right" vertical="center"/>
    </xf>
    <xf numFmtId="165" fontId="19" fillId="9" borderId="12" xfId="0" applyNumberFormat="1" applyFont="1" applyFill="1" applyBorder="1" applyAlignment="1">
      <alignment horizontal="right" vertical="center"/>
    </xf>
    <xf numFmtId="165" fontId="19" fillId="4" borderId="12" xfId="0" applyNumberFormat="1" applyFont="1" applyFill="1" applyBorder="1" applyAlignment="1">
      <alignment horizontal="right" vertical="center"/>
    </xf>
    <xf numFmtId="165" fontId="19" fillId="4" borderId="13" xfId="0" applyNumberFormat="1" applyFont="1" applyFill="1" applyBorder="1" applyAlignment="1">
      <alignment horizontal="right" vertical="center"/>
    </xf>
    <xf numFmtId="0" fontId="5" fillId="10" borderId="7" xfId="0" applyFont="1" applyFill="1" applyBorder="1" applyAlignment="1">
      <alignment horizontal="center"/>
    </xf>
    <xf numFmtId="0" fontId="5" fillId="10" borderId="6" xfId="0" applyFont="1" applyFill="1" applyBorder="1" applyAlignment="1">
      <alignment horizontal="center"/>
    </xf>
    <xf numFmtId="0" fontId="19" fillId="0" borderId="18" xfId="0" applyFont="1" applyFill="1" applyBorder="1" applyAlignment="1">
      <alignment vertical="justify"/>
    </xf>
    <xf numFmtId="0" fontId="19" fillId="4" borderId="18" xfId="0" applyFont="1" applyFill="1" applyBorder="1" applyAlignment="1">
      <alignment vertical="justify"/>
    </xf>
    <xf numFmtId="0" fontId="0" fillId="0" borderId="18" xfId="0" applyFont="1" applyBorder="1"/>
    <xf numFmtId="0" fontId="19" fillId="0" borderId="9" xfId="0" applyFont="1" applyBorder="1" applyAlignment="1">
      <alignment horizontal="justify" vertical="justify"/>
    </xf>
    <xf numFmtId="0" fontId="19" fillId="0" borderId="18" xfId="0" applyFont="1" applyBorder="1" applyAlignment="1">
      <alignment horizontal="justify" vertical="justify"/>
    </xf>
    <xf numFmtId="3" fontId="19" fillId="4" borderId="18" xfId="0" applyNumberFormat="1" applyFont="1" applyFill="1" applyBorder="1"/>
    <xf numFmtId="0" fontId="19" fillId="0" borderId="17" xfId="0" applyFont="1" applyBorder="1" applyAlignment="1">
      <alignment horizontal="left" vertical="center" wrapText="1"/>
    </xf>
    <xf numFmtId="3" fontId="19" fillId="9" borderId="18" xfId="0" applyNumberFormat="1" applyFont="1" applyFill="1" applyBorder="1" applyAlignment="1">
      <alignment horizontal="right" vertical="center"/>
    </xf>
    <xf numFmtId="0" fontId="5" fillId="0" borderId="0" xfId="0" applyFont="1" applyBorder="1" applyAlignment="1">
      <alignment vertical="center" wrapText="1"/>
    </xf>
    <xf numFmtId="0" fontId="19" fillId="0" borderId="17" xfId="0" applyFont="1" applyFill="1" applyBorder="1" applyAlignment="1">
      <alignment horizontal="justify" vertical="center"/>
    </xf>
    <xf numFmtId="0" fontId="19" fillId="0" borderId="11" xfId="0" applyFont="1" applyFill="1" applyBorder="1" applyAlignment="1">
      <alignment horizontal="justify" vertical="center"/>
    </xf>
    <xf numFmtId="0" fontId="19" fillId="0" borderId="12" xfId="0" applyFont="1" applyBorder="1" applyAlignment="1">
      <alignment horizontal="justify" vertical="justify"/>
    </xf>
    <xf numFmtId="0" fontId="5" fillId="0" borderId="0" xfId="0" applyFont="1" applyFill="1" applyBorder="1" applyAlignment="1">
      <alignment vertical="center" wrapText="1"/>
    </xf>
    <xf numFmtId="0" fontId="19" fillId="0" borderId="0" xfId="0" applyFont="1" applyBorder="1" applyAlignment="1">
      <alignment horizontal="justify" vertical="justify"/>
    </xf>
    <xf numFmtId="0" fontId="5" fillId="12" borderId="7" xfId="0" applyFont="1" applyFill="1" applyBorder="1" applyAlignment="1">
      <alignment horizontal="center" vertical="center"/>
    </xf>
    <xf numFmtId="0" fontId="5" fillId="12" borderId="6" xfId="0" applyFont="1" applyFill="1" applyBorder="1" applyAlignment="1">
      <alignment horizontal="center" vertical="center"/>
    </xf>
    <xf numFmtId="0" fontId="19" fillId="0" borderId="8" xfId="0" applyFont="1" applyFill="1" applyBorder="1" applyAlignment="1">
      <alignment horizontal="left" vertical="center" wrapText="1"/>
    </xf>
    <xf numFmtId="165" fontId="19" fillId="4" borderId="9" xfId="0" applyNumberFormat="1" applyFont="1" applyFill="1" applyBorder="1" applyAlignment="1">
      <alignment horizontal="right" vertical="center"/>
    </xf>
    <xf numFmtId="165" fontId="19" fillId="0" borderId="9" xfId="0" applyNumberFormat="1" applyFont="1" applyBorder="1" applyAlignment="1">
      <alignment horizontal="right" vertical="center"/>
    </xf>
    <xf numFmtId="165" fontId="19" fillId="14" borderId="9" xfId="0" applyNumberFormat="1" applyFont="1" applyFill="1" applyBorder="1" applyAlignment="1">
      <alignment horizontal="right" vertical="center"/>
    </xf>
    <xf numFmtId="165" fontId="19" fillId="4" borderId="10" xfId="0" applyNumberFormat="1" applyFont="1" applyFill="1" applyBorder="1" applyAlignment="1">
      <alignment horizontal="right" vertical="center"/>
    </xf>
    <xf numFmtId="0" fontId="0" fillId="0" borderId="0" xfId="0" applyFont="1" applyAlignment="1"/>
    <xf numFmtId="165" fontId="19" fillId="0" borderId="19" xfId="0" applyNumberFormat="1" applyFont="1" applyFill="1" applyBorder="1" applyAlignment="1">
      <alignment horizontal="right" vertical="center"/>
    </xf>
    <xf numFmtId="165" fontId="19" fillId="0" borderId="18" xfId="0" applyNumberFormat="1" applyFont="1" applyBorder="1" applyAlignment="1">
      <alignment horizontal="right" vertical="center"/>
    </xf>
    <xf numFmtId="165" fontId="19" fillId="14" borderId="18" xfId="0" applyNumberFormat="1" applyFont="1" applyFill="1" applyBorder="1" applyAlignment="1">
      <alignment horizontal="right" vertical="center"/>
    </xf>
    <xf numFmtId="0" fontId="19" fillId="0" borderId="17" xfId="0" applyFont="1" applyFill="1" applyBorder="1" applyAlignment="1">
      <alignment horizontal="left" vertical="center" wrapText="1"/>
    </xf>
    <xf numFmtId="0" fontId="19" fillId="0" borderId="12" xfId="0" applyFont="1" applyFill="1" applyBorder="1" applyAlignment="1">
      <alignment horizontal="justify" vertical="justify"/>
    </xf>
    <xf numFmtId="165" fontId="19" fillId="0" borderId="12" xfId="0" applyNumberFormat="1" applyFont="1" applyBorder="1" applyAlignment="1">
      <alignment horizontal="right" vertical="center"/>
    </xf>
    <xf numFmtId="165" fontId="19" fillId="14" borderId="12" xfId="0" applyNumberFormat="1" applyFont="1" applyFill="1" applyBorder="1" applyAlignment="1">
      <alignment horizontal="right" vertical="center"/>
    </xf>
    <xf numFmtId="0" fontId="19" fillId="0" borderId="0" xfId="0" applyFont="1" applyFill="1" applyBorder="1" applyAlignment="1">
      <alignment horizontal="justify" vertical="justify"/>
    </xf>
    <xf numFmtId="165" fontId="19" fillId="0" borderId="0" xfId="0" applyNumberFormat="1" applyFont="1" applyFill="1" applyBorder="1" applyAlignment="1">
      <alignment horizontal="right" vertical="center"/>
    </xf>
    <xf numFmtId="0" fontId="0" fillId="0" borderId="0" xfId="0" applyFont="1" applyFill="1"/>
    <xf numFmtId="165" fontId="19" fillId="0" borderId="12" xfId="0" applyNumberFormat="1" applyFont="1" applyFill="1" applyBorder="1" applyAlignment="1">
      <alignment horizontal="right" vertical="center"/>
    </xf>
    <xf numFmtId="0" fontId="5" fillId="0" borderId="9" xfId="0" applyFont="1" applyFill="1" applyBorder="1" applyAlignment="1">
      <alignment horizontal="center" vertical="center"/>
    </xf>
    <xf numFmtId="0" fontId="5" fillId="3" borderId="34" xfId="0" applyFont="1" applyFill="1" applyBorder="1" applyAlignment="1">
      <alignment horizontal="center"/>
    </xf>
    <xf numFmtId="0" fontId="19" fillId="0" borderId="8" xfId="0" applyFont="1" applyBorder="1" applyAlignment="1">
      <alignment horizontal="justify" vertical="center"/>
    </xf>
    <xf numFmtId="3" fontId="19" fillId="0" borderId="41" xfId="0" applyNumberFormat="1" applyFont="1" applyBorder="1" applyAlignment="1">
      <alignment horizontal="center"/>
    </xf>
    <xf numFmtId="165" fontId="19" fillId="4" borderId="18" xfId="0" applyNumberFormat="1" applyFont="1" applyFill="1" applyBorder="1"/>
    <xf numFmtId="165" fontId="19" fillId="0" borderId="18" xfId="0" applyNumberFormat="1" applyFont="1" applyFill="1" applyBorder="1"/>
    <xf numFmtId="49" fontId="19" fillId="0" borderId="12" xfId="0" applyNumberFormat="1" applyFont="1" applyBorder="1" applyAlignment="1">
      <alignment horizontal="center" vertical="center"/>
    </xf>
    <xf numFmtId="49" fontId="19" fillId="0" borderId="13" xfId="0" applyNumberFormat="1" applyFont="1" applyBorder="1" applyAlignment="1">
      <alignment horizontal="center" vertical="center"/>
    </xf>
    <xf numFmtId="0" fontId="19" fillId="7" borderId="34" xfId="0" applyFont="1" applyFill="1" applyBorder="1" applyAlignment="1">
      <alignment horizontal="center"/>
    </xf>
    <xf numFmtId="0" fontId="19" fillId="0" borderId="18" xfId="0" applyFont="1" applyBorder="1" applyAlignment="1">
      <alignment vertical="center"/>
    </xf>
    <xf numFmtId="0" fontId="19" fillId="0" borderId="19" xfId="0" applyFont="1" applyBorder="1" applyAlignment="1">
      <alignment vertical="center"/>
    </xf>
    <xf numFmtId="0" fontId="19" fillId="0" borderId="0" xfId="0" applyFont="1" applyAlignment="1">
      <alignment vertical="center"/>
    </xf>
    <xf numFmtId="0" fontId="19" fillId="4" borderId="12" xfId="0" applyFont="1" applyFill="1" applyBorder="1" applyAlignment="1">
      <alignment vertical="center"/>
    </xf>
    <xf numFmtId="0" fontId="19" fillId="4" borderId="13" xfId="0" applyFont="1" applyFill="1" applyBorder="1" applyAlignment="1">
      <alignment vertical="center"/>
    </xf>
    <xf numFmtId="0" fontId="5" fillId="13" borderId="2" xfId="0" applyFont="1" applyFill="1" applyBorder="1" applyAlignment="1"/>
    <xf numFmtId="0" fontId="5" fillId="13" borderId="7" xfId="0" applyFont="1" applyFill="1" applyBorder="1" applyAlignment="1">
      <alignment horizontal="center"/>
    </xf>
    <xf numFmtId="0" fontId="22" fillId="0" borderId="8" xfId="0" applyFont="1" applyBorder="1" applyAlignment="1">
      <alignment vertical="center"/>
    </xf>
    <xf numFmtId="0" fontId="21" fillId="9" borderId="9" xfId="0" applyFont="1" applyFill="1" applyBorder="1" applyAlignment="1">
      <alignment vertical="center"/>
    </xf>
    <xf numFmtId="0" fontId="21" fillId="9" borderId="10" xfId="0" applyFont="1" applyFill="1" applyBorder="1" applyAlignment="1">
      <alignment vertical="center"/>
    </xf>
    <xf numFmtId="0" fontId="0" fillId="0" borderId="0" xfId="0" applyFont="1" applyAlignment="1">
      <alignment vertical="center"/>
    </xf>
    <xf numFmtId="0" fontId="22" fillId="0" borderId="11" xfId="0" applyFont="1" applyBorder="1" applyAlignment="1">
      <alignment vertical="center"/>
    </xf>
    <xf numFmtId="0" fontId="21" fillId="9" borderId="12" xfId="0" applyFont="1" applyFill="1" applyBorder="1" applyAlignment="1">
      <alignment vertical="center"/>
    </xf>
    <xf numFmtId="0" fontId="21" fillId="9" borderId="13" xfId="0" applyFont="1" applyFill="1" applyBorder="1" applyAlignment="1">
      <alignment vertical="center"/>
    </xf>
    <xf numFmtId="0" fontId="21" fillId="0" borderId="39" xfId="0" applyFont="1" applyFill="1" applyBorder="1" applyAlignment="1">
      <alignment vertical="center"/>
    </xf>
    <xf numFmtId="0" fontId="19" fillId="3" borderId="7" xfId="0" applyFont="1" applyFill="1" applyBorder="1" applyAlignment="1">
      <alignment horizontal="center" vertical="center" textRotation="90"/>
    </xf>
    <xf numFmtId="0" fontId="19" fillId="3" borderId="7" xfId="0" applyFont="1" applyFill="1" applyBorder="1" applyAlignment="1">
      <alignment horizontal="justify" vertical="center" textRotation="90"/>
    </xf>
    <xf numFmtId="0" fontId="19" fillId="3" borderId="7" xfId="0" applyFont="1" applyFill="1" applyBorder="1" applyAlignment="1">
      <alignment horizontal="center" vertical="center"/>
    </xf>
    <xf numFmtId="3" fontId="19" fillId="9" borderId="9" xfId="0" applyNumberFormat="1" applyFont="1" applyFill="1" applyBorder="1" applyAlignment="1">
      <alignment vertical="center"/>
    </xf>
    <xf numFmtId="0" fontId="19" fillId="0" borderId="9" xfId="0" applyFont="1" applyBorder="1" applyAlignment="1">
      <alignment vertical="center"/>
    </xf>
    <xf numFmtId="0" fontId="19" fillId="4" borderId="9" xfId="0" applyFont="1" applyFill="1" applyBorder="1" applyAlignment="1">
      <alignment vertical="center"/>
    </xf>
    <xf numFmtId="0" fontId="19" fillId="4" borderId="10" xfId="0" applyFont="1" applyFill="1" applyBorder="1" applyAlignment="1">
      <alignment vertical="center"/>
    </xf>
    <xf numFmtId="0" fontId="19" fillId="9" borderId="18" xfId="0" applyFont="1" applyFill="1" applyBorder="1" applyAlignment="1">
      <alignment vertical="center"/>
    </xf>
    <xf numFmtId="0" fontId="19" fillId="4" borderId="18" xfId="0" applyFont="1" applyFill="1" applyBorder="1" applyAlignment="1">
      <alignment vertical="center"/>
    </xf>
    <xf numFmtId="0" fontId="19" fillId="4" borderId="19" xfId="0" applyFont="1" applyFill="1" applyBorder="1" applyAlignment="1">
      <alignment vertical="center"/>
    </xf>
    <xf numFmtId="0" fontId="19" fillId="9" borderId="12" xfId="0" applyFont="1" applyFill="1" applyBorder="1" applyAlignment="1">
      <alignment vertical="center"/>
    </xf>
    <xf numFmtId="0" fontId="19" fillId="0" borderId="12" xfId="0" applyFont="1" applyBorder="1" applyAlignment="1">
      <alignment vertical="center"/>
    </xf>
    <xf numFmtId="0" fontId="19" fillId="0" borderId="9" xfId="0" applyFont="1" applyFill="1" applyBorder="1" applyAlignment="1">
      <alignment vertical="center"/>
    </xf>
    <xf numFmtId="0" fontId="19" fillId="0" borderId="18" xfId="0" applyFont="1" applyFill="1" applyBorder="1" applyAlignment="1">
      <alignment vertical="center"/>
    </xf>
    <xf numFmtId="0" fontId="19" fillId="0" borderId="12" xfId="0" applyFont="1" applyFill="1" applyBorder="1" applyAlignment="1">
      <alignment vertical="center"/>
    </xf>
    <xf numFmtId="0" fontId="19" fillId="15" borderId="7" xfId="0" applyFont="1" applyFill="1" applyBorder="1" applyAlignment="1">
      <alignment horizontal="center"/>
    </xf>
    <xf numFmtId="0" fontId="19" fillId="0" borderId="38" xfId="0" applyFont="1" applyBorder="1" applyAlignment="1">
      <alignment horizontal="justify" vertical="center"/>
    </xf>
    <xf numFmtId="0" fontId="19" fillId="0" borderId="39" xfId="0" applyFont="1" applyBorder="1" applyAlignment="1">
      <alignment horizontal="right" vertical="center"/>
    </xf>
    <xf numFmtId="0" fontId="19" fillId="4" borderId="39" xfId="0" applyFont="1" applyFill="1" applyBorder="1" applyAlignment="1">
      <alignment horizontal="right" vertical="center"/>
    </xf>
    <xf numFmtId="0" fontId="19" fillId="0" borderId="39" xfId="0" applyFont="1" applyFill="1" applyBorder="1" applyAlignment="1">
      <alignment horizontal="right" vertical="center"/>
    </xf>
    <xf numFmtId="0" fontId="19" fillId="4" borderId="40" xfId="0" applyFont="1" applyFill="1" applyBorder="1" applyAlignment="1">
      <alignment horizontal="right" vertical="center"/>
    </xf>
    <xf numFmtId="0" fontId="5" fillId="0" borderId="0" xfId="0" applyFont="1" applyBorder="1" applyAlignment="1">
      <alignment vertical="center"/>
    </xf>
    <xf numFmtId="0" fontId="19" fillId="0" borderId="65" xfId="0" applyFont="1" applyFill="1" applyBorder="1" applyAlignment="1">
      <alignment horizontal="justify" vertical="justify"/>
    </xf>
    <xf numFmtId="0" fontId="19" fillId="0" borderId="0" xfId="0" applyFont="1" applyBorder="1" applyAlignment="1">
      <alignment horizontal="justify" vertical="center"/>
    </xf>
    <xf numFmtId="0" fontId="19" fillId="0" borderId="17" xfId="0" applyFont="1" applyBorder="1" applyAlignment="1">
      <alignment horizontal="justify" vertical="center" wrapText="1"/>
    </xf>
    <xf numFmtId="3" fontId="3" fillId="0" borderId="66" xfId="0" applyNumberFormat="1" applyFont="1" applyBorder="1"/>
    <xf numFmtId="3" fontId="3" fillId="0" borderId="67" xfId="0" applyNumberFormat="1" applyFont="1" applyBorder="1"/>
    <xf numFmtId="3" fontId="3" fillId="0" borderId="66" xfId="0" applyNumberFormat="1" applyFont="1" applyBorder="1" applyAlignment="1">
      <alignment horizontal="right" vertical="center"/>
    </xf>
    <xf numFmtId="0" fontId="3" fillId="0" borderId="0" xfId="0" applyFont="1" applyAlignment="1">
      <alignment horizontal="center" vertical="center"/>
    </xf>
    <xf numFmtId="0" fontId="21" fillId="4" borderId="9" xfId="0" applyFont="1" applyFill="1" applyBorder="1"/>
    <xf numFmtId="0" fontId="21" fillId="0" borderId="9" xfId="0" applyFont="1" applyBorder="1"/>
    <xf numFmtId="0" fontId="21" fillId="4" borderId="10" xfId="0" applyFont="1" applyFill="1" applyBorder="1"/>
    <xf numFmtId="0" fontId="21" fillId="9" borderId="39" xfId="0" applyFont="1" applyFill="1" applyBorder="1" applyAlignment="1">
      <alignment vertical="center"/>
    </xf>
    <xf numFmtId="165" fontId="19" fillId="4" borderId="19" xfId="0" applyNumberFormat="1" applyFont="1" applyFill="1" applyBorder="1"/>
    <xf numFmtId="0" fontId="2"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2" fillId="0" borderId="0" xfId="0" applyFont="1" applyBorder="1" applyAlignment="1">
      <alignment horizontal="left" wrapText="1"/>
    </xf>
    <xf numFmtId="0" fontId="5" fillId="0" borderId="9" xfId="0" applyFont="1" applyFill="1" applyBorder="1" applyAlignment="1">
      <alignment vertical="center"/>
    </xf>
    <xf numFmtId="0" fontId="19" fillId="0" borderId="18" xfId="0" applyFont="1" applyFill="1" applyBorder="1" applyAlignment="1">
      <alignment horizontal="center" vertical="center"/>
    </xf>
    <xf numFmtId="0" fontId="5" fillId="0" borderId="18" xfId="0" applyFont="1" applyFill="1" applyBorder="1" applyAlignment="1">
      <alignment vertical="center"/>
    </xf>
    <xf numFmtId="0" fontId="21" fillId="9" borderId="40" xfId="0" applyFont="1" applyFill="1" applyBorder="1" applyAlignment="1">
      <alignment vertical="center"/>
    </xf>
    <xf numFmtId="0" fontId="2" fillId="0" borderId="18" xfId="0" applyFont="1" applyFill="1" applyBorder="1" applyAlignment="1">
      <alignment vertical="center"/>
    </xf>
    <xf numFmtId="165" fontId="3" fillId="0" borderId="0"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0" fontId="19" fillId="0" borderId="0" xfId="0" applyFont="1" applyFill="1" applyAlignment="1">
      <alignment vertical="center"/>
    </xf>
    <xf numFmtId="0" fontId="5" fillId="0" borderId="0" xfId="0" applyFont="1" applyAlignment="1">
      <alignment vertical="center"/>
    </xf>
    <xf numFmtId="3" fontId="19" fillId="0" borderId="0" xfId="0" applyNumberFormat="1" applyFont="1" applyBorder="1" applyAlignment="1">
      <alignment vertical="center"/>
    </xf>
    <xf numFmtId="3" fontId="19" fillId="4" borderId="19" xfId="0" applyNumberFormat="1" applyFont="1" applyFill="1" applyBorder="1"/>
    <xf numFmtId="3" fontId="19" fillId="9" borderId="19" xfId="0" applyNumberFormat="1" applyFont="1" applyFill="1" applyBorder="1" applyAlignment="1">
      <alignment horizontal="right" vertical="center"/>
    </xf>
    <xf numFmtId="0" fontId="5" fillId="0" borderId="17" xfId="0" applyFont="1" applyFill="1" applyBorder="1" applyAlignment="1">
      <alignment horizontal="justify" vertical="center" wrapText="1"/>
    </xf>
    <xf numFmtId="0" fontId="19" fillId="0" borderId="8" xfId="0" applyFont="1" applyFill="1" applyBorder="1" applyAlignment="1">
      <alignment horizontal="justify" vertical="center"/>
    </xf>
    <xf numFmtId="0" fontId="3" fillId="0" borderId="18" xfId="0" applyFont="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horizontal="center" vertical="center"/>
    </xf>
    <xf numFmtId="4" fontId="2" fillId="0" borderId="18" xfId="0" applyNumberFormat="1" applyFont="1" applyFill="1" applyBorder="1" applyAlignment="1">
      <alignment vertical="center"/>
    </xf>
    <xf numFmtId="4" fontId="19" fillId="0" borderId="18" xfId="0" applyNumberFormat="1" applyFont="1" applyFill="1" applyBorder="1" applyAlignment="1">
      <alignment horizontal="center" vertical="center"/>
    </xf>
    <xf numFmtId="0" fontId="3" fillId="0" borderId="9" xfId="0" applyFont="1" applyFill="1" applyBorder="1" applyAlignment="1">
      <alignment vertical="center"/>
    </xf>
    <xf numFmtId="0" fontId="3" fillId="0" borderId="18" xfId="0" applyFont="1" applyFill="1" applyBorder="1" applyAlignment="1">
      <alignment vertical="center"/>
    </xf>
    <xf numFmtId="0" fontId="3" fillId="0" borderId="8" xfId="0" applyFont="1" applyFill="1" applyBorder="1" applyAlignment="1">
      <alignment horizontal="justify" vertical="center"/>
    </xf>
    <xf numFmtId="0" fontId="3" fillId="0" borderId="17" xfId="0" applyFont="1" applyFill="1" applyBorder="1" applyAlignment="1">
      <alignment vertical="center" wrapText="1"/>
    </xf>
    <xf numFmtId="0" fontId="19" fillId="0" borderId="35" xfId="0" applyFont="1" applyFill="1" applyBorder="1" applyAlignment="1">
      <alignment horizontal="justify" vertical="center"/>
    </xf>
    <xf numFmtId="0" fontId="7" fillId="0" borderId="38" xfId="0" applyFont="1" applyFill="1" applyBorder="1" applyAlignment="1">
      <alignment vertical="center"/>
    </xf>
    <xf numFmtId="0" fontId="22" fillId="0" borderId="8" xfId="0" applyFont="1" applyFill="1" applyBorder="1" applyAlignment="1">
      <alignment vertical="center"/>
    </xf>
    <xf numFmtId="0" fontId="2" fillId="3" borderId="7" xfId="0" applyFont="1" applyFill="1" applyBorder="1" applyAlignment="1">
      <alignment horizontal="center" vertical="center"/>
    </xf>
    <xf numFmtId="0" fontId="2" fillId="6" borderId="7" xfId="0" applyFont="1" applyFill="1" applyBorder="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7" xfId="0" applyFont="1" applyFill="1" applyBorder="1" applyAlignment="1">
      <alignment vertical="center"/>
    </xf>
    <xf numFmtId="3" fontId="3" fillId="4" borderId="43" xfId="0" applyNumberFormat="1" applyFont="1" applyFill="1" applyBorder="1"/>
    <xf numFmtId="3" fontId="3" fillId="0" borderId="12" xfId="0" applyNumberFormat="1" applyFont="1" applyBorder="1"/>
    <xf numFmtId="3" fontId="3" fillId="0" borderId="13" xfId="0" applyNumberFormat="1" applyFont="1" applyBorder="1"/>
    <xf numFmtId="0" fontId="6" fillId="8" borderId="2" xfId="0" applyFont="1" applyFill="1" applyBorder="1" applyAlignment="1">
      <alignment vertical="justify"/>
    </xf>
    <xf numFmtId="0" fontId="6" fillId="8" borderId="3" xfId="0" applyFont="1" applyFill="1" applyBorder="1" applyAlignment="1">
      <alignment vertical="justify"/>
    </xf>
    <xf numFmtId="0" fontId="6" fillId="8" borderId="4" xfId="0" applyFont="1" applyFill="1" applyBorder="1" applyAlignment="1">
      <alignment vertical="justify"/>
    </xf>
    <xf numFmtId="0" fontId="5" fillId="3" borderId="7" xfId="0" applyFont="1" applyFill="1" applyBorder="1" applyAlignment="1">
      <alignment horizontal="center" vertical="center"/>
    </xf>
    <xf numFmtId="0" fontId="5" fillId="10" borderId="7" xfId="0" applyFont="1" applyFill="1" applyBorder="1" applyAlignment="1">
      <alignment horizontal="center" vertical="center" wrapText="1"/>
    </xf>
    <xf numFmtId="49" fontId="19" fillId="5" borderId="7" xfId="0" applyNumberFormat="1" applyFont="1" applyFill="1" applyBorder="1" applyAlignment="1">
      <alignment horizontal="center" vertical="center" wrapText="1"/>
    </xf>
    <xf numFmtId="3" fontId="3" fillId="9" borderId="9" xfId="0" applyNumberFormat="1" applyFont="1" applyFill="1" applyBorder="1" applyAlignment="1">
      <alignment horizontal="right" wrapText="1"/>
    </xf>
    <xf numFmtId="0" fontId="2" fillId="10" borderId="2" xfId="0" applyFont="1" applyFill="1" applyBorder="1" applyAlignment="1"/>
    <xf numFmtId="0" fontId="2" fillId="10" borderId="3" xfId="0" applyFont="1" applyFill="1" applyBorder="1" applyAlignment="1"/>
    <xf numFmtId="0" fontId="2" fillId="10" borderId="4" xfId="0" applyFont="1" applyFill="1" applyBorder="1" applyAlignment="1"/>
    <xf numFmtId="0" fontId="8" fillId="11" borderId="29" xfId="0" applyFont="1" applyFill="1" applyBorder="1" applyAlignment="1"/>
    <xf numFmtId="0" fontId="8" fillId="11" borderId="0" xfId="0" applyFont="1" applyFill="1" applyBorder="1" applyAlignment="1"/>
    <xf numFmtId="0" fontId="8" fillId="11" borderId="34" xfId="0" applyFont="1" applyFill="1" applyBorder="1" applyAlignment="1"/>
    <xf numFmtId="0" fontId="2" fillId="12" borderId="2" xfId="0" applyFont="1" applyFill="1" applyBorder="1" applyAlignment="1"/>
    <xf numFmtId="0" fontId="2" fillId="12" borderId="3" xfId="0" applyFont="1" applyFill="1" applyBorder="1" applyAlignment="1"/>
    <xf numFmtId="0" fontId="2" fillId="12" borderId="4" xfId="0" applyFont="1" applyFill="1" applyBorder="1" applyAlignment="1"/>
    <xf numFmtId="0" fontId="2" fillId="12" borderId="2" xfId="0" applyFont="1" applyFill="1" applyBorder="1" applyAlignment="1">
      <alignment vertical="justify"/>
    </xf>
    <xf numFmtId="0" fontId="2" fillId="12" borderId="3" xfId="0" applyFont="1" applyFill="1" applyBorder="1" applyAlignment="1">
      <alignment vertical="justify"/>
    </xf>
    <xf numFmtId="0" fontId="2" fillId="12" borderId="4" xfId="0" applyFont="1" applyFill="1" applyBorder="1" applyAlignment="1">
      <alignment vertical="justify"/>
    </xf>
    <xf numFmtId="0" fontId="2" fillId="3" borderId="2" xfId="0" applyFont="1" applyFill="1" applyBorder="1" applyAlignment="1"/>
    <xf numFmtId="0" fontId="2" fillId="3" borderId="3" xfId="0" applyFont="1" applyFill="1" applyBorder="1" applyAlignment="1"/>
    <xf numFmtId="0" fontId="2" fillId="3" borderId="4" xfId="0" applyFont="1" applyFill="1" applyBorder="1" applyAlignment="1"/>
    <xf numFmtId="0" fontId="2" fillId="7" borderId="3" xfId="0" applyFont="1" applyFill="1" applyBorder="1" applyAlignment="1">
      <alignment vertical="center"/>
    </xf>
    <xf numFmtId="0" fontId="2" fillId="7" borderId="4" xfId="0" applyFont="1" applyFill="1" applyBorder="1" applyAlignment="1">
      <alignment vertical="center"/>
    </xf>
    <xf numFmtId="0" fontId="2" fillId="5" borderId="2" xfId="0" applyFont="1" applyFill="1" applyBorder="1" applyAlignment="1">
      <alignment vertical="center"/>
    </xf>
    <xf numFmtId="0" fontId="2" fillId="5" borderId="3" xfId="0" applyFont="1" applyFill="1" applyBorder="1" applyAlignment="1">
      <alignment vertical="center"/>
    </xf>
    <xf numFmtId="0" fontId="2" fillId="5" borderId="4" xfId="0" applyFont="1" applyFill="1" applyBorder="1" applyAlignment="1">
      <alignment vertical="center"/>
    </xf>
    <xf numFmtId="0" fontId="2" fillId="0" borderId="0" xfId="0" applyFont="1" applyAlignment="1">
      <alignment vertical="center" wrapText="1"/>
    </xf>
    <xf numFmtId="0" fontId="3" fillId="3" borderId="7" xfId="0" applyFont="1" applyFill="1" applyBorder="1" applyAlignment="1">
      <alignment horizontal="center" vertical="center"/>
    </xf>
    <xf numFmtId="0" fontId="2" fillId="6" borderId="7" xfId="0" applyFont="1" applyFill="1" applyBorder="1" applyAlignment="1">
      <alignment horizontal="center" vertical="center"/>
    </xf>
    <xf numFmtId="0" fontId="2" fillId="6" borderId="7" xfId="0" applyFont="1" applyFill="1" applyBorder="1" applyAlignment="1">
      <alignment horizontal="center"/>
    </xf>
    <xf numFmtId="0" fontId="5" fillId="6" borderId="7" xfId="0" applyFont="1" applyFill="1" applyBorder="1" applyAlignment="1">
      <alignment horizontal="center" vertical="center"/>
    </xf>
    <xf numFmtId="0" fontId="2" fillId="0" borderId="24" xfId="0" applyFont="1" applyBorder="1"/>
    <xf numFmtId="49" fontId="5" fillId="0" borderId="71" xfId="0" applyNumberFormat="1" applyFont="1" applyBorder="1" applyAlignment="1">
      <alignment horizontal="justify" vertical="justify"/>
    </xf>
    <xf numFmtId="49" fontId="5" fillId="0" borderId="74" xfId="0" applyNumberFormat="1" applyFont="1" applyBorder="1" applyAlignment="1">
      <alignment vertical="justify"/>
    </xf>
    <xf numFmtId="0" fontId="5" fillId="3" borderId="2" xfId="0" applyFont="1" applyFill="1" applyBorder="1" applyAlignment="1"/>
    <xf numFmtId="0" fontId="5" fillId="3" borderId="3" xfId="0" applyFont="1" applyFill="1" applyBorder="1" applyAlignment="1"/>
    <xf numFmtId="0" fontId="5" fillId="3" borderId="4" xfId="0" applyFont="1" applyFill="1" applyBorder="1" applyAlignment="1"/>
    <xf numFmtId="49" fontId="19" fillId="0" borderId="18" xfId="0" applyNumberFormat="1" applyFont="1" applyBorder="1" applyAlignment="1">
      <alignment horizontal="justify" vertical="justify"/>
    </xf>
    <xf numFmtId="0" fontId="19" fillId="0" borderId="19" xfId="0" applyFont="1" applyBorder="1"/>
    <xf numFmtId="49" fontId="19" fillId="0" borderId="12" xfId="0" applyNumberFormat="1" applyFont="1" applyBorder="1" applyAlignment="1">
      <alignment horizontal="justify" vertical="justify"/>
    </xf>
    <xf numFmtId="0" fontId="19" fillId="0" borderId="13" xfId="0" applyFont="1" applyBorder="1"/>
    <xf numFmtId="0" fontId="5" fillId="16" borderId="7" xfId="0" applyFont="1" applyFill="1" applyBorder="1" applyAlignment="1">
      <alignment horizontal="center" vertical="center" wrapText="1"/>
    </xf>
    <xf numFmtId="49" fontId="19" fillId="0" borderId="8" xfId="0" applyNumberFormat="1" applyFont="1" applyBorder="1" applyAlignment="1">
      <alignment horizontal="justify" vertical="justify"/>
    </xf>
    <xf numFmtId="49" fontId="19" fillId="0" borderId="9" xfId="0" applyNumberFormat="1" applyFont="1" applyBorder="1" applyAlignment="1">
      <alignment horizontal="justify" vertical="justify"/>
    </xf>
    <xf numFmtId="0" fontId="19" fillId="0" borderId="9" xfId="0" applyFont="1" applyBorder="1" applyAlignment="1">
      <alignment horizontal="center"/>
    </xf>
    <xf numFmtId="0" fontId="19" fillId="0" borderId="10" xfId="0" applyFont="1" applyBorder="1"/>
    <xf numFmtId="0" fontId="19" fillId="0" borderId="79" xfId="0" applyFont="1" applyBorder="1"/>
    <xf numFmtId="0" fontId="19" fillId="0" borderId="80" xfId="0" applyFont="1" applyBorder="1"/>
    <xf numFmtId="0" fontId="19" fillId="0" borderId="82" xfId="0" applyFont="1" applyBorder="1"/>
    <xf numFmtId="0" fontId="19" fillId="0" borderId="84" xfId="0" applyFont="1" applyBorder="1"/>
    <xf numFmtId="0" fontId="19" fillId="0" borderId="85" xfId="0" applyFont="1" applyBorder="1"/>
    <xf numFmtId="0" fontId="5" fillId="16" borderId="77" xfId="0" applyFont="1" applyFill="1" applyBorder="1" applyAlignment="1">
      <alignment horizontal="center"/>
    </xf>
    <xf numFmtId="0" fontId="5" fillId="3" borderId="7" xfId="0" applyFont="1" applyFill="1" applyBorder="1" applyAlignment="1">
      <alignment horizontal="center" wrapText="1"/>
    </xf>
    <xf numFmtId="0" fontId="5" fillId="3" borderId="7" xfId="0" applyFont="1" applyFill="1" applyBorder="1" applyAlignment="1"/>
    <xf numFmtId="0" fontId="5" fillId="5" borderId="7" xfId="0" applyFont="1" applyFill="1" applyBorder="1" applyAlignment="1"/>
    <xf numFmtId="0" fontId="5" fillId="6" borderId="7" xfId="0" applyFont="1" applyFill="1" applyBorder="1" applyAlignment="1"/>
    <xf numFmtId="0" fontId="5" fillId="6" borderId="7" xfId="0" applyFont="1" applyFill="1" applyBorder="1" applyAlignment="1">
      <alignment vertical="center"/>
    </xf>
    <xf numFmtId="0" fontId="5" fillId="0" borderId="0" xfId="0" applyFont="1" applyBorder="1" applyAlignment="1">
      <alignment vertical="top"/>
    </xf>
    <xf numFmtId="0" fontId="19" fillId="0" borderId="68" xfId="0" applyFont="1" applyFill="1" applyBorder="1" applyAlignment="1"/>
    <xf numFmtId="0" fontId="19" fillId="0" borderId="47" xfId="0" applyFont="1" applyFill="1" applyBorder="1" applyAlignment="1"/>
    <xf numFmtId="0" fontId="19" fillId="9" borderId="68" xfId="0" applyFont="1" applyFill="1" applyBorder="1" applyAlignment="1"/>
    <xf numFmtId="0" fontId="19" fillId="9" borderId="47" xfId="0" applyFont="1" applyFill="1" applyBorder="1" applyAlignment="1"/>
    <xf numFmtId="0" fontId="19" fillId="9" borderId="69" xfId="0" applyFont="1" applyFill="1" applyBorder="1" applyAlignment="1"/>
    <xf numFmtId="0" fontId="19" fillId="9" borderId="70" xfId="0" applyFont="1" applyFill="1" applyBorder="1" applyAlignment="1"/>
    <xf numFmtId="0" fontId="5" fillId="17" borderId="7" xfId="0" applyFont="1" applyFill="1" applyBorder="1" applyAlignment="1">
      <alignment horizontal="center"/>
    </xf>
    <xf numFmtId="0" fontId="5" fillId="17" borderId="7" xfId="0" applyFont="1" applyFill="1" applyBorder="1" applyAlignment="1">
      <alignment horizontal="center" vertical="justify"/>
    </xf>
    <xf numFmtId="0" fontId="5" fillId="15" borderId="24" xfId="0" applyFont="1" applyFill="1" applyBorder="1" applyAlignment="1"/>
    <xf numFmtId="0" fontId="5" fillId="15" borderId="1" xfId="0" applyFont="1" applyFill="1" applyBorder="1" applyAlignment="1"/>
    <xf numFmtId="0" fontId="19" fillId="0" borderId="8" xfId="0" applyFont="1" applyFill="1" applyBorder="1" applyAlignment="1">
      <alignment vertical="center" wrapText="1"/>
    </xf>
    <xf numFmtId="0" fontId="0" fillId="0" borderId="9" xfId="0" applyFont="1" applyBorder="1"/>
    <xf numFmtId="0" fontId="0" fillId="4" borderId="9" xfId="0" applyFont="1" applyFill="1" applyBorder="1"/>
    <xf numFmtId="0" fontId="0" fillId="4" borderId="10" xfId="0" applyFont="1" applyFill="1" applyBorder="1"/>
    <xf numFmtId="0" fontId="19" fillId="4" borderId="19" xfId="0" applyFont="1" applyFill="1" applyBorder="1" applyAlignment="1">
      <alignment vertical="justify"/>
    </xf>
    <xf numFmtId="0" fontId="19" fillId="9" borderId="12" xfId="0" applyFont="1" applyFill="1" applyBorder="1" applyAlignment="1">
      <alignment horizontal="center" vertical="center"/>
    </xf>
    <xf numFmtId="0" fontId="19" fillId="9" borderId="12" xfId="0" applyFont="1" applyFill="1" applyBorder="1" applyAlignment="1">
      <alignment vertical="justify"/>
    </xf>
    <xf numFmtId="0" fontId="19" fillId="9" borderId="13" xfId="0" applyFont="1" applyFill="1" applyBorder="1" applyAlignment="1">
      <alignment vertical="justify"/>
    </xf>
    <xf numFmtId="0" fontId="21" fillId="0" borderId="11" xfId="0" applyFont="1" applyFill="1" applyBorder="1" applyAlignment="1">
      <alignment horizontal="left" vertical="center" wrapText="1"/>
    </xf>
    <xf numFmtId="0" fontId="21" fillId="0" borderId="17" xfId="0" applyFont="1" applyFill="1" applyBorder="1" applyAlignment="1">
      <alignment horizontal="justify" vertical="center"/>
    </xf>
    <xf numFmtId="0" fontId="21" fillId="0" borderId="11" xfId="0" applyFont="1" applyFill="1" applyBorder="1" applyAlignment="1">
      <alignment horizontal="justify" vertical="center"/>
    </xf>
    <xf numFmtId="0" fontId="21" fillId="0" borderId="17" xfId="0" applyFont="1" applyFill="1" applyBorder="1" applyAlignment="1">
      <alignment horizontal="left" vertical="center" wrapText="1"/>
    </xf>
    <xf numFmtId="0" fontId="5" fillId="0" borderId="15" xfId="0" applyFont="1" applyBorder="1" applyAlignment="1">
      <alignment vertical="center"/>
    </xf>
    <xf numFmtId="0" fontId="19" fillId="9" borderId="66" xfId="0" applyFont="1" applyFill="1" applyBorder="1" applyAlignment="1">
      <alignment vertical="center"/>
    </xf>
    <xf numFmtId="0" fontId="19" fillId="0" borderId="66" xfId="0" applyFont="1" applyBorder="1" applyAlignment="1">
      <alignment vertical="center"/>
    </xf>
    <xf numFmtId="0" fontId="19" fillId="4" borderId="66" xfId="0" applyFont="1" applyFill="1" applyBorder="1" applyAlignment="1">
      <alignment vertical="center"/>
    </xf>
    <xf numFmtId="0" fontId="19" fillId="4" borderId="67" xfId="0" applyFont="1" applyFill="1" applyBorder="1" applyAlignment="1">
      <alignment vertical="center"/>
    </xf>
    <xf numFmtId="1" fontId="3" fillId="0" borderId="12" xfId="0" applyNumberFormat="1" applyFont="1" applyBorder="1" applyAlignment="1">
      <alignment horizontal="center" vertical="center"/>
    </xf>
    <xf numFmtId="1" fontId="3" fillId="0" borderId="13" xfId="0" applyNumberFormat="1" applyFont="1" applyBorder="1" applyAlignment="1">
      <alignment horizontal="center" vertical="center"/>
    </xf>
    <xf numFmtId="0" fontId="2" fillId="8" borderId="7" xfId="0" applyFont="1" applyFill="1" applyBorder="1" applyAlignment="1">
      <alignment horizontal="center"/>
    </xf>
    <xf numFmtId="0" fontId="5" fillId="6" borderId="7" xfId="0" applyFont="1" applyFill="1" applyBorder="1" applyAlignment="1">
      <alignment horizontal="center"/>
    </xf>
    <xf numFmtId="0" fontId="2" fillId="6" borderId="5" xfId="0" applyFont="1" applyFill="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3" fillId="5" borderId="2"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28"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14" xfId="0" applyFont="1" applyFill="1" applyBorder="1" applyAlignment="1">
      <alignment horizontal="center" vertical="center"/>
    </xf>
    <xf numFmtId="0" fontId="3" fillId="8" borderId="23" xfId="0" applyFont="1" applyFill="1" applyBorder="1" applyAlignment="1">
      <alignment horizontal="center" vertical="center"/>
    </xf>
    <xf numFmtId="0" fontId="3" fillId="8" borderId="15" xfId="0" applyFont="1" applyFill="1" applyBorder="1" applyAlignment="1">
      <alignment horizontal="center" vertical="center"/>
    </xf>
    <xf numFmtId="0" fontId="3" fillId="8" borderId="14" xfId="0" applyFont="1" applyFill="1" applyBorder="1" applyAlignment="1">
      <alignment horizontal="center" vertical="center"/>
    </xf>
    <xf numFmtId="0" fontId="21" fillId="0" borderId="24" xfId="0" applyFont="1" applyBorder="1" applyAlignment="1">
      <alignment horizontal="center" vertical="center"/>
    </xf>
    <xf numFmtId="0" fontId="21" fillId="0" borderId="1" xfId="0" applyFont="1" applyBorder="1" applyAlignment="1">
      <alignment horizontal="center" vertical="center"/>
    </xf>
    <xf numFmtId="0" fontId="21" fillId="0" borderId="25" xfId="0" applyFont="1" applyBorder="1" applyAlignment="1">
      <alignment horizontal="center" vertical="center"/>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xf>
    <xf numFmtId="0" fontId="2" fillId="0" borderId="0" xfId="0" applyFont="1" applyFill="1" applyBorder="1" applyAlignment="1">
      <alignment horizontal="center" vertical="justify"/>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6" borderId="4" xfId="0" applyFont="1" applyFill="1" applyBorder="1" applyAlignment="1">
      <alignment horizontal="center" vertical="center"/>
    </xf>
    <xf numFmtId="0" fontId="3" fillId="8" borderId="7" xfId="0" applyFont="1" applyFill="1" applyBorder="1" applyAlignment="1">
      <alignment horizontal="center" vertical="center"/>
    </xf>
    <xf numFmtId="0" fontId="2" fillId="0" borderId="0" xfId="0" applyFont="1" applyBorder="1" applyAlignment="1">
      <alignment horizontal="left" vertical="top"/>
    </xf>
    <xf numFmtId="0" fontId="3" fillId="8" borderId="5"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6" borderId="7" xfId="0" applyFont="1" applyFill="1" applyBorder="1" applyAlignment="1">
      <alignment horizontal="center" vertical="center"/>
    </xf>
    <xf numFmtId="0" fontId="17" fillId="2" borderId="0" xfId="0" applyFont="1" applyFill="1" applyAlignment="1">
      <alignment horizontal="center" vertical="center"/>
    </xf>
    <xf numFmtId="0" fontId="2" fillId="0" borderId="0" xfId="0" applyFont="1" applyAlignment="1">
      <alignment horizontal="left"/>
    </xf>
    <xf numFmtId="0" fontId="2" fillId="0" borderId="1" xfId="0" applyFont="1" applyBorder="1" applyAlignment="1">
      <alignment horizontal="left"/>
    </xf>
    <xf numFmtId="0" fontId="2" fillId="3" borderId="7" xfId="0" applyFont="1" applyFill="1" applyBorder="1" applyAlignment="1">
      <alignment horizontal="center" vertical="center"/>
    </xf>
    <xf numFmtId="0" fontId="2" fillId="3" borderId="7" xfId="0" applyFont="1" applyFill="1" applyBorder="1" applyAlignment="1">
      <alignment horizontal="center" vertical="justify"/>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5" borderId="5"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2" xfId="0" applyFont="1" applyFill="1" applyBorder="1" applyAlignment="1">
      <alignment horizontal="center" vertical="justify"/>
    </xf>
    <xf numFmtId="0" fontId="2" fillId="5" borderId="4" xfId="0" applyFont="1" applyFill="1" applyBorder="1" applyAlignment="1">
      <alignment horizontal="center" vertical="justify"/>
    </xf>
    <xf numFmtId="0" fontId="2" fillId="12" borderId="7" xfId="0" applyFont="1" applyFill="1" applyBorder="1" applyAlignment="1">
      <alignment horizontal="center" vertical="center"/>
    </xf>
    <xf numFmtId="0" fontId="2" fillId="12" borderId="5" xfId="0" applyFont="1" applyFill="1" applyBorder="1" applyAlignment="1">
      <alignment horizontal="center" vertical="center"/>
    </xf>
    <xf numFmtId="0" fontId="3" fillId="12" borderId="23" xfId="0" applyFont="1" applyFill="1" applyBorder="1" applyAlignment="1">
      <alignment horizontal="center" vertical="center"/>
    </xf>
    <xf numFmtId="0" fontId="3" fillId="12" borderId="14" xfId="0" applyFont="1" applyFill="1" applyBorder="1" applyAlignment="1">
      <alignment horizontal="center" vertical="center"/>
    </xf>
    <xf numFmtId="0" fontId="3" fillId="12" borderId="24" xfId="0" applyFont="1" applyFill="1" applyBorder="1" applyAlignment="1">
      <alignment horizontal="center" vertical="center"/>
    </xf>
    <xf numFmtId="0" fontId="3" fillId="12" borderId="25" xfId="0" applyFont="1" applyFill="1" applyBorder="1" applyAlignment="1">
      <alignment horizontal="center" vertical="center"/>
    </xf>
    <xf numFmtId="0" fontId="3" fillId="12" borderId="2" xfId="0" applyFont="1" applyFill="1" applyBorder="1" applyAlignment="1">
      <alignment horizontal="center" vertical="center"/>
    </xf>
    <xf numFmtId="0" fontId="3" fillId="12" borderId="4" xfId="0" applyFont="1" applyFill="1" applyBorder="1" applyAlignment="1">
      <alignment horizontal="center" vertical="center"/>
    </xf>
    <xf numFmtId="0" fontId="3" fillId="12" borderId="3" xfId="0" applyFont="1" applyFill="1" applyBorder="1" applyAlignment="1">
      <alignment horizontal="center" vertical="center"/>
    </xf>
    <xf numFmtId="0" fontId="2" fillId="12" borderId="2" xfId="0" applyFont="1" applyFill="1" applyBorder="1" applyAlignment="1">
      <alignment horizontal="center" vertical="justify"/>
    </xf>
    <xf numFmtId="0" fontId="2" fillId="12" borderId="3" xfId="0" applyFont="1" applyFill="1" applyBorder="1" applyAlignment="1">
      <alignment horizontal="center" vertical="justify"/>
    </xf>
    <xf numFmtId="0" fontId="2" fillId="12" borderId="4" xfId="0" applyFont="1" applyFill="1" applyBorder="1" applyAlignment="1">
      <alignment horizontal="center" vertical="justify"/>
    </xf>
    <xf numFmtId="0" fontId="3" fillId="6" borderId="7" xfId="0" applyFont="1" applyFill="1" applyBorder="1" applyAlignment="1">
      <alignment horizontal="center"/>
    </xf>
    <xf numFmtId="0" fontId="2" fillId="13" borderId="5" xfId="0" applyFont="1" applyFill="1" applyBorder="1" applyAlignment="1">
      <alignment horizontal="center" vertical="center"/>
    </xf>
    <xf numFmtId="0" fontId="2" fillId="13" borderId="6"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6" xfId="0" applyFont="1" applyFill="1" applyBorder="1" applyAlignment="1">
      <alignment horizontal="center" vertical="center"/>
    </xf>
    <xf numFmtId="0" fontId="3" fillId="0" borderId="8" xfId="0" applyFont="1" applyFill="1" applyBorder="1" applyAlignment="1">
      <alignment horizontal="justify" vertical="center"/>
    </xf>
    <xf numFmtId="0" fontId="3" fillId="0" borderId="9" xfId="0" applyFont="1" applyFill="1" applyBorder="1" applyAlignment="1">
      <alignment horizontal="justify" vertical="center"/>
    </xf>
    <xf numFmtId="0" fontId="3" fillId="0" borderId="11" xfId="0" applyFont="1" applyFill="1" applyBorder="1" applyAlignment="1">
      <alignment horizontal="justify" vertical="center"/>
    </xf>
    <xf numFmtId="0" fontId="3" fillId="0" borderId="12" xfId="0" applyFont="1" applyFill="1" applyBorder="1" applyAlignment="1">
      <alignment horizontal="justify" vertical="center"/>
    </xf>
    <xf numFmtId="0" fontId="3" fillId="7" borderId="5" xfId="0" applyFont="1" applyFill="1" applyBorder="1" applyAlignment="1">
      <alignment horizontal="center" vertical="center"/>
    </xf>
    <xf numFmtId="0" fontId="21" fillId="0" borderId="6" xfId="0" applyFont="1" applyBorder="1" applyAlignment="1">
      <alignment horizontal="center" vertical="center"/>
    </xf>
    <xf numFmtId="0" fontId="3" fillId="7" borderId="2" xfId="0" applyFont="1" applyFill="1" applyBorder="1" applyAlignment="1">
      <alignment horizontal="center" vertical="center"/>
    </xf>
    <xf numFmtId="0" fontId="3" fillId="7" borderId="4" xfId="0" applyFont="1" applyFill="1" applyBorder="1" applyAlignment="1">
      <alignment horizontal="center" vertical="center"/>
    </xf>
    <xf numFmtId="0" fontId="2" fillId="0" borderId="0" xfId="0" applyFont="1" applyBorder="1" applyAlignment="1">
      <alignment horizontal="justify" vertical="center"/>
    </xf>
    <xf numFmtId="0" fontId="2" fillId="13" borderId="16" xfId="0" applyFont="1" applyFill="1" applyBorder="1" applyAlignment="1">
      <alignment horizontal="center" vertical="center"/>
    </xf>
    <xf numFmtId="0" fontId="2" fillId="13" borderId="23" xfId="0" applyFont="1" applyFill="1" applyBorder="1" applyAlignment="1">
      <alignment horizontal="center" vertical="center"/>
    </xf>
    <xf numFmtId="0" fontId="2" fillId="13" borderId="14" xfId="0" applyFont="1" applyFill="1" applyBorder="1" applyAlignment="1">
      <alignment horizontal="center" vertical="center"/>
    </xf>
    <xf numFmtId="0" fontId="2" fillId="13" borderId="24" xfId="0" applyFont="1" applyFill="1" applyBorder="1" applyAlignment="1">
      <alignment horizontal="center" vertical="center"/>
    </xf>
    <xf numFmtId="0" fontId="2" fillId="13" borderId="25" xfId="0" applyFont="1" applyFill="1" applyBorder="1" applyAlignment="1">
      <alignment horizontal="center" vertical="center"/>
    </xf>
    <xf numFmtId="0" fontId="2" fillId="13" borderId="2" xfId="0" applyFont="1" applyFill="1" applyBorder="1" applyAlignment="1">
      <alignment horizontal="center" vertical="center"/>
    </xf>
    <xf numFmtId="0" fontId="2" fillId="13" borderId="3" xfId="0" applyFont="1" applyFill="1" applyBorder="1" applyAlignment="1">
      <alignment horizontal="center" vertical="center"/>
    </xf>
    <xf numFmtId="0" fontId="2" fillId="13" borderId="4" xfId="0" applyFont="1" applyFill="1" applyBorder="1" applyAlignment="1">
      <alignment horizontal="center" vertical="center"/>
    </xf>
    <xf numFmtId="0" fontId="3" fillId="6" borderId="23" xfId="0" applyFont="1" applyFill="1" applyBorder="1" applyAlignment="1">
      <alignment horizontal="center" vertical="center"/>
    </xf>
    <xf numFmtId="0" fontId="3" fillId="6" borderId="14"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25" xfId="0" applyFont="1" applyFill="1" applyBorder="1" applyAlignment="1">
      <alignment horizontal="center" vertical="center"/>
    </xf>
    <xf numFmtId="0" fontId="2" fillId="0" borderId="0" xfId="0" applyFont="1" applyBorder="1" applyAlignment="1">
      <alignment horizontal="justify" vertical="justify"/>
    </xf>
    <xf numFmtId="0" fontId="2" fillId="0" borderId="0" xfId="0" applyFont="1" applyAlignment="1">
      <alignment horizontal="left" vertical="center"/>
    </xf>
    <xf numFmtId="0" fontId="21" fillId="0" borderId="27" xfId="0" applyFont="1" applyBorder="1" applyAlignment="1">
      <alignment horizontal="center"/>
    </xf>
    <xf numFmtId="0" fontId="21" fillId="0" borderId="42" xfId="0" applyFont="1" applyBorder="1" applyAlignment="1">
      <alignment horizontal="center"/>
    </xf>
    <xf numFmtId="0" fontId="21" fillId="0" borderId="18" xfId="0" applyFont="1" applyBorder="1" applyAlignment="1">
      <alignment horizontal="center"/>
    </xf>
    <xf numFmtId="0" fontId="21" fillId="0" borderId="19" xfId="0" applyFont="1" applyBorder="1" applyAlignment="1">
      <alignment horizontal="center"/>
    </xf>
    <xf numFmtId="0" fontId="21" fillId="0" borderId="43" xfId="0" applyFont="1" applyBorder="1" applyAlignment="1">
      <alignment horizontal="center"/>
    </xf>
    <xf numFmtId="0" fontId="21" fillId="0" borderId="44" xfId="0" applyFont="1" applyBorder="1" applyAlignment="1">
      <alignment horizontal="center"/>
    </xf>
    <xf numFmtId="0" fontId="21" fillId="0" borderId="12" xfId="0" applyFont="1" applyBorder="1" applyAlignment="1">
      <alignment horizontal="center"/>
    </xf>
    <xf numFmtId="0" fontId="21" fillId="0" borderId="13" xfId="0" applyFont="1" applyBorder="1" applyAlignment="1">
      <alignment horizont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 fillId="5" borderId="7" xfId="0" applyFont="1" applyFill="1" applyBorder="1" applyAlignment="1">
      <alignment horizontal="center" vertical="center"/>
    </xf>
    <xf numFmtId="0" fontId="3" fillId="8" borderId="7" xfId="0" applyFont="1" applyFill="1" applyBorder="1" applyAlignment="1">
      <alignment horizontal="center"/>
    </xf>
    <xf numFmtId="0" fontId="2" fillId="5" borderId="2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28"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6" xfId="0" applyFont="1" applyFill="1" applyBorder="1" applyAlignment="1">
      <alignment horizontal="center" vertical="center"/>
    </xf>
    <xf numFmtId="0" fontId="2" fillId="5" borderId="7" xfId="0" applyFont="1" applyFill="1" applyBorder="1" applyAlignment="1">
      <alignment horizontal="center"/>
    </xf>
    <xf numFmtId="0" fontId="21" fillId="0" borderId="20" xfId="0" applyFont="1" applyBorder="1" applyAlignment="1">
      <alignment horizontal="center"/>
    </xf>
    <xf numFmtId="0" fontId="21" fillId="0" borderId="41" xfId="0" applyFont="1" applyBorder="1" applyAlignment="1">
      <alignment horizontal="center"/>
    </xf>
    <xf numFmtId="0" fontId="21" fillId="0" borderId="9" xfId="0" applyFont="1" applyBorder="1" applyAlignment="1">
      <alignment horizontal="center"/>
    </xf>
    <xf numFmtId="0" fontId="21" fillId="0" borderId="10" xfId="0" applyFont="1" applyBorder="1" applyAlignment="1">
      <alignment horizontal="center"/>
    </xf>
    <xf numFmtId="0" fontId="3" fillId="3" borderId="2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2" fillId="3" borderId="2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25" xfId="0" applyFont="1" applyFill="1" applyBorder="1" applyAlignment="1">
      <alignment horizontal="center" vertical="center"/>
    </xf>
    <xf numFmtId="0" fontId="2" fillId="13" borderId="2" xfId="0" applyFont="1" applyFill="1" applyBorder="1" applyAlignment="1">
      <alignment horizontal="center"/>
    </xf>
    <xf numFmtId="0" fontId="2" fillId="13" borderId="4" xfId="0" applyFont="1" applyFill="1" applyBorder="1" applyAlignment="1">
      <alignment horizontal="center"/>
    </xf>
    <xf numFmtId="0" fontId="3" fillId="7" borderId="7" xfId="0" applyFont="1" applyFill="1" applyBorder="1" applyAlignment="1">
      <alignment horizontal="center" vertical="center" textRotation="90" wrapText="1"/>
    </xf>
    <xf numFmtId="0" fontId="3" fillId="8" borderId="5"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center"/>
    </xf>
    <xf numFmtId="0" fontId="3" fillId="8" borderId="3" xfId="0" applyFont="1" applyFill="1" applyBorder="1" applyAlignment="1">
      <alignment horizontal="center"/>
    </xf>
    <xf numFmtId="0" fontId="3" fillId="8" borderId="4" xfId="0" applyFont="1" applyFill="1" applyBorder="1" applyAlignment="1">
      <alignment horizontal="center"/>
    </xf>
    <xf numFmtId="0" fontId="21" fillId="0" borderId="4" xfId="0" applyFont="1" applyBorder="1" applyAlignment="1">
      <alignment horizontal="center"/>
    </xf>
    <xf numFmtId="0" fontId="3" fillId="7" borderId="4" xfId="0" applyFont="1" applyFill="1" applyBorder="1" applyAlignment="1">
      <alignment horizontal="center" wrapText="1"/>
    </xf>
    <xf numFmtId="0" fontId="3" fillId="7" borderId="7" xfId="0" applyFont="1" applyFill="1" applyBorder="1" applyAlignment="1">
      <alignment horizontal="center" wrapText="1"/>
    </xf>
    <xf numFmtId="0" fontId="3" fillId="8" borderId="24" xfId="0" applyFont="1" applyFill="1" applyBorder="1" applyAlignment="1">
      <alignment horizontal="center" vertical="center"/>
    </xf>
    <xf numFmtId="0" fontId="3" fillId="8" borderId="1" xfId="0" applyFont="1" applyFill="1" applyBorder="1" applyAlignment="1">
      <alignment horizontal="center" vertical="center"/>
    </xf>
    <xf numFmtId="0" fontId="2" fillId="10" borderId="7" xfId="0" applyFont="1" applyFill="1" applyBorder="1" applyAlignment="1">
      <alignment horizontal="center" vertical="center"/>
    </xf>
    <xf numFmtId="0" fontId="3" fillId="10" borderId="2" xfId="0" applyFont="1" applyFill="1" applyBorder="1" applyAlignment="1">
      <alignment horizontal="center"/>
    </xf>
    <xf numFmtId="0" fontId="21" fillId="0" borderId="3" xfId="0" applyFont="1" applyBorder="1" applyAlignment="1">
      <alignment horizontal="center"/>
    </xf>
    <xf numFmtId="0" fontId="3" fillId="10" borderId="23" xfId="0" applyFont="1" applyFill="1" applyBorder="1" applyAlignment="1">
      <alignment horizontal="center" vertical="center"/>
    </xf>
    <xf numFmtId="0" fontId="3" fillId="10" borderId="14" xfId="0" applyFont="1" applyFill="1" applyBorder="1" applyAlignment="1">
      <alignment horizontal="center" vertical="center"/>
    </xf>
    <xf numFmtId="0" fontId="8" fillId="11" borderId="30" xfId="0" applyFont="1" applyFill="1" applyBorder="1" applyAlignment="1">
      <alignment horizontal="center" vertical="center"/>
    </xf>
    <xf numFmtId="0" fontId="8" fillId="11" borderId="29" xfId="0" applyFont="1" applyFill="1" applyBorder="1" applyAlignment="1">
      <alignment horizontal="center" vertical="center"/>
    </xf>
    <xf numFmtId="0" fontId="8" fillId="11" borderId="57" xfId="0" applyFont="1" applyFill="1" applyBorder="1" applyAlignment="1">
      <alignment horizontal="center" vertical="center"/>
    </xf>
    <xf numFmtId="0" fontId="3" fillId="10" borderId="4" xfId="0" applyFont="1" applyFill="1" applyBorder="1" applyAlignment="1">
      <alignment horizontal="center"/>
    </xf>
    <xf numFmtId="165" fontId="2" fillId="12" borderId="2" xfId="0" applyNumberFormat="1" applyFont="1" applyFill="1" applyBorder="1" applyAlignment="1">
      <alignment horizontal="center" vertical="center"/>
    </xf>
    <xf numFmtId="165" fontId="2" fillId="12" borderId="4" xfId="0" applyNumberFormat="1" applyFont="1" applyFill="1" applyBorder="1" applyAlignment="1">
      <alignment horizontal="center" vertical="center"/>
    </xf>
    <xf numFmtId="0" fontId="2" fillId="0" borderId="0" xfId="0" applyFont="1" applyBorder="1" applyAlignment="1">
      <alignment horizontal="justify" wrapText="1"/>
    </xf>
    <xf numFmtId="0" fontId="2" fillId="0" borderId="0" xfId="0" applyFont="1" applyBorder="1" applyAlignment="1">
      <alignment horizontal="left"/>
    </xf>
    <xf numFmtId="0" fontId="2" fillId="0" borderId="0" xfId="0" applyFont="1" applyBorder="1" applyAlignment="1">
      <alignment horizontal="left" wrapText="1"/>
    </xf>
    <xf numFmtId="0" fontId="2" fillId="12" borderId="5" xfId="0" applyFont="1" applyFill="1" applyBorder="1" applyAlignment="1">
      <alignment horizontal="center" vertical="justify"/>
    </xf>
    <xf numFmtId="0" fontId="2" fillId="12" borderId="16" xfId="0" applyFont="1" applyFill="1" applyBorder="1" applyAlignment="1">
      <alignment horizontal="center" vertical="justify"/>
    </xf>
    <xf numFmtId="0" fontId="2" fillId="12" borderId="6" xfId="0" applyFont="1" applyFill="1" applyBorder="1" applyAlignment="1">
      <alignment horizontal="center" vertical="justify"/>
    </xf>
    <xf numFmtId="0" fontId="21" fillId="0" borderId="3" xfId="0" applyFont="1" applyBorder="1" applyAlignment="1">
      <alignment horizontal="center" vertical="justify"/>
    </xf>
    <xf numFmtId="0" fontId="21" fillId="0" borderId="4" xfId="0" applyFont="1" applyBorder="1" applyAlignment="1">
      <alignment horizontal="center" vertical="justify"/>
    </xf>
    <xf numFmtId="0" fontId="3" fillId="0" borderId="68" xfId="0" applyFont="1" applyFill="1" applyBorder="1" applyAlignment="1">
      <alignment horizontal="center" vertical="justify"/>
    </xf>
    <xf numFmtId="0" fontId="3" fillId="0" borderId="69" xfId="0" applyFont="1" applyFill="1" applyBorder="1" applyAlignment="1">
      <alignment horizontal="center" vertical="justify"/>
    </xf>
    <xf numFmtId="0" fontId="3" fillId="0" borderId="47" xfId="0" applyFont="1" applyFill="1" applyBorder="1" applyAlignment="1">
      <alignment horizontal="center" vertical="justify"/>
    </xf>
    <xf numFmtId="0" fontId="3" fillId="0" borderId="70" xfId="0" applyFont="1" applyFill="1" applyBorder="1" applyAlignment="1">
      <alignment horizontal="center" vertical="justify"/>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3" fontId="19" fillId="9" borderId="43" xfId="0" applyNumberFormat="1" applyFont="1" applyFill="1" applyBorder="1" applyAlignment="1">
      <alignment horizontal="center"/>
    </xf>
    <xf numFmtId="3" fontId="19" fillId="9" borderId="53" xfId="0" applyNumberFormat="1" applyFont="1" applyFill="1" applyBorder="1" applyAlignment="1">
      <alignment horizontal="center"/>
    </xf>
    <xf numFmtId="3" fontId="19" fillId="9" borderId="50" xfId="0" applyNumberFormat="1" applyFont="1" applyFill="1" applyBorder="1" applyAlignment="1">
      <alignment horizontal="center"/>
    </xf>
    <xf numFmtId="0" fontId="3" fillId="7" borderId="23" xfId="0" applyFont="1" applyFill="1" applyBorder="1" applyAlignment="1">
      <alignment horizontal="center" vertical="center"/>
    </xf>
    <xf numFmtId="0" fontId="3" fillId="7" borderId="14" xfId="0" applyFont="1" applyFill="1" applyBorder="1" applyAlignment="1">
      <alignment horizontal="center" vertical="center"/>
    </xf>
    <xf numFmtId="0" fontId="5" fillId="3" borderId="7" xfId="0" applyFont="1" applyFill="1" applyBorder="1" applyAlignment="1">
      <alignment horizontal="center" vertical="justify"/>
    </xf>
    <xf numFmtId="0" fontId="2" fillId="3" borderId="2" xfId="0" applyFont="1" applyFill="1" applyBorder="1" applyAlignment="1">
      <alignment horizontal="center" vertical="justify"/>
    </xf>
    <xf numFmtId="0" fontId="2" fillId="3" borderId="3" xfId="0" applyFont="1" applyFill="1" applyBorder="1" applyAlignment="1">
      <alignment horizontal="center" vertical="justify"/>
    </xf>
    <xf numFmtId="0" fontId="2" fillId="3" borderId="4" xfId="0" applyFont="1" applyFill="1" applyBorder="1" applyAlignment="1">
      <alignment horizontal="center" vertical="justify"/>
    </xf>
    <xf numFmtId="0" fontId="3" fillId="7" borderId="24"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 xfId="0" applyFont="1" applyFill="1" applyBorder="1" applyAlignment="1">
      <alignment horizontal="center"/>
    </xf>
    <xf numFmtId="0" fontId="3" fillId="7" borderId="4" xfId="0" applyFont="1" applyFill="1" applyBorder="1" applyAlignment="1">
      <alignment horizontal="center"/>
    </xf>
    <xf numFmtId="0" fontId="3" fillId="7" borderId="3"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3" fontId="3" fillId="0" borderId="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1" xfId="0" applyNumberFormat="1" applyFont="1" applyBorder="1" applyAlignment="1">
      <alignment horizontal="center" vertical="center"/>
    </xf>
    <xf numFmtId="0" fontId="2" fillId="10" borderId="2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2" xfId="0" applyFont="1" applyFill="1" applyBorder="1" applyAlignment="1">
      <alignment horizontal="center"/>
    </xf>
    <xf numFmtId="0" fontId="2" fillId="10" borderId="4" xfId="0" applyFont="1" applyFill="1" applyBorder="1" applyAlignment="1">
      <alignment horizontal="center"/>
    </xf>
    <xf numFmtId="3" fontId="3" fillId="0" borderId="10" xfId="0" applyNumberFormat="1" applyFont="1" applyBorder="1" applyAlignment="1">
      <alignment horizontal="center" vertical="center"/>
    </xf>
    <xf numFmtId="0" fontId="3" fillId="3" borderId="24" xfId="0" applyFont="1" applyFill="1" applyBorder="1" applyAlignment="1">
      <alignment horizontal="center" vertical="center"/>
    </xf>
    <xf numFmtId="0" fontId="3" fillId="3" borderId="25" xfId="0" applyFont="1" applyFill="1" applyBorder="1" applyAlignment="1">
      <alignment horizontal="center" vertical="center"/>
    </xf>
    <xf numFmtId="0" fontId="9" fillId="11" borderId="60" xfId="0" applyFont="1" applyFill="1" applyBorder="1" applyAlignment="1">
      <alignment horizontal="center" vertical="center"/>
    </xf>
    <xf numFmtId="0" fontId="9" fillId="11" borderId="61" xfId="0" applyFont="1" applyFill="1" applyBorder="1" applyAlignment="1">
      <alignment horizontal="center" vertical="center"/>
    </xf>
    <xf numFmtId="0" fontId="9" fillId="11" borderId="59" xfId="0" applyFont="1" applyFill="1" applyBorder="1" applyAlignment="1">
      <alignment horizontal="center" vertical="center"/>
    </xf>
    <xf numFmtId="0" fontId="9" fillId="11" borderId="62" xfId="0" applyFont="1" applyFill="1" applyBorder="1" applyAlignment="1">
      <alignment horizontal="center" vertical="center"/>
    </xf>
    <xf numFmtId="0" fontId="9" fillId="11" borderId="54" xfId="0" applyFont="1" applyFill="1" applyBorder="1" applyAlignment="1">
      <alignment horizontal="center"/>
    </xf>
    <xf numFmtId="0" fontId="9" fillId="11" borderId="55" xfId="0" applyFont="1" applyFill="1" applyBorder="1" applyAlignment="1">
      <alignment horizontal="center"/>
    </xf>
    <xf numFmtId="0" fontId="9" fillId="11" borderId="56" xfId="0" applyFont="1" applyFill="1" applyBorder="1" applyAlignment="1">
      <alignment horizontal="center"/>
    </xf>
    <xf numFmtId="0" fontId="9" fillId="11" borderId="63" xfId="0" applyFont="1" applyFill="1" applyBorder="1" applyAlignment="1">
      <alignment horizontal="center" vertical="center"/>
    </xf>
    <xf numFmtId="0" fontId="9" fillId="11" borderId="64" xfId="0" applyFont="1" applyFill="1" applyBorder="1" applyAlignment="1">
      <alignment horizontal="center" vertical="center"/>
    </xf>
    <xf numFmtId="0" fontId="9" fillId="11" borderId="32" xfId="0" applyFont="1" applyFill="1" applyBorder="1" applyAlignment="1">
      <alignment horizontal="center"/>
    </xf>
    <xf numFmtId="0" fontId="9" fillId="11" borderId="31" xfId="0" applyFont="1" applyFill="1" applyBorder="1" applyAlignment="1">
      <alignment horizontal="center"/>
    </xf>
    <xf numFmtId="0" fontId="9" fillId="11" borderId="33" xfId="0" applyFont="1" applyFill="1" applyBorder="1" applyAlignment="1">
      <alignment horizontal="center"/>
    </xf>
    <xf numFmtId="0" fontId="2" fillId="0" borderId="0" xfId="0" applyFont="1" applyFill="1" applyBorder="1" applyAlignment="1">
      <alignment horizontal="left" vertical="center" wrapText="1"/>
    </xf>
    <xf numFmtId="0" fontId="2" fillId="5" borderId="7" xfId="0" applyFont="1" applyFill="1" applyBorder="1" applyAlignment="1">
      <alignment horizontal="center" vertical="justify"/>
    </xf>
    <xf numFmtId="0" fontId="2" fillId="0" borderId="0" xfId="0" applyFont="1" applyAlignment="1">
      <alignment horizontal="left" vertical="center" wrapText="1"/>
    </xf>
    <xf numFmtId="0" fontId="2" fillId="0" borderId="0" xfId="0" applyFont="1" applyFill="1" applyBorder="1" applyAlignment="1">
      <alignment vertical="justify"/>
    </xf>
    <xf numFmtId="0" fontId="2" fillId="0" borderId="0" xfId="0" applyFont="1" applyAlignment="1"/>
    <xf numFmtId="0" fontId="3" fillId="3" borderId="7" xfId="0" applyFont="1" applyFill="1" applyBorder="1" applyAlignment="1">
      <alignment horizontal="center"/>
    </xf>
    <xf numFmtId="0" fontId="3" fillId="3" borderId="7" xfId="0" applyFont="1" applyFill="1" applyBorder="1" applyAlignment="1">
      <alignment horizontal="center" vertical="center"/>
    </xf>
    <xf numFmtId="0" fontId="5" fillId="3" borderId="7" xfId="0" applyFont="1" applyFill="1" applyBorder="1" applyAlignment="1">
      <alignment horizontal="center"/>
    </xf>
    <xf numFmtId="0" fontId="4" fillId="3" borderId="5"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6" xfId="0" applyFont="1" applyFill="1" applyBorder="1" applyAlignment="1">
      <alignment horizontal="center" vertical="center"/>
    </xf>
    <xf numFmtId="0" fontId="2" fillId="0" borderId="28"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5" fillId="0" borderId="15" xfId="0" applyFont="1" applyBorder="1" applyAlignment="1">
      <alignment vertical="top"/>
    </xf>
    <xf numFmtId="0" fontId="5" fillId="17" borderId="2" xfId="0" applyFont="1" applyFill="1" applyBorder="1" applyAlignment="1">
      <alignment horizontal="center"/>
    </xf>
    <xf numFmtId="0" fontId="5" fillId="17" borderId="3" xfId="0" applyFont="1" applyFill="1" applyBorder="1" applyAlignment="1">
      <alignment horizontal="center"/>
    </xf>
    <xf numFmtId="0" fontId="5" fillId="17" borderId="4" xfId="0" applyFont="1" applyFill="1" applyBorder="1" applyAlignment="1">
      <alignment horizontal="center"/>
    </xf>
    <xf numFmtId="0" fontId="5" fillId="12" borderId="7" xfId="0" applyFont="1" applyFill="1" applyBorder="1" applyAlignment="1">
      <alignment horizontal="center" vertic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5" fillId="3" borderId="16"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 xfId="0" applyFont="1" applyFill="1" applyBorder="1" applyAlignment="1">
      <alignment horizontal="center" vertical="justify"/>
    </xf>
    <xf numFmtId="0" fontId="5" fillId="3" borderId="3" xfId="0" applyFont="1" applyFill="1" applyBorder="1" applyAlignment="1">
      <alignment horizontal="center" vertical="justify"/>
    </xf>
    <xf numFmtId="0" fontId="19" fillId="8" borderId="2" xfId="0" applyFont="1" applyFill="1" applyBorder="1" applyAlignment="1">
      <alignment horizontal="center" vertical="justify"/>
    </xf>
    <xf numFmtId="0" fontId="19" fillId="8" borderId="3" xfId="0" applyFont="1" applyFill="1" applyBorder="1" applyAlignment="1">
      <alignment horizontal="center" vertical="justify"/>
    </xf>
    <xf numFmtId="0" fontId="5" fillId="10" borderId="2" xfId="0" applyFont="1" applyFill="1" applyBorder="1" applyAlignment="1">
      <alignment horizontal="center" vertical="center"/>
    </xf>
    <xf numFmtId="0" fontId="5" fillId="10" borderId="3"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2" xfId="0" applyFont="1" applyFill="1" applyBorder="1" applyAlignment="1">
      <alignment horizontal="center"/>
    </xf>
    <xf numFmtId="0" fontId="5" fillId="10" borderId="3" xfId="0" applyFont="1" applyFill="1" applyBorder="1" applyAlignment="1">
      <alignment horizontal="center"/>
    </xf>
    <xf numFmtId="0" fontId="5" fillId="10" borderId="4" xfId="0" applyFont="1" applyFill="1" applyBorder="1" applyAlignment="1">
      <alignment horizontal="center"/>
    </xf>
    <xf numFmtId="0" fontId="5" fillId="12" borderId="2" xfId="0" applyFont="1" applyFill="1" applyBorder="1" applyAlignment="1">
      <alignment horizontal="center" vertical="center"/>
    </xf>
    <xf numFmtId="0" fontId="5" fillId="12" borderId="3" xfId="0" applyFont="1" applyFill="1" applyBorder="1" applyAlignment="1">
      <alignment horizontal="center" vertical="center"/>
    </xf>
    <xf numFmtId="0" fontId="5" fillId="12" borderId="4" xfId="0" applyFont="1" applyFill="1" applyBorder="1" applyAlignment="1">
      <alignment horizontal="center" vertical="center"/>
    </xf>
    <xf numFmtId="0" fontId="19" fillId="8" borderId="5" xfId="0" applyFont="1" applyFill="1" applyBorder="1" applyAlignment="1">
      <alignment horizontal="center" vertical="center"/>
    </xf>
    <xf numFmtId="0" fontId="19" fillId="8" borderId="16" xfId="0" applyFont="1" applyFill="1" applyBorder="1" applyAlignment="1">
      <alignment horizontal="center" vertical="center"/>
    </xf>
    <xf numFmtId="0" fontId="19" fillId="8" borderId="6"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15" xfId="0" applyFont="1" applyFill="1" applyBorder="1" applyAlignment="1">
      <alignment horizontal="center" vertical="center"/>
    </xf>
    <xf numFmtId="0" fontId="19" fillId="8" borderId="14" xfId="0" applyFont="1" applyFill="1" applyBorder="1" applyAlignment="1">
      <alignment horizontal="center" vertical="center"/>
    </xf>
    <xf numFmtId="0" fontId="0" fillId="0" borderId="24" xfId="0" applyFont="1" applyBorder="1" applyAlignment="1">
      <alignment horizontal="center" vertical="center"/>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19" fillId="8" borderId="24" xfId="0" applyFont="1" applyFill="1" applyBorder="1" applyAlignment="1">
      <alignment horizontal="center" vertical="center"/>
    </xf>
    <xf numFmtId="0" fontId="19" fillId="8" borderId="1" xfId="0" applyFont="1" applyFill="1" applyBorder="1" applyAlignment="1">
      <alignment horizontal="center" vertical="center"/>
    </xf>
    <xf numFmtId="0" fontId="19" fillId="8" borderId="25" xfId="0" applyFont="1" applyFill="1" applyBorder="1" applyAlignment="1">
      <alignment horizontal="center" vertical="center"/>
    </xf>
    <xf numFmtId="0" fontId="19" fillId="8" borderId="2" xfId="0" applyFont="1" applyFill="1" applyBorder="1" applyAlignment="1">
      <alignment horizontal="center" vertical="center"/>
    </xf>
    <xf numFmtId="0" fontId="19" fillId="8" borderId="3" xfId="0" applyFont="1" applyFill="1" applyBorder="1" applyAlignment="1">
      <alignment horizontal="center" vertical="center"/>
    </xf>
    <xf numFmtId="0" fontId="19" fillId="8" borderId="4" xfId="0" applyFont="1" applyFill="1" applyBorder="1" applyAlignment="1">
      <alignment horizontal="center" vertical="center"/>
    </xf>
    <xf numFmtId="0" fontId="19" fillId="8" borderId="2" xfId="0" applyFont="1" applyFill="1" applyBorder="1" applyAlignment="1">
      <alignment horizontal="center"/>
    </xf>
    <xf numFmtId="0" fontId="19" fillId="8" borderId="3" xfId="0" applyFont="1" applyFill="1" applyBorder="1" applyAlignment="1">
      <alignment horizontal="center"/>
    </xf>
    <xf numFmtId="0" fontId="19" fillId="8" borderId="4" xfId="0" applyFont="1" applyFill="1" applyBorder="1" applyAlignment="1">
      <alignment horizontal="center"/>
    </xf>
    <xf numFmtId="0" fontId="5" fillId="10" borderId="7" xfId="0" applyFont="1" applyFill="1" applyBorder="1" applyAlignment="1">
      <alignment horizontal="center" vertical="center" wrapText="1"/>
    </xf>
    <xf numFmtId="0" fontId="19" fillId="3" borderId="7" xfId="0" applyNumberFormat="1" applyFont="1" applyFill="1" applyBorder="1" applyAlignment="1">
      <alignment horizontal="center" vertical="center" wrapText="1"/>
    </xf>
    <xf numFmtId="0" fontId="0" fillId="0" borderId="7" xfId="0" applyFont="1" applyBorder="1" applyAlignment="1">
      <alignment horizontal="center" vertical="center" wrapText="1"/>
    </xf>
    <xf numFmtId="0" fontId="5" fillId="5" borderId="7" xfId="0" applyFont="1" applyFill="1" applyBorder="1" applyAlignment="1">
      <alignment horizontal="center" wrapText="1"/>
    </xf>
    <xf numFmtId="0" fontId="5" fillId="6" borderId="7" xfId="0" applyFont="1" applyFill="1" applyBorder="1" applyAlignment="1">
      <alignment horizontal="center" wrapText="1"/>
    </xf>
    <xf numFmtId="49" fontId="5" fillId="0" borderId="0" xfId="0" applyNumberFormat="1" applyFont="1" applyFill="1" applyBorder="1" applyAlignment="1"/>
    <xf numFmtId="0" fontId="5" fillId="16" borderId="7" xfId="0" applyFont="1" applyFill="1" applyBorder="1" applyAlignment="1">
      <alignment horizontal="center"/>
    </xf>
    <xf numFmtId="0" fontId="5" fillId="10" borderId="7" xfId="0" applyFont="1" applyFill="1" applyBorder="1" applyAlignment="1">
      <alignment horizontal="center"/>
    </xf>
    <xf numFmtId="0" fontId="5" fillId="10" borderId="7" xfId="0" applyFont="1" applyFill="1" applyBorder="1" applyAlignment="1">
      <alignment horizontal="center" vertical="center"/>
    </xf>
    <xf numFmtId="0" fontId="19" fillId="8" borderId="7" xfId="0" applyFont="1" applyFill="1" applyBorder="1" applyAlignment="1">
      <alignment horizontal="center" vertical="center"/>
    </xf>
    <xf numFmtId="0" fontId="0" fillId="0" borderId="7" xfId="0" applyFont="1" applyBorder="1" applyAlignment="1">
      <alignment horizontal="center" vertical="center"/>
    </xf>
    <xf numFmtId="0" fontId="5" fillId="3" borderId="7" xfId="0" applyFont="1" applyFill="1" applyBorder="1" applyAlignment="1">
      <alignment horizontal="center" vertical="center"/>
    </xf>
    <xf numFmtId="0" fontId="23" fillId="2" borderId="0" xfId="0" applyFont="1" applyFill="1" applyAlignment="1">
      <alignment horizontal="center"/>
    </xf>
    <xf numFmtId="0" fontId="5" fillId="0" borderId="0" xfId="0" applyFont="1" applyAlignment="1">
      <alignment horizontal="right"/>
    </xf>
    <xf numFmtId="49" fontId="19" fillId="0" borderId="72" xfId="0" applyNumberFormat="1" applyFont="1" applyBorder="1" applyAlignment="1">
      <alignment horizontal="justify" vertical="center"/>
    </xf>
    <xf numFmtId="49" fontId="19" fillId="0" borderId="73" xfId="0" applyNumberFormat="1" applyFont="1" applyBorder="1" applyAlignment="1">
      <alignment horizontal="justify" vertical="center"/>
    </xf>
    <xf numFmtId="0" fontId="5" fillId="10" borderId="86" xfId="0" applyFont="1" applyFill="1" applyBorder="1" applyAlignment="1">
      <alignment horizontal="center"/>
    </xf>
    <xf numFmtId="0" fontId="5" fillId="10" borderId="45" xfId="0" applyFont="1" applyFill="1" applyBorder="1" applyAlignment="1">
      <alignment horizontal="center"/>
    </xf>
    <xf numFmtId="0" fontId="5" fillId="10" borderId="46" xfId="0" applyFont="1" applyFill="1" applyBorder="1" applyAlignment="1">
      <alignment horizontal="center"/>
    </xf>
    <xf numFmtId="49" fontId="19" fillId="0" borderId="78" xfId="0" applyNumberFormat="1" applyFont="1" applyBorder="1" applyAlignment="1">
      <alignment horizontal="justify" vertical="justify"/>
    </xf>
    <xf numFmtId="49" fontId="19" fillId="0" borderId="79" xfId="0" applyNumberFormat="1" applyFont="1" applyBorder="1" applyAlignment="1">
      <alignment horizontal="justify" vertical="justify"/>
    </xf>
    <xf numFmtId="49" fontId="19" fillId="0" borderId="81" xfId="0" applyNumberFormat="1" applyFont="1" applyBorder="1" applyAlignment="1">
      <alignment horizontal="justify" vertical="justify"/>
    </xf>
    <xf numFmtId="49" fontId="19" fillId="0" borderId="18" xfId="0" applyNumberFormat="1" applyFont="1" applyBorder="1" applyAlignment="1">
      <alignment horizontal="justify" vertical="justify"/>
    </xf>
    <xf numFmtId="49" fontId="19" fillId="0" borderId="83" xfId="0" applyNumberFormat="1" applyFont="1" applyBorder="1" applyAlignment="1">
      <alignment horizontal="justify" vertical="justify"/>
    </xf>
    <xf numFmtId="49" fontId="19" fillId="0" borderId="84" xfId="0" applyNumberFormat="1" applyFont="1" applyBorder="1" applyAlignment="1">
      <alignment horizontal="justify" vertical="justify"/>
    </xf>
    <xf numFmtId="49" fontId="5" fillId="0" borderId="75" xfId="0" applyNumberFormat="1" applyFont="1" applyBorder="1" applyAlignment="1">
      <alignment horizontal="center" vertical="justify"/>
    </xf>
    <xf numFmtId="49" fontId="5" fillId="0" borderId="76" xfId="0" applyNumberFormat="1" applyFont="1" applyBorder="1" applyAlignment="1">
      <alignment horizontal="center" vertical="justify"/>
    </xf>
    <xf numFmtId="49" fontId="19" fillId="3" borderId="7" xfId="0" applyNumberFormat="1" applyFont="1" applyFill="1" applyBorder="1" applyAlignment="1">
      <alignment horizontal="center" vertical="center" wrapText="1"/>
    </xf>
    <xf numFmtId="0" fontId="19" fillId="5" borderId="7" xfId="0" applyNumberFormat="1" applyFont="1" applyFill="1" applyBorder="1" applyAlignment="1">
      <alignment horizontal="center" vertical="center" wrapText="1"/>
    </xf>
    <xf numFmtId="49" fontId="19" fillId="5" borderId="7" xfId="0" applyNumberFormat="1" applyFont="1" applyFill="1" applyBorder="1" applyAlignment="1">
      <alignment horizontal="center" vertical="center" wrapText="1"/>
    </xf>
    <xf numFmtId="0" fontId="19" fillId="5" borderId="5"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19" fillId="6" borderId="7" xfId="0" applyNumberFormat="1" applyFont="1" applyFill="1" applyBorder="1" applyAlignment="1">
      <alignment horizontal="center" vertical="center" wrapText="1"/>
    </xf>
    <xf numFmtId="49" fontId="19" fillId="6" borderId="7" xfId="0" applyNumberFormat="1" applyFont="1" applyFill="1" applyBorder="1" applyAlignment="1">
      <alignment horizontal="center" vertical="center" wrapText="1"/>
    </xf>
    <xf numFmtId="49" fontId="19" fillId="5" borderId="5" xfId="0" applyNumberFormat="1" applyFont="1" applyFill="1" applyBorder="1" applyAlignment="1">
      <alignment horizontal="center" vertical="center" wrapText="1"/>
    </xf>
    <xf numFmtId="0" fontId="5" fillId="12" borderId="5" xfId="0" applyFont="1" applyFill="1" applyBorder="1" applyAlignment="1">
      <alignment horizontal="center" vertical="center"/>
    </xf>
    <xf numFmtId="0" fontId="19" fillId="10" borderId="23" xfId="0" applyFont="1" applyFill="1" applyBorder="1" applyAlignment="1">
      <alignment horizontal="center" vertical="center"/>
    </xf>
    <xf numFmtId="0" fontId="19" fillId="10" borderId="14" xfId="0" applyFont="1" applyFill="1" applyBorder="1" applyAlignment="1">
      <alignment horizontal="center" vertical="center"/>
    </xf>
    <xf numFmtId="0" fontId="5" fillId="12" borderId="23" xfId="0" applyFont="1" applyFill="1" applyBorder="1" applyAlignment="1">
      <alignment horizontal="center" vertical="center"/>
    </xf>
    <xf numFmtId="0" fontId="5" fillId="12" borderId="14" xfId="0" applyFont="1" applyFill="1" applyBorder="1" applyAlignment="1">
      <alignment horizontal="center" vertical="center"/>
    </xf>
    <xf numFmtId="0" fontId="5" fillId="10" borderId="23" xfId="0" applyFont="1" applyFill="1" applyBorder="1" applyAlignment="1">
      <alignment horizontal="center" vertical="center"/>
    </xf>
    <xf numFmtId="0" fontId="5" fillId="10" borderId="14" xfId="0" applyFont="1" applyFill="1" applyBorder="1" applyAlignment="1">
      <alignment horizontal="center" vertical="center"/>
    </xf>
    <xf numFmtId="0" fontId="19" fillId="8" borderId="5" xfId="0" applyFont="1" applyFill="1" applyBorder="1" applyAlignment="1">
      <alignment horizontal="center" vertical="center" wrapText="1"/>
    </xf>
    <xf numFmtId="0" fontId="19" fillId="8" borderId="16" xfId="0" applyFont="1" applyFill="1" applyBorder="1" applyAlignment="1">
      <alignment horizontal="center" vertical="center" wrapText="1"/>
    </xf>
    <xf numFmtId="0" fontId="19" fillId="8" borderId="6" xfId="0" applyFont="1" applyFill="1" applyBorder="1" applyAlignment="1">
      <alignment horizontal="center" vertical="center" wrapText="1"/>
    </xf>
    <xf numFmtId="0" fontId="5" fillId="17" borderId="7" xfId="0" applyFont="1" applyFill="1" applyBorder="1" applyAlignment="1">
      <alignment horizontal="center" vertical="justify"/>
    </xf>
    <xf numFmtId="0" fontId="5" fillId="17" borderId="23" xfId="0" applyFont="1" applyFill="1" applyBorder="1" applyAlignment="1">
      <alignment horizontal="center" vertical="center"/>
    </xf>
    <xf numFmtId="0" fontId="5" fillId="17" borderId="14" xfId="0" applyFont="1" applyFill="1" applyBorder="1" applyAlignment="1">
      <alignment horizontal="center" vertical="center"/>
    </xf>
    <xf numFmtId="0" fontId="5" fillId="17" borderId="24" xfId="0" applyFont="1" applyFill="1" applyBorder="1" applyAlignment="1">
      <alignment horizontal="center" vertical="center"/>
    </xf>
    <xf numFmtId="0" fontId="5" fillId="17" borderId="25" xfId="0" applyFont="1" applyFill="1" applyBorder="1" applyAlignment="1">
      <alignment horizontal="center" vertical="center"/>
    </xf>
    <xf numFmtId="0" fontId="5" fillId="12" borderId="24" xfId="0" applyFont="1" applyFill="1" applyBorder="1" applyAlignment="1">
      <alignment horizontal="center" vertical="center"/>
    </xf>
    <xf numFmtId="0" fontId="5" fillId="12" borderId="25" xfId="0" applyFont="1" applyFill="1" applyBorder="1" applyAlignment="1">
      <alignment horizontal="center" vertical="center"/>
    </xf>
    <xf numFmtId="0" fontId="19" fillId="10" borderId="7" xfId="0" applyFont="1" applyFill="1" applyBorder="1" applyAlignment="1">
      <alignment horizontal="justify" vertical="center"/>
    </xf>
    <xf numFmtId="0" fontId="19" fillId="10" borderId="2" xfId="0" applyFont="1" applyFill="1" applyBorder="1" applyAlignment="1">
      <alignment horizontal="center" vertical="center"/>
    </xf>
    <xf numFmtId="0" fontId="19" fillId="10" borderId="4" xfId="0" applyFont="1" applyFill="1" applyBorder="1" applyAlignment="1">
      <alignment horizontal="center" vertical="center"/>
    </xf>
    <xf numFmtId="49" fontId="5" fillId="6" borderId="7" xfId="0" applyNumberFormat="1" applyFont="1" applyFill="1" applyBorder="1" applyAlignment="1">
      <alignment horizontal="center" vertical="center" wrapText="1"/>
    </xf>
    <xf numFmtId="0" fontId="5" fillId="0" borderId="28" xfId="0" applyFont="1" applyFill="1" applyBorder="1" applyAlignment="1">
      <alignment horizontal="left" vertical="justify"/>
    </xf>
    <xf numFmtId="0" fontId="5" fillId="0" borderId="0" xfId="0" applyFont="1" applyFill="1" applyBorder="1" applyAlignment="1">
      <alignment horizontal="left" vertical="justify"/>
    </xf>
    <xf numFmtId="49" fontId="5" fillId="5" borderId="23" xfId="0" applyNumberFormat="1" applyFont="1" applyFill="1" applyBorder="1" applyAlignment="1">
      <alignment horizontal="center" vertical="center" wrapText="1"/>
    </xf>
    <xf numFmtId="49" fontId="5" fillId="5" borderId="24" xfId="0" applyNumberFormat="1" applyFont="1" applyFill="1" applyBorder="1" applyAlignment="1">
      <alignment horizontal="center" vertical="center" wrapText="1"/>
    </xf>
    <xf numFmtId="0" fontId="5" fillId="3" borderId="5" xfId="0" applyFont="1" applyFill="1" applyBorder="1" applyAlignment="1">
      <alignment horizontal="center" vertical="center"/>
    </xf>
    <xf numFmtId="49" fontId="5" fillId="5" borderId="7" xfId="0" applyNumberFormat="1" applyFont="1" applyFill="1" applyBorder="1" applyAlignment="1">
      <alignment horizontal="center" vertical="center" wrapText="1"/>
    </xf>
    <xf numFmtId="0" fontId="5" fillId="3" borderId="2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5" fillId="10" borderId="24" xfId="0" applyFont="1" applyFill="1" applyBorder="1" applyAlignment="1">
      <alignment horizontal="center" vertical="center"/>
    </xf>
    <xf numFmtId="0" fontId="5" fillId="10" borderId="25" xfId="0" applyFont="1" applyFill="1" applyBorder="1" applyAlignment="1">
      <alignment horizontal="center" vertical="center"/>
    </xf>
    <xf numFmtId="0" fontId="19" fillId="10" borderId="3" xfId="0" applyFont="1" applyFill="1" applyBorder="1" applyAlignment="1">
      <alignment horizontal="center" vertical="center"/>
    </xf>
    <xf numFmtId="0" fontId="5" fillId="13" borderId="7" xfId="0" applyFont="1" applyFill="1" applyBorder="1" applyAlignment="1">
      <alignment horizontal="justify" vertical="justify"/>
    </xf>
    <xf numFmtId="0" fontId="5" fillId="0" borderId="0" xfId="0" applyFont="1" applyBorder="1" applyAlignment="1">
      <alignment horizontal="center" vertical="center"/>
    </xf>
    <xf numFmtId="0" fontId="5" fillId="12" borderId="15" xfId="0" applyFont="1" applyFill="1" applyBorder="1" applyAlignment="1">
      <alignment horizontal="center" vertical="center"/>
    </xf>
    <xf numFmtId="0" fontId="5" fillId="12" borderId="1" xfId="0" applyFont="1" applyFill="1" applyBorder="1" applyAlignment="1">
      <alignment horizontal="center" vertical="center"/>
    </xf>
    <xf numFmtId="0" fontId="5" fillId="12" borderId="16" xfId="0" applyFont="1" applyFill="1" applyBorder="1" applyAlignment="1">
      <alignment horizontal="center" vertical="center"/>
    </xf>
    <xf numFmtId="0" fontId="5" fillId="12" borderId="6" xfId="0" applyFont="1" applyFill="1" applyBorder="1" applyAlignment="1">
      <alignment horizontal="center" vertical="center"/>
    </xf>
    <xf numFmtId="3" fontId="19" fillId="0" borderId="20" xfId="0" applyNumberFormat="1" applyFont="1" applyBorder="1" applyAlignment="1">
      <alignment horizontal="center"/>
    </xf>
    <xf numFmtId="3" fontId="19" fillId="0" borderId="21"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Border="1" applyAlignment="1">
      <alignment horizontal="justify" vertical="center" wrapText="1"/>
    </xf>
    <xf numFmtId="0" fontId="5" fillId="0" borderId="0" xfId="0" applyFont="1" applyBorder="1" applyAlignment="1">
      <alignment horizontal="left"/>
    </xf>
    <xf numFmtId="0" fontId="5" fillId="13" borderId="2" xfId="0" applyFont="1" applyFill="1" applyBorder="1" applyAlignment="1">
      <alignment horizontal="center" vertical="center"/>
    </xf>
    <xf numFmtId="0" fontId="5" fillId="13" borderId="3" xfId="0" applyFont="1" applyFill="1" applyBorder="1" applyAlignment="1">
      <alignment horizontal="center" vertical="center"/>
    </xf>
    <xf numFmtId="0" fontId="5" fillId="13" borderId="4" xfId="0" applyFont="1" applyFill="1" applyBorder="1" applyAlignment="1">
      <alignment horizontal="center" vertical="center"/>
    </xf>
    <xf numFmtId="0" fontId="19" fillId="3" borderId="2" xfId="0" applyFont="1" applyFill="1" applyBorder="1" applyAlignment="1">
      <alignment horizontal="center"/>
    </xf>
    <xf numFmtId="0" fontId="19" fillId="3" borderId="3" xfId="0" applyFont="1" applyFill="1" applyBorder="1" applyAlignment="1">
      <alignment horizontal="center"/>
    </xf>
    <xf numFmtId="0" fontId="19" fillId="3" borderId="4" xfId="0" applyFont="1" applyFill="1" applyBorder="1" applyAlignment="1">
      <alignment horizontal="center"/>
    </xf>
    <xf numFmtId="0" fontId="19" fillId="3" borderId="24" xfId="0" applyFont="1" applyFill="1" applyBorder="1" applyAlignment="1">
      <alignment horizontal="center"/>
    </xf>
    <xf numFmtId="0" fontId="19" fillId="3" borderId="1" xfId="0" applyFont="1" applyFill="1" applyBorder="1" applyAlignment="1">
      <alignment horizontal="center"/>
    </xf>
    <xf numFmtId="0" fontId="19" fillId="3" borderId="25" xfId="0" applyFont="1" applyFill="1" applyBorder="1" applyAlignment="1">
      <alignment horizontal="center"/>
    </xf>
    <xf numFmtId="0" fontId="5" fillId="13" borderId="5" xfId="0" applyFont="1" applyFill="1" applyBorder="1" applyAlignment="1">
      <alignment horizontal="center" vertical="center"/>
    </xf>
    <xf numFmtId="0" fontId="5" fillId="13" borderId="6" xfId="0" applyFont="1" applyFill="1" applyBorder="1" applyAlignment="1">
      <alignment horizontal="center" vertical="center"/>
    </xf>
    <xf numFmtId="0" fontId="19" fillId="15" borderId="23" xfId="0" applyFont="1" applyFill="1" applyBorder="1" applyAlignment="1">
      <alignment horizontal="center" vertical="center"/>
    </xf>
    <xf numFmtId="0" fontId="19" fillId="15" borderId="14" xfId="0" applyFont="1" applyFill="1" applyBorder="1" applyAlignment="1">
      <alignment horizontal="center" vertical="center"/>
    </xf>
    <xf numFmtId="0" fontId="19" fillId="15" borderId="24" xfId="0" applyFont="1" applyFill="1" applyBorder="1" applyAlignment="1">
      <alignment horizontal="center" vertical="center"/>
    </xf>
    <xf numFmtId="0" fontId="19" fillId="15" borderId="25"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0" xfId="0" applyFont="1" applyFill="1" applyBorder="1" applyAlignment="1">
      <alignment horizontal="center" vertical="center"/>
    </xf>
    <xf numFmtId="0" fontId="19" fillId="3" borderId="34" xfId="0" applyFont="1" applyFill="1" applyBorder="1" applyAlignment="1">
      <alignment horizontal="center" vertical="center"/>
    </xf>
    <xf numFmtId="0" fontId="19" fillId="3" borderId="24" xfId="0" applyFont="1" applyFill="1" applyBorder="1" applyAlignment="1">
      <alignment horizontal="center" vertical="center"/>
    </xf>
    <xf numFmtId="0" fontId="19" fillId="3" borderId="1" xfId="0" applyFont="1" applyFill="1" applyBorder="1" applyAlignment="1">
      <alignment horizontal="center" vertical="center"/>
    </xf>
    <xf numFmtId="0" fontId="19" fillId="3" borderId="25" xfId="0" applyFont="1" applyFill="1" applyBorder="1" applyAlignment="1">
      <alignment horizontal="center" vertical="center"/>
    </xf>
    <xf numFmtId="0" fontId="19" fillId="3" borderId="7" xfId="0" applyFont="1" applyFill="1" applyBorder="1" applyAlignment="1">
      <alignment horizontal="center"/>
    </xf>
    <xf numFmtId="0" fontId="5" fillId="13" borderId="23" xfId="0" applyFont="1" applyFill="1" applyBorder="1" applyAlignment="1">
      <alignment horizontal="center" vertical="center"/>
    </xf>
    <xf numFmtId="0" fontId="5" fillId="13" borderId="14" xfId="0" applyFont="1" applyFill="1" applyBorder="1" applyAlignment="1">
      <alignment horizontal="center" vertical="center"/>
    </xf>
    <xf numFmtId="0" fontId="5" fillId="13" borderId="2" xfId="0" applyFont="1" applyFill="1" applyBorder="1" applyAlignment="1">
      <alignment horizontal="center"/>
    </xf>
    <xf numFmtId="0" fontId="5" fillId="13" borderId="4" xfId="0" applyFont="1" applyFill="1" applyBorder="1" applyAlignment="1">
      <alignment horizontal="center"/>
    </xf>
    <xf numFmtId="0" fontId="5" fillId="0" borderId="0" xfId="0" applyFont="1" applyBorder="1" applyAlignment="1">
      <alignment horizontal="justify" vertical="top"/>
    </xf>
    <xf numFmtId="0" fontId="19" fillId="15" borderId="2" xfId="0" applyFont="1" applyFill="1" applyBorder="1" applyAlignment="1">
      <alignment horizontal="center" vertical="center"/>
    </xf>
    <xf numFmtId="0" fontId="19" fillId="15" borderId="4" xfId="0" applyFont="1" applyFill="1" applyBorder="1" applyAlignment="1">
      <alignment horizontal="center" vertical="center"/>
    </xf>
    <xf numFmtId="0" fontId="19" fillId="3" borderId="6" xfId="0" applyFont="1" applyFill="1" applyBorder="1" applyAlignment="1">
      <alignment horizontal="center"/>
    </xf>
    <xf numFmtId="0" fontId="19" fillId="15" borderId="3" xfId="0" applyFont="1" applyFill="1" applyBorder="1" applyAlignment="1">
      <alignment horizontal="center" vertical="center"/>
    </xf>
    <xf numFmtId="0" fontId="5" fillId="13" borderId="24" xfId="0" applyFont="1" applyFill="1" applyBorder="1" applyAlignment="1">
      <alignment horizontal="center" vertical="center"/>
    </xf>
    <xf numFmtId="0" fontId="5" fillId="13" borderId="25" xfId="0" applyFont="1" applyFill="1" applyBorder="1" applyAlignment="1">
      <alignment horizontal="center" vertical="center"/>
    </xf>
    <xf numFmtId="3" fontId="19" fillId="0" borderId="9" xfId="0" applyNumberFormat="1" applyFont="1" applyBorder="1" applyAlignment="1">
      <alignment horizontal="center"/>
    </xf>
    <xf numFmtId="3" fontId="19" fillId="0" borderId="10" xfId="0" applyNumberFormat="1" applyFont="1" applyBorder="1" applyAlignment="1">
      <alignment horizontal="center"/>
    </xf>
    <xf numFmtId="0" fontId="5" fillId="7" borderId="5" xfId="0" applyFont="1" applyFill="1" applyBorder="1" applyAlignment="1">
      <alignment horizontal="justify" vertical="justify"/>
    </xf>
    <xf numFmtId="0" fontId="5" fillId="7" borderId="16" xfId="0" applyFont="1" applyFill="1" applyBorder="1" applyAlignment="1">
      <alignment horizontal="justify" vertical="justify"/>
    </xf>
    <xf numFmtId="0" fontId="19" fillId="7" borderId="2" xfId="0" applyFont="1" applyFill="1" applyBorder="1" applyAlignment="1">
      <alignment horizontal="center"/>
    </xf>
    <xf numFmtId="0" fontId="19" fillId="7" borderId="3" xfId="0" applyFont="1" applyFill="1" applyBorder="1" applyAlignment="1">
      <alignment horizontal="center"/>
    </xf>
    <xf numFmtId="0" fontId="19" fillId="7" borderId="4" xfId="0" applyFont="1" applyFill="1" applyBorder="1" applyAlignment="1">
      <alignment horizontal="center"/>
    </xf>
    <xf numFmtId="0" fontId="5" fillId="17" borderId="2" xfId="0" applyFont="1" applyFill="1" applyBorder="1" applyAlignment="1">
      <alignment horizontal="center" vertical="center"/>
    </xf>
    <xf numFmtId="0" fontId="5" fillId="17" borderId="4" xfId="0" applyFont="1" applyFill="1" applyBorder="1" applyAlignment="1">
      <alignment horizontal="center" vertical="center"/>
    </xf>
    <xf numFmtId="0" fontId="19" fillId="6" borderId="2" xfId="0" applyFont="1" applyFill="1" applyBorder="1" applyAlignment="1">
      <alignment horizontal="center" vertical="center"/>
    </xf>
    <xf numFmtId="0" fontId="19" fillId="6" borderId="4" xfId="0" applyFont="1" applyFill="1" applyBorder="1" applyAlignment="1">
      <alignment horizontal="center" vertical="center"/>
    </xf>
    <xf numFmtId="0" fontId="19" fillId="6" borderId="7" xfId="0" applyFont="1" applyFill="1" applyBorder="1" applyAlignment="1">
      <alignment horizontal="center"/>
    </xf>
    <xf numFmtId="0" fontId="19" fillId="6" borderId="23" xfId="0" applyFont="1" applyFill="1" applyBorder="1" applyAlignment="1">
      <alignment horizontal="center" vertical="center"/>
    </xf>
    <xf numFmtId="0" fontId="19" fillId="6" borderId="14" xfId="0" applyFont="1" applyFill="1" applyBorder="1" applyAlignment="1">
      <alignment horizontal="center" vertical="center"/>
    </xf>
    <xf numFmtId="0" fontId="19" fillId="6" borderId="24" xfId="0" applyFont="1" applyFill="1" applyBorder="1" applyAlignment="1">
      <alignment horizontal="center" vertical="center"/>
    </xf>
    <xf numFmtId="0" fontId="19" fillId="6" borderId="25" xfId="0" applyFont="1" applyFill="1" applyBorder="1" applyAlignment="1">
      <alignment horizontal="center" vertical="center"/>
    </xf>
    <xf numFmtId="0" fontId="19" fillId="15" borderId="7" xfId="0" applyFont="1" applyFill="1" applyBorder="1" applyAlignment="1">
      <alignment horizontal="center" vertical="center"/>
    </xf>
    <xf numFmtId="0" fontId="19" fillId="7" borderId="23" xfId="0" applyFont="1" applyFill="1" applyBorder="1" applyAlignment="1">
      <alignment horizontal="center" vertical="center"/>
    </xf>
    <xf numFmtId="0" fontId="19" fillId="7" borderId="14" xfId="0" applyFont="1" applyFill="1" applyBorder="1" applyAlignment="1">
      <alignment horizontal="center" vertical="center"/>
    </xf>
    <xf numFmtId="0" fontId="19" fillId="7" borderId="24" xfId="0" applyFont="1" applyFill="1" applyBorder="1" applyAlignment="1">
      <alignment horizontal="center" vertical="center"/>
    </xf>
    <xf numFmtId="0" fontId="19" fillId="7" borderId="25" xfId="0" applyFont="1" applyFill="1" applyBorder="1" applyAlignment="1">
      <alignment horizontal="center" vertical="center"/>
    </xf>
    <xf numFmtId="0" fontId="19" fillId="6" borderId="3" xfId="0" applyFont="1" applyFill="1" applyBorder="1" applyAlignment="1">
      <alignment horizontal="center" vertical="center"/>
    </xf>
    <xf numFmtId="0" fontId="5" fillId="6" borderId="2" xfId="0" applyFont="1" applyFill="1" applyBorder="1" applyAlignment="1">
      <alignment horizontal="center"/>
    </xf>
    <xf numFmtId="0" fontId="5" fillId="6" borderId="3" xfId="0" applyFont="1" applyFill="1" applyBorder="1" applyAlignment="1">
      <alignment horizontal="center"/>
    </xf>
    <xf numFmtId="0" fontId="5" fillId="6" borderId="4" xfId="0" applyFont="1" applyFill="1" applyBorder="1" applyAlignment="1">
      <alignment horizontal="center"/>
    </xf>
    <xf numFmtId="0" fontId="2" fillId="6" borderId="2" xfId="0" applyFont="1" applyFill="1" applyBorder="1" applyAlignment="1">
      <alignment horizontal="center"/>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12" borderId="23" xfId="0" applyFont="1" applyFill="1" applyBorder="1" applyAlignment="1">
      <alignment horizontal="center" vertical="center"/>
    </xf>
    <xf numFmtId="0" fontId="2" fillId="12" borderId="14" xfId="0" applyFont="1" applyFill="1" applyBorder="1" applyAlignment="1">
      <alignment horizontal="center" vertical="center"/>
    </xf>
    <xf numFmtId="0" fontId="2" fillId="12" borderId="24" xfId="0" applyFont="1" applyFill="1" applyBorder="1" applyAlignment="1">
      <alignment horizontal="center" vertical="center"/>
    </xf>
    <xf numFmtId="0" fontId="2" fillId="12" borderId="25" xfId="0" applyFont="1" applyFill="1" applyBorder="1" applyAlignment="1">
      <alignment horizontal="center" vertical="center"/>
    </xf>
    <xf numFmtId="0" fontId="2" fillId="12" borderId="15" xfId="0" applyFont="1" applyFill="1" applyBorder="1" applyAlignment="1">
      <alignment horizontal="center" vertical="center"/>
    </xf>
    <xf numFmtId="0" fontId="2" fillId="12" borderId="3" xfId="0" applyFont="1" applyFill="1" applyBorder="1" applyAlignment="1">
      <alignment horizontal="center" vertical="center"/>
    </xf>
    <xf numFmtId="0" fontId="2" fillId="12" borderId="4" xfId="0" applyFont="1" applyFill="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 fillId="12" borderId="2" xfId="0" applyFont="1" applyFill="1" applyBorder="1" applyAlignment="1">
      <alignment horizontal="center" vertical="center"/>
    </xf>
    <xf numFmtId="0" fontId="5" fillId="0" borderId="0" xfId="0" applyFont="1" applyAlignment="1">
      <alignment horizontal="justify" vertical="center" wrapText="1"/>
    </xf>
    <xf numFmtId="0" fontId="5" fillId="0" borderId="0" xfId="0" applyFont="1" applyAlignment="1">
      <alignment horizontal="justify" wrapText="1"/>
    </xf>
    <xf numFmtId="0" fontId="2" fillId="0" borderId="15" xfId="0" applyFont="1" applyBorder="1" applyAlignment="1">
      <alignment horizontal="left" vertical="center" wrapText="1"/>
    </xf>
    <xf numFmtId="1" fontId="19" fillId="0" borderId="12" xfId="0" applyNumberFormat="1" applyFont="1" applyBorder="1" applyAlignment="1">
      <alignment horizontal="center" vertical="center"/>
    </xf>
    <xf numFmtId="0" fontId="5" fillId="6" borderId="7" xfId="0" applyFont="1" applyFill="1" applyBorder="1" applyAlignment="1">
      <alignment horizontal="center" vertical="center"/>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3" fillId="0" borderId="7" xfId="0" applyFont="1" applyBorder="1" applyAlignment="1">
      <alignment horizontal="left" vertical="center"/>
    </xf>
    <xf numFmtId="0" fontId="2" fillId="6" borderId="2"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3" fillId="0" borderId="39" xfId="0" applyFont="1" applyBorder="1" applyAlignment="1">
      <alignment horizontal="center"/>
    </xf>
    <xf numFmtId="0" fontId="2" fillId="6" borderId="7" xfId="0" applyFont="1" applyFill="1" applyBorder="1" applyAlignment="1">
      <alignment horizontal="center"/>
    </xf>
    <xf numFmtId="0" fontId="2" fillId="6" borderId="16"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4"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25" xfId="0" applyFont="1" applyFill="1" applyBorder="1" applyAlignment="1">
      <alignment horizontal="center" vertical="center"/>
    </xf>
    <xf numFmtId="0" fontId="3" fillId="0" borderId="40" xfId="0" applyFont="1" applyBorder="1" applyAlignment="1">
      <alignment horizontal="center"/>
    </xf>
    <xf numFmtId="0" fontId="2" fillId="6" borderId="4" xfId="0" applyFont="1" applyFill="1" applyBorder="1" applyAlignment="1">
      <alignment horizontal="left" vertical="center" wrapText="1"/>
    </xf>
    <xf numFmtId="0" fontId="3" fillId="0" borderId="17" xfId="0" applyNumberFormat="1" applyFont="1" applyBorder="1" applyAlignment="1">
      <alignment horizontal="justify" vertical="center"/>
    </xf>
    <xf numFmtId="49" fontId="3" fillId="0" borderId="18" xfId="0" applyNumberFormat="1" applyFont="1" applyBorder="1" applyAlignment="1">
      <alignment horizontal="justify" vertical="center"/>
    </xf>
    <xf numFmtId="0" fontId="3" fillId="0" borderId="18" xfId="0" applyNumberFormat="1" applyFont="1" applyBorder="1" applyAlignment="1">
      <alignment horizontal="justify" vertical="center"/>
    </xf>
    <xf numFmtId="49" fontId="3" fillId="0" borderId="19" xfId="0" applyNumberFormat="1" applyFont="1" applyBorder="1" applyAlignment="1">
      <alignment horizontal="justify" vertical="center"/>
    </xf>
    <xf numFmtId="0" fontId="2" fillId="0" borderId="7" xfId="0" applyFont="1" applyBorder="1" applyAlignment="1">
      <alignment horizontal="center" vertical="center"/>
    </xf>
    <xf numFmtId="49" fontId="2" fillId="6" borderId="8" xfId="0" applyNumberFormat="1" applyFont="1" applyFill="1" applyBorder="1" applyAlignment="1">
      <alignment horizontal="left" vertical="center"/>
    </xf>
    <xf numFmtId="49" fontId="2" fillId="6" borderId="9" xfId="0" applyNumberFormat="1" applyFont="1" applyFill="1" applyBorder="1" applyAlignment="1">
      <alignment horizontal="left" vertical="center"/>
    </xf>
    <xf numFmtId="49" fontId="19" fillId="0" borderId="9" xfId="0" applyNumberFormat="1" applyFont="1" applyBorder="1" applyAlignment="1">
      <alignment horizontal="left" vertical="center"/>
    </xf>
    <xf numFmtId="49" fontId="19" fillId="0" borderId="10" xfId="0" applyNumberFormat="1" applyFont="1" applyBorder="1" applyAlignment="1">
      <alignment horizontal="left" vertical="center"/>
    </xf>
    <xf numFmtId="49" fontId="2" fillId="6" borderId="17" xfId="0" applyNumberFormat="1" applyFont="1" applyFill="1" applyBorder="1" applyAlignment="1">
      <alignment horizontal="left" vertical="center"/>
    </xf>
    <xf numFmtId="49" fontId="2" fillId="6" borderId="18" xfId="0" applyNumberFormat="1" applyFont="1" applyFill="1" applyBorder="1" applyAlignment="1">
      <alignment horizontal="left" vertical="center"/>
    </xf>
    <xf numFmtId="49" fontId="19" fillId="0" borderId="18" xfId="0" applyNumberFormat="1" applyFont="1" applyBorder="1" applyAlignment="1">
      <alignment horizontal="left" vertical="center"/>
    </xf>
    <xf numFmtId="49" fontId="19" fillId="0" borderId="19" xfId="0" applyNumberFormat="1" applyFont="1" applyBorder="1" applyAlignment="1">
      <alignment horizontal="left" vertical="center"/>
    </xf>
    <xf numFmtId="0" fontId="2" fillId="6" borderId="7" xfId="0" applyFont="1" applyFill="1" applyBorder="1" applyAlignment="1">
      <alignment horizontal="left" vertical="center"/>
    </xf>
    <xf numFmtId="49" fontId="2" fillId="6" borderId="87" xfId="0" applyNumberFormat="1" applyFont="1" applyFill="1" applyBorder="1" applyAlignment="1">
      <alignment vertical="center"/>
    </xf>
    <xf numFmtId="49" fontId="2" fillId="6" borderId="44" xfId="0" applyNumberFormat="1" applyFont="1" applyFill="1" applyBorder="1" applyAlignment="1">
      <alignment vertical="center"/>
    </xf>
    <xf numFmtId="49" fontId="2" fillId="0" borderId="44" xfId="0" applyNumberFormat="1" applyFont="1" applyFill="1" applyBorder="1" applyAlignment="1">
      <alignment horizontal="center" vertical="center"/>
    </xf>
    <xf numFmtId="49" fontId="2" fillId="0" borderId="50" xfId="0" applyNumberFormat="1" applyFont="1" applyFill="1" applyBorder="1" applyAlignment="1">
      <alignment horizontal="center" vertical="center"/>
    </xf>
    <xf numFmtId="0" fontId="17" fillId="2" borderId="0" xfId="0" applyFont="1" applyFill="1" applyAlignment="1">
      <alignment horizontal="center"/>
    </xf>
    <xf numFmtId="49" fontId="19" fillId="0" borderId="18" xfId="0" applyNumberFormat="1" applyFont="1" applyBorder="1" applyAlignment="1">
      <alignment horizontal="center" vertical="center"/>
    </xf>
    <xf numFmtId="49" fontId="19" fillId="0" borderId="19" xfId="0" applyNumberFormat="1" applyFont="1" applyBorder="1" applyAlignment="1">
      <alignment horizontal="center" vertical="center"/>
    </xf>
    <xf numFmtId="0" fontId="2" fillId="6" borderId="51" xfId="0" applyFont="1" applyFill="1" applyBorder="1" applyAlignment="1">
      <alignment horizontal="center"/>
    </xf>
    <xf numFmtId="0" fontId="2" fillId="6" borderId="26" xfId="0" applyFont="1" applyFill="1" applyBorder="1" applyAlignment="1">
      <alignment horizontal="center"/>
    </xf>
    <xf numFmtId="0" fontId="2" fillId="6" borderId="52" xfId="0" applyFont="1" applyFill="1" applyBorder="1" applyAlignment="1">
      <alignment horizontal="center"/>
    </xf>
    <xf numFmtId="0" fontId="3" fillId="0" borderId="8" xfId="0" applyNumberFormat="1" applyFont="1" applyBorder="1" applyAlignment="1">
      <alignment horizontal="justify" vertical="center"/>
    </xf>
    <xf numFmtId="49" fontId="3" fillId="0" borderId="9" xfId="0" applyNumberFormat="1" applyFont="1" applyBorder="1" applyAlignment="1">
      <alignment horizontal="justify" vertical="center"/>
    </xf>
    <xf numFmtId="0" fontId="3" fillId="0" borderId="9" xfId="0" applyNumberFormat="1" applyFont="1" applyBorder="1" applyAlignment="1">
      <alignment horizontal="justify" vertical="center"/>
    </xf>
    <xf numFmtId="49" fontId="3" fillId="0" borderId="10" xfId="0" applyNumberFormat="1" applyFont="1" applyBorder="1" applyAlignment="1">
      <alignment horizontal="justify" vertical="center"/>
    </xf>
    <xf numFmtId="0" fontId="2" fillId="8" borderId="23" xfId="0" applyFont="1" applyFill="1" applyBorder="1" applyAlignment="1">
      <alignment horizontal="center" vertical="center"/>
    </xf>
    <xf numFmtId="0" fontId="2" fillId="8" borderId="15" xfId="0" applyFont="1" applyFill="1" applyBorder="1" applyAlignment="1">
      <alignment horizontal="center" vertical="center"/>
    </xf>
    <xf numFmtId="0" fontId="2" fillId="8" borderId="14" xfId="0" applyFont="1" applyFill="1" applyBorder="1" applyAlignment="1">
      <alignment horizontal="center" vertical="center"/>
    </xf>
    <xf numFmtId="0" fontId="2" fillId="8" borderId="24"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25" xfId="0" applyFont="1" applyFill="1" applyBorder="1" applyAlignment="1">
      <alignment horizontal="center" vertical="center"/>
    </xf>
    <xf numFmtId="0" fontId="3" fillId="0" borderId="11" xfId="0" applyNumberFormat="1" applyFont="1" applyBorder="1" applyAlignment="1">
      <alignment horizontal="justify" vertical="center"/>
    </xf>
    <xf numFmtId="49" fontId="3" fillId="0" borderId="12" xfId="0" applyNumberFormat="1" applyFont="1" applyBorder="1" applyAlignment="1">
      <alignment horizontal="justify" vertical="center"/>
    </xf>
    <xf numFmtId="0" fontId="3" fillId="0" borderId="12" xfId="0" applyNumberFormat="1" applyFont="1" applyBorder="1" applyAlignment="1">
      <alignment horizontal="justify" vertical="center"/>
    </xf>
    <xf numFmtId="49" fontId="3" fillId="0" borderId="13" xfId="0" applyNumberFormat="1" applyFont="1" applyBorder="1" applyAlignment="1">
      <alignment horizontal="justify" vertical="center"/>
    </xf>
    <xf numFmtId="0" fontId="1" fillId="6" borderId="7" xfId="0" applyFont="1" applyFill="1" applyBorder="1" applyAlignment="1">
      <alignment horizontal="center" vertical="center"/>
    </xf>
    <xf numFmtId="0" fontId="1" fillId="6" borderId="2" xfId="0" applyFont="1" applyFill="1" applyBorder="1" applyAlignment="1">
      <alignment horizontal="center"/>
    </xf>
    <xf numFmtId="0" fontId="1" fillId="6" borderId="4" xfId="0" applyFont="1" applyFill="1" applyBorder="1" applyAlignment="1">
      <alignment horizontal="center"/>
    </xf>
    <xf numFmtId="0" fontId="2" fillId="8" borderId="7" xfId="0" applyFont="1" applyFill="1" applyBorder="1" applyAlignment="1">
      <alignment horizontal="center"/>
    </xf>
    <xf numFmtId="0" fontId="2" fillId="8" borderId="2" xfId="0" applyFont="1" applyFill="1" applyBorder="1" applyAlignment="1">
      <alignment horizontal="center"/>
    </xf>
    <xf numFmtId="0" fontId="2" fillId="8" borderId="3" xfId="0" applyFont="1" applyFill="1" applyBorder="1" applyAlignment="1">
      <alignment horizontal="center"/>
    </xf>
    <xf numFmtId="0" fontId="2" fillId="8" borderId="4" xfId="0" applyFont="1" applyFill="1" applyBorder="1" applyAlignment="1">
      <alignment horizontal="center"/>
    </xf>
    <xf numFmtId="0" fontId="2" fillId="8" borderId="5" xfId="0" applyFont="1" applyFill="1" applyBorder="1" applyAlignment="1">
      <alignment horizontal="center" vertical="center"/>
    </xf>
    <xf numFmtId="0" fontId="2" fillId="8" borderId="16"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7" xfId="0" applyFont="1" applyFill="1" applyBorder="1" applyAlignment="1">
      <alignment horizontal="justify" vertical="center"/>
    </xf>
    <xf numFmtId="0" fontId="2" fillId="0" borderId="0" xfId="0" applyFont="1" applyFill="1" applyBorder="1" applyAlignment="1">
      <alignment horizontal="left" vertical="top"/>
    </xf>
    <xf numFmtId="0" fontId="5" fillId="6" borderId="2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24" xfId="0" applyFont="1" applyFill="1" applyBorder="1" applyAlignment="1">
      <alignment horizontal="center" vertical="center"/>
    </xf>
    <xf numFmtId="0" fontId="5" fillId="6" borderId="25"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489857</xdr:colOff>
      <xdr:row>0</xdr:row>
      <xdr:rowOff>54428</xdr:rowOff>
    </xdr:from>
    <xdr:to>
      <xdr:col>0</xdr:col>
      <xdr:colOff>2813957</xdr:colOff>
      <xdr:row>4</xdr:row>
      <xdr:rowOff>60778</xdr:rowOff>
    </xdr:to>
    <xdr:pic>
      <xdr:nvPicPr>
        <xdr:cNvPr id="2" name="Picture 20" descr="Logo Pifi"/>
        <xdr:cNvPicPr>
          <a:picLocks noChangeAspect="1" noChangeArrowheads="1"/>
        </xdr:cNvPicPr>
      </xdr:nvPicPr>
      <xdr:blipFill>
        <a:blip xmlns:r="http://schemas.openxmlformats.org/officeDocument/2006/relationships" r:embed="rId1" cstate="print"/>
        <a:srcRect/>
        <a:stretch>
          <a:fillRect/>
        </a:stretch>
      </xdr:blipFill>
      <xdr:spPr bwMode="auto">
        <a:xfrm>
          <a:off x="489857" y="54428"/>
          <a:ext cx="2324100" cy="8636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142875</xdr:colOff>
      <xdr:row>0</xdr:row>
      <xdr:rowOff>104775</xdr:rowOff>
    </xdr:from>
    <xdr:to>
      <xdr:col>0</xdr:col>
      <xdr:colOff>2466975</xdr:colOff>
      <xdr:row>4</xdr:row>
      <xdr:rowOff>142875</xdr:rowOff>
    </xdr:to>
    <xdr:pic>
      <xdr:nvPicPr>
        <xdr:cNvPr id="20" name="Picture 20" descr="Logo Pifi"/>
        <xdr:cNvPicPr>
          <a:picLocks noChangeAspect="1" noChangeArrowheads="1"/>
        </xdr:cNvPicPr>
      </xdr:nvPicPr>
      <xdr:blipFill>
        <a:blip xmlns:r="http://schemas.openxmlformats.org/officeDocument/2006/relationships" r:embed="rId1" cstate="print"/>
        <a:srcRect/>
        <a:stretch>
          <a:fillRect/>
        </a:stretch>
      </xdr:blipFill>
      <xdr:spPr bwMode="auto">
        <a:xfrm>
          <a:off x="142875" y="104775"/>
          <a:ext cx="2324100" cy="733425"/>
        </a:xfrm>
        <a:prstGeom prst="rect">
          <a:avLst/>
        </a:prstGeom>
        <a:noFill/>
        <a:ln w="9525">
          <a:noFill/>
          <a:miter lim="800000"/>
          <a:headEnd/>
          <a:tailEnd/>
        </a:ln>
      </xdr:spPr>
    </xdr:pic>
    <xdr:clientData/>
  </xdr:twoCellAnchor>
  <xdr:twoCellAnchor>
    <xdr:from>
      <xdr:col>23</xdr:col>
      <xdr:colOff>154782</xdr:colOff>
      <xdr:row>132</xdr:row>
      <xdr:rowOff>250032</xdr:rowOff>
    </xdr:from>
    <xdr:to>
      <xdr:col>26</xdr:col>
      <xdr:colOff>133350</xdr:colOff>
      <xdr:row>132</xdr:row>
      <xdr:rowOff>250032</xdr:rowOff>
    </xdr:to>
    <xdr:sp macro="" textlink="">
      <xdr:nvSpPr>
        <xdr:cNvPr id="21" name="Text Box 22"/>
        <xdr:cNvSpPr txBox="1">
          <a:spLocks noChangeArrowheads="1"/>
        </xdr:cNvSpPr>
      </xdr:nvSpPr>
      <xdr:spPr bwMode="auto">
        <a:xfrm>
          <a:off x="20252532" y="29265563"/>
          <a:ext cx="2205037"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0" name="Text Box 31"/>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1" name="Text Box 32"/>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2" name="Text Box 33"/>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3" name="Text Box 34"/>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4" name="Text Box 35"/>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5" name="Text Box 36"/>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6" name="Text Box 37"/>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7" name="Text Box 38"/>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136</xdr:row>
      <xdr:rowOff>0</xdr:rowOff>
    </xdr:from>
    <xdr:to>
      <xdr:col>11</xdr:col>
      <xdr:colOff>133350</xdr:colOff>
      <xdr:row>136</xdr:row>
      <xdr:rowOff>0</xdr:rowOff>
    </xdr:to>
    <xdr:sp macro="" textlink="">
      <xdr:nvSpPr>
        <xdr:cNvPr id="38" name="Text Box 39"/>
        <xdr:cNvSpPr txBox="1">
          <a:spLocks noChangeArrowheads="1"/>
        </xdr:cNvSpPr>
      </xdr:nvSpPr>
      <xdr:spPr bwMode="auto">
        <a:xfrm>
          <a:off x="11696700" y="19773900"/>
          <a:ext cx="389572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8</xdr:col>
      <xdr:colOff>457200</xdr:colOff>
      <xdr:row>70</xdr:row>
      <xdr:rowOff>0</xdr:rowOff>
    </xdr:from>
    <xdr:to>
      <xdr:col>12</xdr:col>
      <xdr:colOff>0</xdr:colOff>
      <xdr:row>70</xdr:row>
      <xdr:rowOff>0</xdr:rowOff>
    </xdr:to>
    <xdr:sp macro="" textlink="">
      <xdr:nvSpPr>
        <xdr:cNvPr id="69" name="Text Box 88"/>
        <xdr:cNvSpPr txBox="1">
          <a:spLocks noChangeArrowheads="1"/>
        </xdr:cNvSpPr>
      </xdr:nvSpPr>
      <xdr:spPr bwMode="auto">
        <a:xfrm>
          <a:off x="12334875" y="11496675"/>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8</xdr:col>
      <xdr:colOff>457200</xdr:colOff>
      <xdr:row>70</xdr:row>
      <xdr:rowOff>0</xdr:rowOff>
    </xdr:from>
    <xdr:to>
      <xdr:col>12</xdr:col>
      <xdr:colOff>0</xdr:colOff>
      <xdr:row>70</xdr:row>
      <xdr:rowOff>0</xdr:rowOff>
    </xdr:to>
    <xdr:sp macro="" textlink="">
      <xdr:nvSpPr>
        <xdr:cNvPr id="70" name="Text Box 89"/>
        <xdr:cNvSpPr txBox="1">
          <a:spLocks noChangeArrowheads="1"/>
        </xdr:cNvSpPr>
      </xdr:nvSpPr>
      <xdr:spPr bwMode="auto">
        <a:xfrm>
          <a:off x="12334875" y="11496675"/>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8</xdr:col>
      <xdr:colOff>457200</xdr:colOff>
      <xdr:row>70</xdr:row>
      <xdr:rowOff>0</xdr:rowOff>
    </xdr:from>
    <xdr:to>
      <xdr:col>12</xdr:col>
      <xdr:colOff>0</xdr:colOff>
      <xdr:row>70</xdr:row>
      <xdr:rowOff>0</xdr:rowOff>
    </xdr:to>
    <xdr:sp macro="" textlink="">
      <xdr:nvSpPr>
        <xdr:cNvPr id="71" name="Text Box 90"/>
        <xdr:cNvSpPr txBox="1">
          <a:spLocks noChangeArrowheads="1"/>
        </xdr:cNvSpPr>
      </xdr:nvSpPr>
      <xdr:spPr bwMode="auto">
        <a:xfrm>
          <a:off x="12334875" y="11496675"/>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2" name="Text Box 85"/>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3" name="Text Box 86"/>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4" name="Text Box 87"/>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5" name="Text Box 88"/>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6" name="Text Box 89"/>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7" name="Text Box 90"/>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8" name="Text Box 91"/>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09" name="Text Box 92"/>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77</xdr:row>
      <xdr:rowOff>0</xdr:rowOff>
    </xdr:from>
    <xdr:to>
      <xdr:col>5</xdr:col>
      <xdr:colOff>0</xdr:colOff>
      <xdr:row>77</xdr:row>
      <xdr:rowOff>0</xdr:rowOff>
    </xdr:to>
    <xdr:sp macro="" textlink="">
      <xdr:nvSpPr>
        <xdr:cNvPr id="110" name="Text Box 93"/>
        <xdr:cNvSpPr txBox="1">
          <a:spLocks noChangeArrowheads="1"/>
        </xdr:cNvSpPr>
      </xdr:nvSpPr>
      <xdr:spPr bwMode="auto">
        <a:xfrm>
          <a:off x="14635843" y="14110607"/>
          <a:ext cx="2400300"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2457450</xdr:colOff>
      <xdr:row>4</xdr:row>
      <xdr:rowOff>76200</xdr:rowOff>
    </xdr:to>
    <xdr:pic>
      <xdr:nvPicPr>
        <xdr:cNvPr id="2" name="Picture 1" descr="Logo Pifi"/>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57450"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375"/>
  <sheetViews>
    <sheetView view="pageBreakPreview" zoomScale="85" zoomScaleNormal="70" zoomScaleSheetLayoutView="85" workbookViewId="0">
      <selection activeCell="AB11" sqref="AB11"/>
    </sheetView>
  </sheetViews>
  <sheetFormatPr baseColWidth="10" defaultColWidth="11" defaultRowHeight="16.5" x14ac:dyDescent="0.3"/>
  <cols>
    <col min="1" max="1" width="57.375" style="265" customWidth="1"/>
    <col min="2" max="2" width="8.5" style="264" bestFit="1" customWidth="1"/>
    <col min="3" max="3" width="7.5" style="264" bestFit="1" customWidth="1"/>
    <col min="4" max="4" width="8.75" style="264" customWidth="1"/>
    <col min="5" max="5" width="7.875" style="264" bestFit="1" customWidth="1"/>
    <col min="6" max="6" width="8.5" style="264" customWidth="1"/>
    <col min="7" max="7" width="6.125" style="264" bestFit="1" customWidth="1"/>
    <col min="8" max="8" width="8.75" style="264" bestFit="1" customWidth="1"/>
    <col min="9" max="9" width="10.125" style="264" customWidth="1"/>
    <col min="10" max="10" width="5.625" style="264" customWidth="1"/>
    <col min="11" max="11" width="7.375" style="264" bestFit="1" customWidth="1"/>
    <col min="12" max="12" width="7.875" style="264" customWidth="1"/>
    <col min="13" max="13" width="7.375" style="264" bestFit="1" customWidth="1"/>
    <col min="14" max="14" width="6.5" style="264" customWidth="1"/>
    <col min="15" max="15" width="7.25" style="264" bestFit="1" customWidth="1"/>
    <col min="16" max="16" width="8" style="264" bestFit="1" customWidth="1"/>
    <col min="17" max="17" width="6" style="264" bestFit="1" customWidth="1"/>
    <col min="18" max="18" width="5.125" style="264" bestFit="1" customWidth="1"/>
    <col min="19" max="19" width="7.875" style="264" bestFit="1" customWidth="1"/>
    <col min="20" max="20" width="9.75" style="264" customWidth="1"/>
    <col min="21" max="21" width="7.375" style="264" bestFit="1" customWidth="1"/>
    <col min="22" max="22" width="6.875" style="264" bestFit="1" customWidth="1"/>
    <col min="23" max="23" width="6.375" style="264" customWidth="1"/>
    <col min="24" max="24" width="7.5" style="264" customWidth="1"/>
    <col min="25" max="25" width="8.75" style="264" bestFit="1" customWidth="1"/>
    <col min="26" max="16384" width="11" style="264"/>
  </cols>
  <sheetData>
    <row r="1" spans="1:28" x14ac:dyDescent="0.3">
      <c r="A1" s="545" t="s">
        <v>0</v>
      </c>
    </row>
    <row r="2" spans="1:28" x14ac:dyDescent="0.3">
      <c r="B2" s="708" t="s">
        <v>374</v>
      </c>
      <c r="C2" s="708"/>
      <c r="D2" s="708"/>
      <c r="E2" s="708"/>
      <c r="F2" s="708"/>
      <c r="G2" s="708"/>
      <c r="H2" s="708"/>
      <c r="I2" s="708"/>
      <c r="J2" s="708"/>
      <c r="K2" s="708"/>
      <c r="L2" s="708"/>
      <c r="M2" s="708"/>
      <c r="N2" s="708"/>
      <c r="O2" s="708"/>
      <c r="P2" s="708"/>
      <c r="Q2" s="708"/>
      <c r="R2" s="708"/>
      <c r="S2" s="708"/>
      <c r="T2" s="708"/>
      <c r="U2" s="708"/>
    </row>
    <row r="3" spans="1:28" x14ac:dyDescent="0.3">
      <c r="C3" s="266"/>
      <c r="D3" s="266"/>
      <c r="E3" s="266"/>
      <c r="F3" s="266"/>
      <c r="G3" s="266"/>
      <c r="H3" s="266"/>
      <c r="I3" s="266"/>
      <c r="J3" s="266"/>
      <c r="K3" s="266"/>
      <c r="L3" s="266"/>
      <c r="M3" s="266"/>
      <c r="N3" s="266"/>
      <c r="O3" s="266"/>
      <c r="P3" s="266"/>
    </row>
    <row r="4" spans="1:28" x14ac:dyDescent="0.3">
      <c r="B4" s="266"/>
      <c r="C4" s="266"/>
      <c r="D4" s="266"/>
      <c r="E4" s="266"/>
      <c r="F4" s="266"/>
      <c r="G4" s="266"/>
      <c r="H4" s="266"/>
      <c r="I4" s="266"/>
      <c r="J4" s="266"/>
      <c r="K4" s="266"/>
      <c r="L4" s="266"/>
      <c r="M4" s="266"/>
      <c r="N4" s="266"/>
      <c r="O4" s="266"/>
      <c r="P4" s="266"/>
    </row>
    <row r="5" spans="1:28" x14ac:dyDescent="0.3">
      <c r="D5" s="709" t="s">
        <v>1</v>
      </c>
      <c r="E5" s="709"/>
      <c r="F5" s="709"/>
      <c r="G5" s="709"/>
      <c r="H5" s="709"/>
      <c r="I5" s="710"/>
      <c r="J5" s="710"/>
      <c r="K5" s="710"/>
      <c r="L5" s="710"/>
      <c r="M5" s="710"/>
      <c r="N5" s="710"/>
      <c r="O5" s="710"/>
      <c r="P5" s="710"/>
      <c r="Q5" s="710"/>
      <c r="R5" s="710"/>
      <c r="S5" s="710"/>
      <c r="T5" s="710"/>
      <c r="U5" s="710"/>
    </row>
    <row r="7" spans="1:28" x14ac:dyDescent="0.3">
      <c r="A7" s="712" t="s">
        <v>2</v>
      </c>
      <c r="B7" s="712"/>
      <c r="C7" s="712"/>
      <c r="D7" s="712"/>
      <c r="E7" s="712"/>
      <c r="F7" s="712"/>
      <c r="G7" s="712"/>
      <c r="H7" s="712"/>
      <c r="I7" s="712"/>
      <c r="J7" s="712"/>
      <c r="K7" s="712"/>
      <c r="L7" s="712"/>
      <c r="M7" s="712"/>
      <c r="N7" s="712"/>
      <c r="O7" s="712"/>
      <c r="P7" s="712"/>
      <c r="Q7" s="712"/>
      <c r="R7" s="712"/>
      <c r="S7" s="712"/>
      <c r="T7" s="712"/>
      <c r="U7" s="712"/>
      <c r="V7" s="712"/>
    </row>
    <row r="8" spans="1:28" x14ac:dyDescent="0.3">
      <c r="A8" s="712" t="s">
        <v>3</v>
      </c>
      <c r="B8" s="713" t="s">
        <v>375</v>
      </c>
      <c r="C8" s="714"/>
      <c r="D8" s="714"/>
      <c r="E8" s="714"/>
      <c r="F8" s="714"/>
      <c r="G8" s="714"/>
      <c r="H8" s="715"/>
      <c r="I8" s="716" t="s">
        <v>5</v>
      </c>
      <c r="J8" s="717"/>
      <c r="K8" s="717"/>
      <c r="L8" s="717"/>
      <c r="M8" s="717"/>
      <c r="N8" s="717"/>
      <c r="O8" s="718"/>
      <c r="P8" s="716" t="s">
        <v>6</v>
      </c>
      <c r="Q8" s="717"/>
      <c r="R8" s="717"/>
      <c r="S8" s="717"/>
      <c r="T8" s="717"/>
      <c r="U8" s="717"/>
      <c r="V8" s="718"/>
    </row>
    <row r="9" spans="1:28" x14ac:dyDescent="0.3">
      <c r="A9" s="712"/>
      <c r="B9" s="711">
        <v>2012</v>
      </c>
      <c r="C9" s="711">
        <v>2013</v>
      </c>
      <c r="D9" s="711">
        <v>2014</v>
      </c>
      <c r="E9" s="711"/>
      <c r="F9" s="711">
        <v>2015</v>
      </c>
      <c r="G9" s="711">
        <v>2016</v>
      </c>
      <c r="H9" s="711">
        <v>2017</v>
      </c>
      <c r="I9" s="711">
        <v>2012</v>
      </c>
      <c r="J9" s="711">
        <v>2013</v>
      </c>
      <c r="K9" s="711">
        <v>2014</v>
      </c>
      <c r="L9" s="711"/>
      <c r="M9" s="711">
        <v>2015</v>
      </c>
      <c r="N9" s="711">
        <v>2016</v>
      </c>
      <c r="O9" s="711">
        <v>2017</v>
      </c>
      <c r="P9" s="711">
        <v>2012</v>
      </c>
      <c r="Q9" s="711">
        <v>2013</v>
      </c>
      <c r="R9" s="711">
        <v>2014</v>
      </c>
      <c r="S9" s="711"/>
      <c r="T9" s="711">
        <v>2015</v>
      </c>
      <c r="U9" s="711">
        <v>2016</v>
      </c>
      <c r="V9" s="711">
        <v>2017</v>
      </c>
    </row>
    <row r="10" spans="1:28" x14ac:dyDescent="0.3">
      <c r="A10" s="8" t="s">
        <v>7</v>
      </c>
      <c r="B10" s="711"/>
      <c r="C10" s="711"/>
      <c r="D10" s="255" t="str">
        <f>+$A$1</f>
        <v>Marzo</v>
      </c>
      <c r="E10" s="255" t="s">
        <v>8</v>
      </c>
      <c r="F10" s="711"/>
      <c r="G10" s="711"/>
      <c r="H10" s="711"/>
      <c r="I10" s="711"/>
      <c r="J10" s="711"/>
      <c r="K10" s="580" t="str">
        <f>+$A$1</f>
        <v>Marzo</v>
      </c>
      <c r="L10" s="580" t="s">
        <v>8</v>
      </c>
      <c r="M10" s="711"/>
      <c r="N10" s="711"/>
      <c r="O10" s="711"/>
      <c r="P10" s="711"/>
      <c r="Q10" s="711"/>
      <c r="R10" s="580" t="str">
        <f>+$A$1</f>
        <v>Marzo</v>
      </c>
      <c r="S10" s="580" t="s">
        <v>8</v>
      </c>
      <c r="T10" s="711"/>
      <c r="U10" s="711"/>
      <c r="V10" s="711"/>
    </row>
    <row r="11" spans="1:28" x14ac:dyDescent="0.3">
      <c r="A11" s="1" t="s">
        <v>9</v>
      </c>
      <c r="B11" s="2"/>
      <c r="C11" s="2"/>
      <c r="D11" s="2"/>
      <c r="E11" s="2"/>
      <c r="F11" s="2"/>
      <c r="G11" s="2"/>
      <c r="H11" s="2"/>
      <c r="I11" s="2"/>
      <c r="J11" s="2"/>
      <c r="K11" s="2"/>
      <c r="L11" s="2"/>
      <c r="M11" s="2"/>
      <c r="N11" s="2"/>
      <c r="O11" s="2"/>
      <c r="P11" s="2"/>
      <c r="Q11" s="2"/>
      <c r="R11" s="2"/>
      <c r="S11" s="2"/>
      <c r="T11" s="2"/>
      <c r="U11" s="2"/>
      <c r="V11" s="234"/>
    </row>
    <row r="12" spans="1:28" x14ac:dyDescent="0.3">
      <c r="A12" s="3" t="s">
        <v>10</v>
      </c>
      <c r="B12" s="587"/>
      <c r="C12" s="587"/>
      <c r="D12" s="587"/>
      <c r="E12" s="587"/>
      <c r="F12" s="587"/>
      <c r="G12" s="587"/>
      <c r="H12" s="587"/>
      <c r="I12" s="587"/>
      <c r="J12" s="587"/>
      <c r="K12" s="587"/>
      <c r="L12" s="587"/>
      <c r="M12" s="587"/>
      <c r="N12" s="587"/>
      <c r="O12" s="587"/>
      <c r="P12" s="587"/>
      <c r="Q12" s="587"/>
      <c r="R12" s="587"/>
      <c r="S12" s="587"/>
      <c r="T12" s="587"/>
      <c r="U12" s="587"/>
      <c r="V12" s="588"/>
    </row>
    <row r="13" spans="1:28" x14ac:dyDescent="0.3">
      <c r="A13" s="4"/>
      <c r="B13" s="5"/>
      <c r="C13" s="5"/>
      <c r="D13" s="5"/>
      <c r="E13" s="5"/>
      <c r="F13" s="5"/>
      <c r="G13" s="5"/>
      <c r="H13" s="5"/>
      <c r="I13" s="5"/>
      <c r="J13" s="5"/>
      <c r="K13" s="5"/>
      <c r="L13" s="5"/>
      <c r="M13" s="5"/>
      <c r="N13" s="6"/>
      <c r="O13" s="5"/>
      <c r="P13" s="5"/>
      <c r="Q13" s="5"/>
      <c r="R13" s="5"/>
      <c r="S13" s="5"/>
      <c r="T13" s="6"/>
      <c r="U13" s="6"/>
      <c r="V13" s="6"/>
      <c r="W13" s="7"/>
      <c r="X13" s="7"/>
      <c r="Y13" s="7"/>
      <c r="Z13" s="7"/>
      <c r="AA13" s="7"/>
      <c r="AB13" s="7"/>
    </row>
    <row r="14" spans="1:28" x14ac:dyDescent="0.3">
      <c r="A14" s="712" t="s">
        <v>2</v>
      </c>
      <c r="B14" s="712"/>
      <c r="C14" s="712"/>
      <c r="D14" s="712"/>
      <c r="E14" s="712"/>
      <c r="F14" s="712"/>
      <c r="G14" s="712"/>
      <c r="H14" s="712"/>
      <c r="I14" s="712"/>
      <c r="J14" s="712"/>
      <c r="K14" s="712"/>
      <c r="L14" s="712"/>
      <c r="M14" s="712"/>
      <c r="N14" s="712"/>
      <c r="O14" s="712"/>
      <c r="P14" s="712"/>
      <c r="Q14" s="712"/>
      <c r="R14" s="712"/>
      <c r="S14" s="712"/>
      <c r="T14" s="712"/>
      <c r="U14" s="712"/>
      <c r="V14" s="712"/>
    </row>
    <row r="15" spans="1:28" x14ac:dyDescent="0.3">
      <c r="A15" s="711" t="s">
        <v>3</v>
      </c>
      <c r="B15" s="582" t="s">
        <v>299</v>
      </c>
      <c r="C15" s="583"/>
      <c r="D15" s="583"/>
      <c r="E15" s="583"/>
      <c r="F15" s="583"/>
      <c r="G15" s="583"/>
      <c r="H15" s="584"/>
      <c r="I15" s="585" t="s">
        <v>12</v>
      </c>
      <c r="J15" s="585"/>
      <c r="K15" s="585"/>
      <c r="L15" s="585"/>
      <c r="M15" s="585"/>
      <c r="N15" s="585"/>
      <c r="O15" s="585"/>
      <c r="P15" s="585" t="s">
        <v>13</v>
      </c>
      <c r="Q15" s="585"/>
      <c r="R15" s="585"/>
      <c r="S15" s="585"/>
      <c r="T15" s="585"/>
      <c r="U15" s="585"/>
      <c r="V15" s="585"/>
    </row>
    <row r="16" spans="1:28" x14ac:dyDescent="0.3">
      <c r="A16" s="711"/>
      <c r="B16" s="711">
        <v>2012</v>
      </c>
      <c r="C16" s="711">
        <v>2013</v>
      </c>
      <c r="D16" s="711">
        <v>2014</v>
      </c>
      <c r="E16" s="711"/>
      <c r="F16" s="711">
        <v>2015</v>
      </c>
      <c r="G16" s="711">
        <v>2016</v>
      </c>
      <c r="H16" s="711">
        <v>2017</v>
      </c>
      <c r="I16" s="711">
        <v>2012</v>
      </c>
      <c r="J16" s="711">
        <v>2013</v>
      </c>
      <c r="K16" s="711">
        <v>2014</v>
      </c>
      <c r="L16" s="711"/>
      <c r="M16" s="711">
        <v>2015</v>
      </c>
      <c r="N16" s="711">
        <v>2016</v>
      </c>
      <c r="O16" s="711">
        <v>2017</v>
      </c>
      <c r="P16" s="711">
        <v>2012</v>
      </c>
      <c r="Q16" s="711">
        <v>2013</v>
      </c>
      <c r="R16" s="711">
        <v>2014</v>
      </c>
      <c r="S16" s="711"/>
      <c r="T16" s="711">
        <v>2015</v>
      </c>
      <c r="U16" s="711">
        <v>2016</v>
      </c>
      <c r="V16" s="711">
        <v>2017</v>
      </c>
    </row>
    <row r="17" spans="1:28" x14ac:dyDescent="0.3">
      <c r="A17" s="8" t="s">
        <v>7</v>
      </c>
      <c r="B17" s="711"/>
      <c r="C17" s="711"/>
      <c r="D17" s="580" t="str">
        <f>+$A$1</f>
        <v>Marzo</v>
      </c>
      <c r="E17" s="580" t="s">
        <v>8</v>
      </c>
      <c r="F17" s="711"/>
      <c r="G17" s="711"/>
      <c r="H17" s="711"/>
      <c r="I17" s="711"/>
      <c r="J17" s="711"/>
      <c r="K17" s="580" t="str">
        <f>+$A$1</f>
        <v>Marzo</v>
      </c>
      <c r="L17" s="580" t="s">
        <v>8</v>
      </c>
      <c r="M17" s="711"/>
      <c r="N17" s="711"/>
      <c r="O17" s="711"/>
      <c r="P17" s="711"/>
      <c r="Q17" s="711"/>
      <c r="R17" s="580" t="str">
        <f>+$A$1</f>
        <v>Marzo</v>
      </c>
      <c r="S17" s="580" t="s">
        <v>8</v>
      </c>
      <c r="T17" s="711"/>
      <c r="U17" s="711"/>
      <c r="V17" s="711"/>
    </row>
    <row r="18" spans="1:28" x14ac:dyDescent="0.3">
      <c r="A18" s="1" t="s">
        <v>9</v>
      </c>
      <c r="B18" s="2"/>
      <c r="C18" s="2"/>
      <c r="D18" s="2"/>
      <c r="E18" s="2"/>
      <c r="F18" s="2"/>
      <c r="G18" s="2"/>
      <c r="H18" s="2"/>
      <c r="I18" s="2"/>
      <c r="J18" s="2"/>
      <c r="K18" s="2"/>
      <c r="L18" s="2"/>
      <c r="M18" s="2"/>
      <c r="N18" s="2"/>
      <c r="O18" s="2"/>
      <c r="P18" s="9">
        <f t="shared" ref="P18:V19" si="0">+B11+I11+P11+B18+I18</f>
        <v>0</v>
      </c>
      <c r="Q18" s="9">
        <f t="shared" si="0"/>
        <v>0</v>
      </c>
      <c r="R18" s="9">
        <f t="shared" si="0"/>
        <v>0</v>
      </c>
      <c r="S18" s="9">
        <f t="shared" si="0"/>
        <v>0</v>
      </c>
      <c r="T18" s="9">
        <f t="shared" si="0"/>
        <v>0</v>
      </c>
      <c r="U18" s="9">
        <f t="shared" si="0"/>
        <v>0</v>
      </c>
      <c r="V18" s="15">
        <f t="shared" si="0"/>
        <v>0</v>
      </c>
    </row>
    <row r="19" spans="1:28" x14ac:dyDescent="0.3">
      <c r="A19" s="3" t="s">
        <v>10</v>
      </c>
      <c r="B19" s="587"/>
      <c r="C19" s="587"/>
      <c r="D19" s="587"/>
      <c r="E19" s="587"/>
      <c r="F19" s="587"/>
      <c r="G19" s="587"/>
      <c r="H19" s="587"/>
      <c r="I19" s="587"/>
      <c r="J19" s="587"/>
      <c r="K19" s="587"/>
      <c r="L19" s="587"/>
      <c r="M19" s="587"/>
      <c r="N19" s="587"/>
      <c r="O19" s="587"/>
      <c r="P19" s="10">
        <f t="shared" si="0"/>
        <v>0</v>
      </c>
      <c r="Q19" s="10">
        <f t="shared" si="0"/>
        <v>0</v>
      </c>
      <c r="R19" s="10">
        <f t="shared" si="0"/>
        <v>0</v>
      </c>
      <c r="S19" s="10">
        <f t="shared" si="0"/>
        <v>0</v>
      </c>
      <c r="T19" s="10">
        <f t="shared" si="0"/>
        <v>0</v>
      </c>
      <c r="U19" s="10">
        <f t="shared" si="0"/>
        <v>0</v>
      </c>
      <c r="V19" s="236">
        <f t="shared" si="0"/>
        <v>0</v>
      </c>
    </row>
    <row r="20" spans="1:28" x14ac:dyDescent="0.3">
      <c r="A20" s="4"/>
      <c r="B20" s="5"/>
      <c r="C20" s="5"/>
      <c r="D20" s="5"/>
      <c r="E20" s="5"/>
      <c r="F20" s="5"/>
      <c r="G20" s="5"/>
      <c r="H20" s="5"/>
      <c r="I20" s="5"/>
      <c r="J20" s="5"/>
      <c r="K20" s="5"/>
      <c r="L20" s="5"/>
      <c r="M20" s="5"/>
      <c r="N20" s="5"/>
      <c r="O20" s="5"/>
      <c r="P20" s="5"/>
      <c r="Q20" s="5"/>
      <c r="R20" s="5"/>
      <c r="S20" s="11"/>
      <c r="T20" s="12"/>
      <c r="U20" s="11"/>
      <c r="V20" s="11"/>
      <c r="W20" s="11"/>
      <c r="X20" s="11"/>
      <c r="Y20" s="11"/>
      <c r="Z20" s="11"/>
      <c r="AA20" s="11"/>
      <c r="AB20" s="11"/>
    </row>
    <row r="21" spans="1:28" x14ac:dyDescent="0.3">
      <c r="A21" s="881" t="s">
        <v>14</v>
      </c>
      <c r="B21" s="881"/>
      <c r="C21" s="881"/>
      <c r="D21" s="881"/>
      <c r="E21" s="881"/>
      <c r="F21" s="881"/>
      <c r="G21" s="881"/>
      <c r="H21" s="881"/>
      <c r="I21" s="881"/>
      <c r="J21" s="881"/>
      <c r="K21" s="881"/>
      <c r="L21" s="881"/>
      <c r="M21" s="881"/>
      <c r="N21" s="881"/>
      <c r="O21" s="881"/>
      <c r="P21" s="881"/>
      <c r="Q21" s="881"/>
      <c r="R21" s="881"/>
      <c r="S21" s="881"/>
      <c r="T21" s="881"/>
      <c r="U21" s="881"/>
      <c r="V21" s="881"/>
    </row>
    <row r="22" spans="1:28" x14ac:dyDescent="0.3">
      <c r="A22" s="775" t="s">
        <v>3</v>
      </c>
      <c r="B22" s="786" t="s">
        <v>4</v>
      </c>
      <c r="C22" s="786"/>
      <c r="D22" s="786"/>
      <c r="E22" s="786"/>
      <c r="F22" s="786"/>
      <c r="G22" s="786"/>
      <c r="H22" s="786"/>
      <c r="I22" s="786" t="s">
        <v>5</v>
      </c>
      <c r="J22" s="786"/>
      <c r="K22" s="786"/>
      <c r="L22" s="786"/>
      <c r="M22" s="786"/>
      <c r="N22" s="786"/>
      <c r="O22" s="786"/>
      <c r="P22" s="775" t="s">
        <v>6</v>
      </c>
      <c r="Q22" s="775"/>
      <c r="R22" s="775"/>
      <c r="S22" s="775"/>
      <c r="T22" s="775"/>
      <c r="U22" s="775"/>
      <c r="V22" s="775"/>
    </row>
    <row r="23" spans="1:28" x14ac:dyDescent="0.3">
      <c r="A23" s="775"/>
      <c r="B23" s="719">
        <v>2012</v>
      </c>
      <c r="C23" s="719">
        <v>2013</v>
      </c>
      <c r="D23" s="721">
        <v>2014</v>
      </c>
      <c r="E23" s="722"/>
      <c r="F23" s="719">
        <v>2015</v>
      </c>
      <c r="G23" s="719">
        <v>2016</v>
      </c>
      <c r="H23" s="719">
        <v>2017</v>
      </c>
      <c r="I23" s="719">
        <v>2012</v>
      </c>
      <c r="J23" s="719">
        <v>2013</v>
      </c>
      <c r="K23" s="721">
        <v>2014</v>
      </c>
      <c r="L23" s="722"/>
      <c r="M23" s="719">
        <v>2015</v>
      </c>
      <c r="N23" s="719">
        <v>2016</v>
      </c>
      <c r="O23" s="719">
        <v>2017</v>
      </c>
      <c r="P23" s="719">
        <v>2012</v>
      </c>
      <c r="Q23" s="719">
        <v>2013</v>
      </c>
      <c r="R23" s="721">
        <v>2014</v>
      </c>
      <c r="S23" s="722"/>
      <c r="T23" s="719">
        <v>2015</v>
      </c>
      <c r="U23" s="719">
        <v>2016</v>
      </c>
      <c r="V23" s="719">
        <v>2017</v>
      </c>
    </row>
    <row r="24" spans="1:28" x14ac:dyDescent="0.3">
      <c r="A24" s="13" t="s">
        <v>7</v>
      </c>
      <c r="B24" s="720"/>
      <c r="C24" s="720"/>
      <c r="D24" s="13" t="str">
        <f>+$A$1</f>
        <v>Marzo</v>
      </c>
      <c r="E24" s="13" t="s">
        <v>8</v>
      </c>
      <c r="F24" s="720"/>
      <c r="G24" s="720"/>
      <c r="H24" s="720"/>
      <c r="I24" s="720"/>
      <c r="J24" s="720"/>
      <c r="K24" s="13" t="str">
        <f>+$A$1</f>
        <v>Marzo</v>
      </c>
      <c r="L24" s="13" t="s">
        <v>8</v>
      </c>
      <c r="M24" s="720"/>
      <c r="N24" s="720"/>
      <c r="O24" s="720"/>
      <c r="P24" s="720"/>
      <c r="Q24" s="720"/>
      <c r="R24" s="13" t="str">
        <f>+$A$1</f>
        <v>Marzo</v>
      </c>
      <c r="S24" s="13" t="s">
        <v>8</v>
      </c>
      <c r="T24" s="720"/>
      <c r="U24" s="720"/>
      <c r="V24" s="720"/>
    </row>
    <row r="25" spans="1:28" x14ac:dyDescent="0.3">
      <c r="A25" s="1" t="s">
        <v>9</v>
      </c>
      <c r="B25" s="2"/>
      <c r="C25" s="2"/>
      <c r="D25" s="2"/>
      <c r="E25" s="2"/>
      <c r="F25" s="2"/>
      <c r="G25" s="2"/>
      <c r="H25" s="2"/>
      <c r="I25" s="2"/>
      <c r="J25" s="2"/>
      <c r="K25" s="2"/>
      <c r="L25" s="2"/>
      <c r="M25" s="2"/>
      <c r="N25" s="2"/>
      <c r="O25" s="2"/>
      <c r="P25" s="2"/>
      <c r="Q25" s="2"/>
      <c r="R25" s="2"/>
      <c r="S25" s="2"/>
      <c r="T25" s="2"/>
      <c r="U25" s="2"/>
      <c r="V25" s="234"/>
    </row>
    <row r="26" spans="1:28" x14ac:dyDescent="0.3">
      <c r="A26" s="3" t="s">
        <v>10</v>
      </c>
      <c r="B26" s="587"/>
      <c r="C26" s="587"/>
      <c r="D26" s="587"/>
      <c r="E26" s="587"/>
      <c r="F26" s="587"/>
      <c r="G26" s="587"/>
      <c r="H26" s="587"/>
      <c r="I26" s="587"/>
      <c r="J26" s="587"/>
      <c r="K26" s="587"/>
      <c r="L26" s="587"/>
      <c r="M26" s="587"/>
      <c r="N26" s="587"/>
      <c r="O26" s="587"/>
      <c r="P26" s="587"/>
      <c r="Q26" s="587"/>
      <c r="R26" s="587"/>
      <c r="S26" s="587"/>
      <c r="T26" s="587"/>
      <c r="U26" s="587"/>
      <c r="V26" s="588"/>
    </row>
    <row r="27" spans="1:28" x14ac:dyDescent="0.3">
      <c r="A27" s="4"/>
      <c r="B27" s="5"/>
      <c r="C27" s="5"/>
      <c r="D27" s="5"/>
      <c r="E27" s="5"/>
      <c r="F27" s="5"/>
      <c r="G27" s="5"/>
      <c r="H27" s="5"/>
      <c r="I27" s="5"/>
      <c r="J27" s="5"/>
      <c r="K27" s="5"/>
      <c r="L27" s="6"/>
      <c r="M27" s="6"/>
      <c r="N27" s="6"/>
      <c r="O27" s="7"/>
      <c r="P27" s="7"/>
      <c r="Q27" s="7"/>
      <c r="R27" s="7"/>
      <c r="S27" s="7"/>
      <c r="T27" s="7"/>
    </row>
    <row r="28" spans="1:28" x14ac:dyDescent="0.3">
      <c r="A28" s="881" t="s">
        <v>14</v>
      </c>
      <c r="B28" s="881"/>
      <c r="C28" s="881"/>
      <c r="D28" s="881"/>
      <c r="E28" s="881"/>
      <c r="F28" s="881"/>
      <c r="G28" s="881"/>
      <c r="H28" s="881"/>
      <c r="I28" s="881"/>
      <c r="J28" s="881"/>
      <c r="K28" s="881"/>
      <c r="L28" s="881"/>
      <c r="M28" s="881"/>
      <c r="N28" s="881"/>
      <c r="O28" s="881"/>
      <c r="P28" s="881"/>
      <c r="Q28" s="881"/>
      <c r="R28" s="881"/>
      <c r="S28" s="881"/>
      <c r="T28" s="881"/>
      <c r="U28" s="881"/>
      <c r="V28" s="881"/>
    </row>
    <row r="29" spans="1:28" x14ac:dyDescent="0.3">
      <c r="A29" s="775" t="s">
        <v>3</v>
      </c>
      <c r="B29" s="775" t="s">
        <v>11</v>
      </c>
      <c r="C29" s="775"/>
      <c r="D29" s="775"/>
      <c r="E29" s="775"/>
      <c r="F29" s="775"/>
      <c r="G29" s="775"/>
      <c r="H29" s="775"/>
      <c r="I29" s="775" t="s">
        <v>12</v>
      </c>
      <c r="J29" s="775"/>
      <c r="K29" s="775"/>
      <c r="L29" s="775"/>
      <c r="M29" s="775"/>
      <c r="N29" s="775"/>
      <c r="O29" s="775"/>
      <c r="P29" s="775" t="s">
        <v>13</v>
      </c>
      <c r="Q29" s="775"/>
      <c r="R29" s="775"/>
      <c r="S29" s="775"/>
      <c r="T29" s="775"/>
      <c r="U29" s="775"/>
      <c r="V29" s="775"/>
    </row>
    <row r="30" spans="1:28" x14ac:dyDescent="0.3">
      <c r="A30" s="775"/>
      <c r="B30" s="719">
        <v>2012</v>
      </c>
      <c r="C30" s="719">
        <v>2013</v>
      </c>
      <c r="D30" s="721">
        <v>2014</v>
      </c>
      <c r="E30" s="722"/>
      <c r="F30" s="719">
        <v>2015</v>
      </c>
      <c r="G30" s="719">
        <v>2016</v>
      </c>
      <c r="H30" s="719">
        <v>2017</v>
      </c>
      <c r="I30" s="719">
        <v>2012</v>
      </c>
      <c r="J30" s="719">
        <v>2013</v>
      </c>
      <c r="K30" s="721">
        <v>2014</v>
      </c>
      <c r="L30" s="722"/>
      <c r="M30" s="719">
        <v>2015</v>
      </c>
      <c r="N30" s="719">
        <v>2016</v>
      </c>
      <c r="O30" s="719">
        <v>2017</v>
      </c>
      <c r="P30" s="719">
        <v>2012</v>
      </c>
      <c r="Q30" s="719">
        <v>2013</v>
      </c>
      <c r="R30" s="721">
        <v>2014</v>
      </c>
      <c r="S30" s="722"/>
      <c r="T30" s="719">
        <v>2015</v>
      </c>
      <c r="U30" s="719">
        <v>2016</v>
      </c>
      <c r="V30" s="719">
        <v>2017</v>
      </c>
    </row>
    <row r="31" spans="1:28" x14ac:dyDescent="0.3">
      <c r="A31" s="13" t="s">
        <v>7</v>
      </c>
      <c r="B31" s="720"/>
      <c r="C31" s="720"/>
      <c r="D31" s="13" t="str">
        <f>+$A$1</f>
        <v>Marzo</v>
      </c>
      <c r="E31" s="13" t="s">
        <v>8</v>
      </c>
      <c r="F31" s="720"/>
      <c r="G31" s="720"/>
      <c r="H31" s="720"/>
      <c r="I31" s="720"/>
      <c r="J31" s="720"/>
      <c r="K31" s="13" t="str">
        <f>+$A$1</f>
        <v>Marzo</v>
      </c>
      <c r="L31" s="13" t="s">
        <v>8</v>
      </c>
      <c r="M31" s="720"/>
      <c r="N31" s="720"/>
      <c r="O31" s="720"/>
      <c r="P31" s="720"/>
      <c r="Q31" s="720"/>
      <c r="R31" s="13" t="str">
        <f>+$A$1</f>
        <v>Marzo</v>
      </c>
      <c r="S31" s="13" t="s">
        <v>8</v>
      </c>
      <c r="T31" s="720"/>
      <c r="U31" s="720"/>
      <c r="V31" s="720"/>
    </row>
    <row r="32" spans="1:28" x14ac:dyDescent="0.3">
      <c r="A32" s="1" t="s">
        <v>9</v>
      </c>
      <c r="B32" s="2"/>
      <c r="C32" s="2"/>
      <c r="D32" s="2"/>
      <c r="E32" s="2"/>
      <c r="F32" s="2"/>
      <c r="G32" s="2"/>
      <c r="H32" s="2"/>
      <c r="I32" s="2"/>
      <c r="J32" s="2"/>
      <c r="K32" s="2"/>
      <c r="L32" s="2"/>
      <c r="M32" s="2"/>
      <c r="N32" s="2"/>
      <c r="O32" s="2"/>
      <c r="P32" s="9">
        <f t="shared" ref="P32:V33" si="1">+B25+I25+P25+B32+I32</f>
        <v>0</v>
      </c>
      <c r="Q32" s="9">
        <f t="shared" si="1"/>
        <v>0</v>
      </c>
      <c r="R32" s="9">
        <f t="shared" si="1"/>
        <v>0</v>
      </c>
      <c r="S32" s="9">
        <f t="shared" si="1"/>
        <v>0</v>
      </c>
      <c r="T32" s="9">
        <f t="shared" si="1"/>
        <v>0</v>
      </c>
      <c r="U32" s="9">
        <f t="shared" si="1"/>
        <v>0</v>
      </c>
      <c r="V32" s="15">
        <f t="shared" si="1"/>
        <v>0</v>
      </c>
    </row>
    <row r="33" spans="1:28" x14ac:dyDescent="0.3">
      <c r="A33" s="3" t="s">
        <v>10</v>
      </c>
      <c r="B33" s="587"/>
      <c r="C33" s="587"/>
      <c r="D33" s="587"/>
      <c r="E33" s="587"/>
      <c r="F33" s="587"/>
      <c r="G33" s="587"/>
      <c r="H33" s="587"/>
      <c r="I33" s="587"/>
      <c r="J33" s="587"/>
      <c r="K33" s="587"/>
      <c r="L33" s="587"/>
      <c r="M33" s="587"/>
      <c r="N33" s="587"/>
      <c r="O33" s="587"/>
      <c r="P33" s="10">
        <f t="shared" si="1"/>
        <v>0</v>
      </c>
      <c r="Q33" s="10">
        <f t="shared" si="1"/>
        <v>0</v>
      </c>
      <c r="R33" s="10">
        <f t="shared" si="1"/>
        <v>0</v>
      </c>
      <c r="S33" s="10">
        <f t="shared" si="1"/>
        <v>0</v>
      </c>
      <c r="T33" s="10">
        <f t="shared" si="1"/>
        <v>0</v>
      </c>
      <c r="U33" s="10">
        <f t="shared" si="1"/>
        <v>0</v>
      </c>
      <c r="V33" s="236">
        <f t="shared" si="1"/>
        <v>0</v>
      </c>
    </row>
    <row r="34" spans="1:28" x14ac:dyDescent="0.3">
      <c r="A34" s="4"/>
      <c r="B34" s="5"/>
      <c r="C34" s="5"/>
      <c r="D34" s="5"/>
      <c r="E34" s="5"/>
      <c r="F34" s="5"/>
      <c r="G34" s="5"/>
      <c r="H34" s="5"/>
      <c r="I34" s="5"/>
      <c r="J34" s="5"/>
      <c r="K34" s="5"/>
      <c r="L34" s="5"/>
      <c r="M34" s="5"/>
      <c r="N34" s="6"/>
      <c r="O34" s="5"/>
      <c r="P34" s="5"/>
      <c r="Q34" s="5"/>
      <c r="R34" s="5"/>
      <c r="S34" s="5"/>
      <c r="T34" s="6"/>
      <c r="U34" s="6"/>
      <c r="V34" s="6"/>
      <c r="W34" s="7"/>
      <c r="X34" s="7"/>
      <c r="Y34" s="7"/>
      <c r="Z34" s="7"/>
      <c r="AA34" s="7"/>
      <c r="AB34" s="7"/>
    </row>
    <row r="35" spans="1:28" x14ac:dyDescent="0.3">
      <c r="A35" s="707" t="s">
        <v>15</v>
      </c>
      <c r="B35" s="707"/>
      <c r="C35" s="707"/>
      <c r="D35" s="707"/>
      <c r="E35" s="707"/>
      <c r="F35" s="707"/>
      <c r="G35" s="707"/>
      <c r="H35" s="707"/>
      <c r="I35" s="707"/>
      <c r="J35" s="707"/>
      <c r="K35" s="707"/>
      <c r="L35" s="707"/>
      <c r="M35" s="707"/>
      <c r="N35" s="707"/>
      <c r="O35" s="707"/>
      <c r="P35" s="707"/>
      <c r="Q35" s="707"/>
      <c r="R35" s="707"/>
      <c r="S35" s="707"/>
      <c r="T35" s="707"/>
      <c r="U35" s="707"/>
      <c r="V35" s="707"/>
    </row>
    <row r="36" spans="1:28" x14ac:dyDescent="0.3">
      <c r="A36" s="707" t="s">
        <v>3</v>
      </c>
      <c r="B36" s="699" t="s">
        <v>4</v>
      </c>
      <c r="C36" s="700"/>
      <c r="D36" s="700"/>
      <c r="E36" s="700"/>
      <c r="F36" s="700"/>
      <c r="G36" s="700"/>
      <c r="H36" s="701"/>
      <c r="I36" s="699" t="s">
        <v>5</v>
      </c>
      <c r="J36" s="700"/>
      <c r="K36" s="700"/>
      <c r="L36" s="700"/>
      <c r="M36" s="700"/>
      <c r="N36" s="700"/>
      <c r="O36" s="701"/>
      <c r="P36" s="699" t="s">
        <v>6</v>
      </c>
      <c r="Q36" s="700"/>
      <c r="R36" s="700"/>
      <c r="S36" s="700"/>
      <c r="T36" s="700"/>
      <c r="U36" s="700"/>
      <c r="V36" s="701"/>
    </row>
    <row r="37" spans="1:28" x14ac:dyDescent="0.3">
      <c r="A37" s="707"/>
      <c r="B37" s="696">
        <v>2012</v>
      </c>
      <c r="C37" s="696">
        <v>2013</v>
      </c>
      <c r="D37" s="699">
        <v>2014</v>
      </c>
      <c r="E37" s="701"/>
      <c r="F37" s="696">
        <v>2015</v>
      </c>
      <c r="G37" s="696">
        <v>2015</v>
      </c>
      <c r="H37" s="696">
        <v>2017</v>
      </c>
      <c r="I37" s="696">
        <v>2012</v>
      </c>
      <c r="J37" s="696">
        <v>2013</v>
      </c>
      <c r="K37" s="699">
        <v>2014</v>
      </c>
      <c r="L37" s="701"/>
      <c r="M37" s="696">
        <v>2015</v>
      </c>
      <c r="N37" s="696">
        <v>2015</v>
      </c>
      <c r="O37" s="696">
        <v>2017</v>
      </c>
      <c r="P37" s="696">
        <v>2012</v>
      </c>
      <c r="Q37" s="696">
        <v>2013</v>
      </c>
      <c r="R37" s="699">
        <v>2014</v>
      </c>
      <c r="S37" s="701"/>
      <c r="T37" s="696">
        <v>2015</v>
      </c>
      <c r="U37" s="696">
        <v>2015</v>
      </c>
      <c r="V37" s="696">
        <v>2017</v>
      </c>
    </row>
    <row r="38" spans="1:28" x14ac:dyDescent="0.3">
      <c r="A38" s="16" t="s">
        <v>7</v>
      </c>
      <c r="B38" s="697"/>
      <c r="C38" s="697"/>
      <c r="D38" s="581" t="str">
        <f>+$A$1</f>
        <v>Marzo</v>
      </c>
      <c r="E38" s="581" t="s">
        <v>8</v>
      </c>
      <c r="F38" s="697"/>
      <c r="G38" s="697"/>
      <c r="H38" s="697"/>
      <c r="I38" s="697"/>
      <c r="J38" s="697"/>
      <c r="K38" s="581" t="str">
        <f>+$A$1</f>
        <v>Marzo</v>
      </c>
      <c r="L38" s="581" t="s">
        <v>8</v>
      </c>
      <c r="M38" s="697"/>
      <c r="N38" s="697"/>
      <c r="O38" s="697"/>
      <c r="P38" s="697"/>
      <c r="Q38" s="697"/>
      <c r="R38" s="581" t="str">
        <f>+$A$1</f>
        <v>Marzo</v>
      </c>
      <c r="S38" s="581" t="s">
        <v>8</v>
      </c>
      <c r="T38" s="697"/>
      <c r="U38" s="697"/>
      <c r="V38" s="697"/>
    </row>
    <row r="39" spans="1:28" x14ac:dyDescent="0.3">
      <c r="A39" s="1" t="s">
        <v>9</v>
      </c>
      <c r="B39" s="9">
        <f t="shared" ref="B39:V39" si="2">SUM(B11,B25)</f>
        <v>0</v>
      </c>
      <c r="C39" s="9">
        <f t="shared" si="2"/>
        <v>0</v>
      </c>
      <c r="D39" s="9">
        <f t="shared" si="2"/>
        <v>0</v>
      </c>
      <c r="E39" s="9">
        <f t="shared" si="2"/>
        <v>0</v>
      </c>
      <c r="F39" s="9">
        <f t="shared" si="2"/>
        <v>0</v>
      </c>
      <c r="G39" s="9">
        <f t="shared" si="2"/>
        <v>0</v>
      </c>
      <c r="H39" s="9">
        <f t="shared" si="2"/>
        <v>0</v>
      </c>
      <c r="I39" s="9">
        <f t="shared" si="2"/>
        <v>0</v>
      </c>
      <c r="J39" s="9">
        <f t="shared" si="2"/>
        <v>0</v>
      </c>
      <c r="K39" s="9">
        <f t="shared" si="2"/>
        <v>0</v>
      </c>
      <c r="L39" s="9">
        <f t="shared" si="2"/>
        <v>0</v>
      </c>
      <c r="M39" s="9">
        <f t="shared" si="2"/>
        <v>0</v>
      </c>
      <c r="N39" s="9">
        <f t="shared" si="2"/>
        <v>0</v>
      </c>
      <c r="O39" s="15">
        <f t="shared" si="2"/>
        <v>0</v>
      </c>
      <c r="P39" s="9">
        <f t="shared" si="2"/>
        <v>0</v>
      </c>
      <c r="Q39" s="9">
        <f t="shared" si="2"/>
        <v>0</v>
      </c>
      <c r="R39" s="9">
        <f t="shared" si="2"/>
        <v>0</v>
      </c>
      <c r="S39" s="9">
        <f t="shared" si="2"/>
        <v>0</v>
      </c>
      <c r="T39" s="9">
        <f t="shared" si="2"/>
        <v>0</v>
      </c>
      <c r="U39" s="9">
        <f t="shared" si="2"/>
        <v>0</v>
      </c>
      <c r="V39" s="9">
        <f t="shared" si="2"/>
        <v>0</v>
      </c>
    </row>
    <row r="40" spans="1:28" x14ac:dyDescent="0.3">
      <c r="A40" s="3" t="s">
        <v>10</v>
      </c>
      <c r="B40" s="10">
        <f t="shared" ref="B40:V40" si="3">SUM(B12,B26)</f>
        <v>0</v>
      </c>
      <c r="C40" s="10">
        <f t="shared" si="3"/>
        <v>0</v>
      </c>
      <c r="D40" s="10">
        <f t="shared" si="3"/>
        <v>0</v>
      </c>
      <c r="E40" s="10">
        <f t="shared" si="3"/>
        <v>0</v>
      </c>
      <c r="F40" s="10">
        <f t="shared" si="3"/>
        <v>0</v>
      </c>
      <c r="G40" s="10">
        <f t="shared" si="3"/>
        <v>0</v>
      </c>
      <c r="H40" s="10">
        <f t="shared" si="3"/>
        <v>0</v>
      </c>
      <c r="I40" s="10">
        <f t="shared" si="3"/>
        <v>0</v>
      </c>
      <c r="J40" s="10">
        <f t="shared" si="3"/>
        <v>0</v>
      </c>
      <c r="K40" s="10">
        <f t="shared" si="3"/>
        <v>0</v>
      </c>
      <c r="L40" s="10">
        <f t="shared" si="3"/>
        <v>0</v>
      </c>
      <c r="M40" s="10">
        <f t="shared" si="3"/>
        <v>0</v>
      </c>
      <c r="N40" s="10">
        <f t="shared" si="3"/>
        <v>0</v>
      </c>
      <c r="O40" s="236">
        <f t="shared" si="3"/>
        <v>0</v>
      </c>
      <c r="P40" s="10">
        <f t="shared" si="3"/>
        <v>0</v>
      </c>
      <c r="Q40" s="10">
        <f t="shared" si="3"/>
        <v>0</v>
      </c>
      <c r="R40" s="10">
        <f t="shared" si="3"/>
        <v>0</v>
      </c>
      <c r="S40" s="10">
        <f t="shared" si="3"/>
        <v>0</v>
      </c>
      <c r="T40" s="10">
        <f t="shared" si="3"/>
        <v>0</v>
      </c>
      <c r="U40" s="10">
        <f t="shared" si="3"/>
        <v>0</v>
      </c>
      <c r="V40" s="10">
        <f t="shared" si="3"/>
        <v>0</v>
      </c>
    </row>
    <row r="41" spans="1:28" x14ac:dyDescent="0.3">
      <c r="A41" s="4"/>
      <c r="B41" s="5"/>
      <c r="C41" s="5"/>
      <c r="D41" s="5"/>
      <c r="E41" s="5"/>
      <c r="F41" s="5"/>
      <c r="G41" s="5"/>
      <c r="H41" s="5"/>
      <c r="I41" s="5"/>
      <c r="J41" s="5"/>
      <c r="K41" s="5"/>
      <c r="L41" s="6"/>
      <c r="M41" s="6"/>
      <c r="N41" s="6"/>
      <c r="O41" s="7"/>
      <c r="P41" s="7"/>
      <c r="Q41" s="7"/>
      <c r="R41" s="7"/>
      <c r="S41" s="7"/>
      <c r="T41" s="7"/>
    </row>
    <row r="42" spans="1:28" x14ac:dyDescent="0.3">
      <c r="A42" s="707" t="s">
        <v>15</v>
      </c>
      <c r="B42" s="707"/>
      <c r="C42" s="707"/>
      <c r="D42" s="707"/>
      <c r="E42" s="707"/>
      <c r="F42" s="707"/>
      <c r="G42" s="707"/>
      <c r="H42" s="707"/>
      <c r="I42" s="707"/>
      <c r="J42" s="707"/>
      <c r="K42" s="707"/>
      <c r="L42" s="707"/>
      <c r="M42" s="707"/>
      <c r="N42" s="707"/>
      <c r="O42" s="707"/>
      <c r="P42" s="707"/>
      <c r="Q42" s="707"/>
      <c r="R42" s="707"/>
      <c r="S42" s="707"/>
      <c r="T42" s="707"/>
      <c r="U42" s="707"/>
      <c r="V42" s="707"/>
    </row>
    <row r="43" spans="1:28" x14ac:dyDescent="0.3">
      <c r="A43" s="696" t="s">
        <v>3</v>
      </c>
      <c r="B43" s="699" t="s">
        <v>11</v>
      </c>
      <c r="C43" s="700"/>
      <c r="D43" s="700"/>
      <c r="E43" s="700"/>
      <c r="F43" s="700"/>
      <c r="G43" s="700"/>
      <c r="H43" s="701"/>
      <c r="I43" s="699" t="s">
        <v>12</v>
      </c>
      <c r="J43" s="700"/>
      <c r="K43" s="700"/>
      <c r="L43" s="700"/>
      <c r="M43" s="700"/>
      <c r="N43" s="700"/>
      <c r="O43" s="701"/>
      <c r="P43" s="699" t="s">
        <v>13</v>
      </c>
      <c r="Q43" s="700"/>
      <c r="R43" s="700"/>
      <c r="S43" s="700"/>
      <c r="T43" s="700"/>
      <c r="U43" s="700"/>
      <c r="V43" s="701"/>
    </row>
    <row r="44" spans="1:28" x14ac:dyDescent="0.3">
      <c r="A44" s="697"/>
      <c r="B44" s="696">
        <v>2012</v>
      </c>
      <c r="C44" s="696">
        <v>2013</v>
      </c>
      <c r="D44" s="699">
        <v>2014</v>
      </c>
      <c r="E44" s="701"/>
      <c r="F44" s="696">
        <v>2015</v>
      </c>
      <c r="G44" s="696">
        <v>2015</v>
      </c>
      <c r="H44" s="696">
        <v>2017</v>
      </c>
      <c r="I44" s="696">
        <v>2012</v>
      </c>
      <c r="J44" s="696">
        <v>2013</v>
      </c>
      <c r="K44" s="699">
        <v>2014</v>
      </c>
      <c r="L44" s="701"/>
      <c r="M44" s="696">
        <v>2015</v>
      </c>
      <c r="N44" s="696">
        <v>2015</v>
      </c>
      <c r="O44" s="696">
        <v>2017</v>
      </c>
      <c r="P44" s="696">
        <v>2012</v>
      </c>
      <c r="Q44" s="696">
        <v>2013</v>
      </c>
      <c r="R44" s="699">
        <v>2014</v>
      </c>
      <c r="S44" s="701"/>
      <c r="T44" s="696">
        <v>2015</v>
      </c>
      <c r="U44" s="696">
        <v>2015</v>
      </c>
      <c r="V44" s="696">
        <v>2017</v>
      </c>
    </row>
    <row r="45" spans="1:28" x14ac:dyDescent="0.3">
      <c r="A45" s="16" t="s">
        <v>7</v>
      </c>
      <c r="B45" s="697"/>
      <c r="C45" s="697"/>
      <c r="D45" s="581" t="str">
        <f>+$A$1</f>
        <v>Marzo</v>
      </c>
      <c r="E45" s="581" t="s">
        <v>8</v>
      </c>
      <c r="F45" s="697"/>
      <c r="G45" s="697"/>
      <c r="H45" s="697"/>
      <c r="I45" s="697"/>
      <c r="J45" s="697"/>
      <c r="K45" s="581" t="str">
        <f>+$A$1</f>
        <v>Marzo</v>
      </c>
      <c r="L45" s="581" t="s">
        <v>8</v>
      </c>
      <c r="M45" s="697"/>
      <c r="N45" s="697"/>
      <c r="O45" s="697"/>
      <c r="P45" s="697"/>
      <c r="Q45" s="697"/>
      <c r="R45" s="581" t="str">
        <f>+$A$1</f>
        <v>Marzo</v>
      </c>
      <c r="S45" s="581" t="s">
        <v>8</v>
      </c>
      <c r="T45" s="697"/>
      <c r="U45" s="697"/>
      <c r="V45" s="697"/>
    </row>
    <row r="46" spans="1:28" x14ac:dyDescent="0.3">
      <c r="A46" s="1" t="s">
        <v>9</v>
      </c>
      <c r="B46" s="9">
        <f t="shared" ref="B46:O46" si="4">SUM(B18,B32)</f>
        <v>0</v>
      </c>
      <c r="C46" s="9">
        <f t="shared" si="4"/>
        <v>0</v>
      </c>
      <c r="D46" s="9">
        <f t="shared" si="4"/>
        <v>0</v>
      </c>
      <c r="E46" s="9">
        <f t="shared" si="4"/>
        <v>0</v>
      </c>
      <c r="F46" s="9">
        <f t="shared" si="4"/>
        <v>0</v>
      </c>
      <c r="G46" s="9">
        <f t="shared" si="4"/>
        <v>0</v>
      </c>
      <c r="H46" s="9">
        <f t="shared" si="4"/>
        <v>0</v>
      </c>
      <c r="I46" s="9">
        <f t="shared" si="4"/>
        <v>0</v>
      </c>
      <c r="J46" s="9">
        <f t="shared" si="4"/>
        <v>0</v>
      </c>
      <c r="K46" s="9">
        <f t="shared" si="4"/>
        <v>0</v>
      </c>
      <c r="L46" s="9">
        <f t="shared" si="4"/>
        <v>0</v>
      </c>
      <c r="M46" s="9">
        <f t="shared" si="4"/>
        <v>0</v>
      </c>
      <c r="N46" s="9">
        <f t="shared" si="4"/>
        <v>0</v>
      </c>
      <c r="O46" s="9">
        <f t="shared" si="4"/>
        <v>0</v>
      </c>
      <c r="P46" s="9">
        <f t="shared" ref="P46:V47" si="5">+B39+I39+P39+B46+I46</f>
        <v>0</v>
      </c>
      <c r="Q46" s="9">
        <f t="shared" si="5"/>
        <v>0</v>
      </c>
      <c r="R46" s="9">
        <f t="shared" si="5"/>
        <v>0</v>
      </c>
      <c r="S46" s="9">
        <f t="shared" si="5"/>
        <v>0</v>
      </c>
      <c r="T46" s="9">
        <f t="shared" si="5"/>
        <v>0</v>
      </c>
      <c r="U46" s="9">
        <f t="shared" si="5"/>
        <v>0</v>
      </c>
      <c r="V46" s="15">
        <f t="shared" si="5"/>
        <v>0</v>
      </c>
      <c r="W46" s="231"/>
    </row>
    <row r="47" spans="1:28" x14ac:dyDescent="0.3">
      <c r="A47" s="3" t="s">
        <v>10</v>
      </c>
      <c r="B47" s="10">
        <f t="shared" ref="B47:O47" si="6">SUM(B19,B33)</f>
        <v>0</v>
      </c>
      <c r="C47" s="10">
        <f t="shared" si="6"/>
        <v>0</v>
      </c>
      <c r="D47" s="10">
        <f t="shared" si="6"/>
        <v>0</v>
      </c>
      <c r="E47" s="10">
        <f t="shared" si="6"/>
        <v>0</v>
      </c>
      <c r="F47" s="10">
        <f t="shared" si="6"/>
        <v>0</v>
      </c>
      <c r="G47" s="10">
        <f t="shared" si="6"/>
        <v>0</v>
      </c>
      <c r="H47" s="10">
        <f t="shared" si="6"/>
        <v>0</v>
      </c>
      <c r="I47" s="10">
        <f t="shared" si="6"/>
        <v>0</v>
      </c>
      <c r="J47" s="10">
        <f t="shared" si="6"/>
        <v>0</v>
      </c>
      <c r="K47" s="10">
        <f t="shared" si="6"/>
        <v>0</v>
      </c>
      <c r="L47" s="10">
        <f t="shared" si="6"/>
        <v>0</v>
      </c>
      <c r="M47" s="10">
        <f t="shared" si="6"/>
        <v>0</v>
      </c>
      <c r="N47" s="10">
        <f t="shared" si="6"/>
        <v>0</v>
      </c>
      <c r="O47" s="10">
        <f t="shared" si="6"/>
        <v>0</v>
      </c>
      <c r="P47" s="10">
        <f t="shared" si="5"/>
        <v>0</v>
      </c>
      <c r="Q47" s="10">
        <f t="shared" si="5"/>
        <v>0</v>
      </c>
      <c r="R47" s="10">
        <f t="shared" si="5"/>
        <v>0</v>
      </c>
      <c r="S47" s="10">
        <f t="shared" si="5"/>
        <v>0</v>
      </c>
      <c r="T47" s="10">
        <f t="shared" si="5"/>
        <v>0</v>
      </c>
      <c r="U47" s="10">
        <f t="shared" si="5"/>
        <v>0</v>
      </c>
      <c r="V47" s="586">
        <f t="shared" si="5"/>
        <v>0</v>
      </c>
      <c r="W47" s="231"/>
    </row>
    <row r="48" spans="1:28" x14ac:dyDescent="0.3">
      <c r="A48" s="698" t="s">
        <v>16</v>
      </c>
      <c r="B48" s="698"/>
      <c r="C48" s="698"/>
      <c r="D48" s="698"/>
      <c r="E48" s="698"/>
      <c r="F48" s="698"/>
      <c r="G48" s="698"/>
      <c r="H48" s="698"/>
      <c r="I48" s="698"/>
      <c r="J48" s="698"/>
      <c r="K48" s="698"/>
      <c r="L48" s="698"/>
      <c r="M48" s="698"/>
      <c r="N48" s="698"/>
      <c r="O48" s="698"/>
      <c r="P48" s="698"/>
      <c r="Q48" s="698"/>
      <c r="R48" s="698"/>
      <c r="S48" s="698"/>
      <c r="T48" s="698"/>
      <c r="U48" s="698"/>
      <c r="V48" s="698"/>
      <c r="W48" s="698"/>
      <c r="X48" s="231"/>
      <c r="Y48" s="231"/>
    </row>
    <row r="49" spans="1:22" x14ac:dyDescent="0.3">
      <c r="A49" s="4"/>
      <c r="B49" s="5"/>
      <c r="C49" s="5"/>
      <c r="D49" s="5"/>
      <c r="E49" s="5"/>
      <c r="F49" s="5"/>
      <c r="G49" s="5"/>
      <c r="H49" s="5"/>
      <c r="I49" s="5"/>
      <c r="J49" s="5"/>
      <c r="K49" s="5"/>
      <c r="L49" s="5"/>
      <c r="M49" s="5"/>
      <c r="N49" s="11"/>
      <c r="O49" s="12"/>
      <c r="P49" s="11"/>
      <c r="Q49" s="11"/>
      <c r="R49" s="11"/>
      <c r="S49" s="11"/>
      <c r="T49" s="11"/>
      <c r="U49" s="11"/>
      <c r="V49" s="11"/>
    </row>
    <row r="50" spans="1:22" x14ac:dyDescent="0.3">
      <c r="A50" s="888" t="s">
        <v>17</v>
      </c>
      <c r="B50" s="887" t="s">
        <v>18</v>
      </c>
      <c r="C50" s="887"/>
      <c r="D50" s="887"/>
      <c r="E50" s="887"/>
      <c r="F50" s="887"/>
      <c r="G50" s="887"/>
      <c r="H50" s="887"/>
      <c r="I50" s="887"/>
      <c r="J50" s="887"/>
      <c r="K50" s="887"/>
      <c r="L50" s="887"/>
      <c r="M50" s="887"/>
      <c r="N50" s="887"/>
      <c r="O50" s="887"/>
      <c r="P50" s="887"/>
      <c r="Q50" s="887"/>
      <c r="R50" s="887"/>
      <c r="S50" s="887"/>
      <c r="T50" s="887"/>
      <c r="U50" s="887"/>
      <c r="V50" s="887"/>
    </row>
    <row r="51" spans="1:22" x14ac:dyDescent="0.3">
      <c r="A51" s="889"/>
      <c r="B51" s="713" t="s">
        <v>19</v>
      </c>
      <c r="C51" s="714"/>
      <c r="D51" s="714"/>
      <c r="E51" s="714"/>
      <c r="F51" s="714"/>
      <c r="G51" s="714"/>
      <c r="H51" s="715"/>
      <c r="I51" s="713" t="s">
        <v>20</v>
      </c>
      <c r="J51" s="714"/>
      <c r="K51" s="714"/>
      <c r="L51" s="714"/>
      <c r="M51" s="714"/>
      <c r="N51" s="714"/>
      <c r="O51" s="715"/>
      <c r="P51" s="716" t="s">
        <v>21</v>
      </c>
      <c r="Q51" s="717"/>
      <c r="R51" s="717"/>
      <c r="S51" s="717"/>
      <c r="T51" s="717"/>
      <c r="U51" s="717"/>
      <c r="V51" s="718"/>
    </row>
    <row r="52" spans="1:22" x14ac:dyDescent="0.3">
      <c r="A52" s="889"/>
      <c r="B52" s="711">
        <v>2012</v>
      </c>
      <c r="C52" s="711">
        <v>2013</v>
      </c>
      <c r="D52" s="711">
        <v>2014</v>
      </c>
      <c r="E52" s="711"/>
      <c r="F52" s="711">
        <v>2015</v>
      </c>
      <c r="G52" s="711">
        <v>2016</v>
      </c>
      <c r="H52" s="711">
        <v>2017</v>
      </c>
      <c r="I52" s="711">
        <v>2012</v>
      </c>
      <c r="J52" s="711">
        <v>2013</v>
      </c>
      <c r="K52" s="711">
        <v>2014</v>
      </c>
      <c r="L52" s="711"/>
      <c r="M52" s="711">
        <v>2015</v>
      </c>
      <c r="N52" s="711">
        <v>2016</v>
      </c>
      <c r="O52" s="711">
        <v>2017</v>
      </c>
      <c r="P52" s="711">
        <v>2012</v>
      </c>
      <c r="Q52" s="711">
        <v>2013</v>
      </c>
      <c r="R52" s="716">
        <v>2014</v>
      </c>
      <c r="S52" s="718"/>
      <c r="T52" s="711">
        <v>2015</v>
      </c>
      <c r="U52" s="711">
        <v>2016</v>
      </c>
      <c r="V52" s="711">
        <v>2017</v>
      </c>
    </row>
    <row r="53" spans="1:22" x14ac:dyDescent="0.3">
      <c r="A53" s="890"/>
      <c r="B53" s="711"/>
      <c r="C53" s="711"/>
      <c r="D53" s="255" t="str">
        <f>+$A$1</f>
        <v>Marzo</v>
      </c>
      <c r="E53" s="255" t="s">
        <v>8</v>
      </c>
      <c r="F53" s="711"/>
      <c r="G53" s="711"/>
      <c r="H53" s="711"/>
      <c r="I53" s="711"/>
      <c r="J53" s="711"/>
      <c r="K53" s="255" t="str">
        <f>+$A$1</f>
        <v>Marzo</v>
      </c>
      <c r="L53" s="255" t="s">
        <v>8</v>
      </c>
      <c r="M53" s="711"/>
      <c r="N53" s="711"/>
      <c r="O53" s="711"/>
      <c r="P53" s="711"/>
      <c r="Q53" s="711"/>
      <c r="R53" s="255" t="str">
        <f>+$A$1</f>
        <v>Marzo</v>
      </c>
      <c r="S53" s="255" t="s">
        <v>8</v>
      </c>
      <c r="T53" s="711"/>
      <c r="U53" s="711"/>
      <c r="V53" s="711"/>
    </row>
    <row r="54" spans="1:22" x14ac:dyDescent="0.3">
      <c r="A54" s="341" t="s">
        <v>334</v>
      </c>
      <c r="B54" s="2"/>
      <c r="C54" s="2"/>
      <c r="D54" s="2"/>
      <c r="E54" s="2"/>
      <c r="F54" s="2"/>
      <c r="G54" s="2"/>
      <c r="H54" s="2"/>
      <c r="I54" s="2"/>
      <c r="J54" s="2"/>
      <c r="K54" s="2"/>
      <c r="L54" s="2"/>
      <c r="M54" s="2"/>
      <c r="N54" s="2"/>
      <c r="O54" s="234"/>
      <c r="P54" s="2"/>
      <c r="Q54" s="2"/>
      <c r="R54" s="2"/>
      <c r="S54" s="2"/>
      <c r="T54" s="2"/>
      <c r="U54" s="2"/>
      <c r="V54" s="234"/>
    </row>
    <row r="55" spans="1:22" x14ac:dyDescent="0.3">
      <c r="A55" s="345" t="s">
        <v>335</v>
      </c>
      <c r="B55" s="18"/>
      <c r="C55" s="18"/>
      <c r="D55" s="18"/>
      <c r="E55" s="18"/>
      <c r="F55" s="18"/>
      <c r="G55" s="18"/>
      <c r="H55" s="18"/>
      <c r="I55" s="19"/>
      <c r="J55" s="19"/>
      <c r="K55" s="19"/>
      <c r="L55" s="19"/>
      <c r="M55" s="18"/>
      <c r="N55" s="18"/>
      <c r="O55" s="235"/>
      <c r="P55" s="18"/>
      <c r="Q55" s="18"/>
      <c r="R55" s="18"/>
      <c r="S55" s="18"/>
      <c r="T55" s="18"/>
      <c r="U55" s="18"/>
      <c r="V55" s="235"/>
    </row>
    <row r="56" spans="1:22" x14ac:dyDescent="0.3">
      <c r="A56" s="345" t="s">
        <v>336</v>
      </c>
      <c r="B56" s="18"/>
      <c r="C56" s="18"/>
      <c r="D56" s="18"/>
      <c r="E56" s="18"/>
      <c r="F56" s="18"/>
      <c r="G56" s="18"/>
      <c r="H56" s="18"/>
      <c r="I56" s="18"/>
      <c r="J56" s="18"/>
      <c r="K56" s="18"/>
      <c r="L56" s="18"/>
      <c r="M56" s="18"/>
      <c r="N56" s="18"/>
      <c r="O56" s="235"/>
      <c r="P56" s="18"/>
      <c r="Q56" s="18"/>
      <c r="R56" s="18"/>
      <c r="S56" s="18"/>
      <c r="T56" s="18"/>
      <c r="U56" s="18"/>
      <c r="V56" s="235"/>
    </row>
    <row r="57" spans="1:22" x14ac:dyDescent="0.3">
      <c r="A57" s="345" t="s">
        <v>337</v>
      </c>
      <c r="B57" s="18"/>
      <c r="C57" s="18"/>
      <c r="D57" s="18"/>
      <c r="E57" s="18"/>
      <c r="F57" s="18"/>
      <c r="G57" s="18"/>
      <c r="H57" s="18"/>
      <c r="I57" s="18"/>
      <c r="J57" s="18"/>
      <c r="K57" s="18"/>
      <c r="L57" s="18"/>
      <c r="M57" s="18"/>
      <c r="N57" s="18"/>
      <c r="O57" s="235"/>
      <c r="P57" s="18"/>
      <c r="Q57" s="18"/>
      <c r="R57" s="18"/>
      <c r="S57" s="18"/>
      <c r="T57" s="18"/>
      <c r="U57" s="18"/>
      <c r="V57" s="235"/>
    </row>
    <row r="58" spans="1:22" x14ac:dyDescent="0.3">
      <c r="A58" s="345" t="s">
        <v>338</v>
      </c>
      <c r="B58" s="18"/>
      <c r="C58" s="18"/>
      <c r="D58" s="18"/>
      <c r="E58" s="18"/>
      <c r="F58" s="18"/>
      <c r="G58" s="18"/>
      <c r="H58" s="18"/>
      <c r="I58" s="18"/>
      <c r="J58" s="18"/>
      <c r="K58" s="18"/>
      <c r="L58" s="18"/>
      <c r="M58" s="18"/>
      <c r="N58" s="18"/>
      <c r="O58" s="235"/>
      <c r="P58" s="18"/>
      <c r="Q58" s="18"/>
      <c r="R58" s="18"/>
      <c r="S58" s="18"/>
      <c r="T58" s="18"/>
      <c r="U58" s="18"/>
      <c r="V58" s="235"/>
    </row>
    <row r="59" spans="1:22" x14ac:dyDescent="0.3">
      <c r="A59" s="345" t="s">
        <v>339</v>
      </c>
      <c r="B59" s="18"/>
      <c r="C59" s="18"/>
      <c r="D59" s="18"/>
      <c r="E59" s="18"/>
      <c r="F59" s="18"/>
      <c r="G59" s="18"/>
      <c r="H59" s="18"/>
      <c r="I59" s="18"/>
      <c r="J59" s="18"/>
      <c r="K59" s="18"/>
      <c r="L59" s="18"/>
      <c r="M59" s="18"/>
      <c r="N59" s="18"/>
      <c r="O59" s="235"/>
      <c r="P59" s="18"/>
      <c r="Q59" s="18"/>
      <c r="R59" s="18"/>
      <c r="S59" s="18"/>
      <c r="T59" s="18"/>
      <c r="U59" s="18"/>
      <c r="V59" s="235"/>
    </row>
    <row r="60" spans="1:22" x14ac:dyDescent="0.3">
      <c r="A60" s="539" t="s">
        <v>340</v>
      </c>
      <c r="B60" s="542"/>
      <c r="C60" s="542"/>
      <c r="D60" s="542"/>
      <c r="E60" s="542"/>
      <c r="F60" s="542"/>
      <c r="G60" s="542"/>
      <c r="H60" s="542"/>
      <c r="I60" s="542"/>
      <c r="J60" s="542"/>
      <c r="K60" s="542"/>
      <c r="L60" s="542"/>
      <c r="M60" s="542"/>
      <c r="N60" s="542"/>
      <c r="O60" s="543"/>
      <c r="P60" s="542"/>
      <c r="Q60" s="542"/>
      <c r="R60" s="542"/>
      <c r="S60" s="542"/>
      <c r="T60" s="542"/>
      <c r="U60" s="542"/>
      <c r="V60" s="543"/>
    </row>
    <row r="61" spans="1:22" x14ac:dyDescent="0.3">
      <c r="A61" s="539" t="s">
        <v>341</v>
      </c>
      <c r="B61" s="542"/>
      <c r="C61" s="542"/>
      <c r="D61" s="542"/>
      <c r="E61" s="542"/>
      <c r="F61" s="542"/>
      <c r="G61" s="542"/>
      <c r="H61" s="542"/>
      <c r="I61" s="542"/>
      <c r="J61" s="542"/>
      <c r="K61" s="542"/>
      <c r="L61" s="542"/>
      <c r="M61" s="542"/>
      <c r="N61" s="542"/>
      <c r="O61" s="543"/>
      <c r="P61" s="542"/>
      <c r="Q61" s="542"/>
      <c r="R61" s="542"/>
      <c r="S61" s="542"/>
      <c r="T61" s="542"/>
      <c r="U61" s="542"/>
      <c r="V61" s="543"/>
    </row>
    <row r="62" spans="1:22" x14ac:dyDescent="0.3">
      <c r="A62" s="20" t="s">
        <v>13</v>
      </c>
      <c r="B62" s="10">
        <f t="shared" ref="B62:O62" si="7">SUM(B54:B61)</f>
        <v>0</v>
      </c>
      <c r="C62" s="10">
        <f t="shared" si="7"/>
        <v>0</v>
      </c>
      <c r="D62" s="10">
        <f t="shared" si="7"/>
        <v>0</v>
      </c>
      <c r="E62" s="10">
        <f t="shared" si="7"/>
        <v>0</v>
      </c>
      <c r="F62" s="10">
        <f t="shared" si="7"/>
        <v>0</v>
      </c>
      <c r="G62" s="10">
        <f t="shared" si="7"/>
        <v>0</v>
      </c>
      <c r="H62" s="10">
        <f t="shared" si="7"/>
        <v>0</v>
      </c>
      <c r="I62" s="10">
        <f t="shared" si="7"/>
        <v>0</v>
      </c>
      <c r="J62" s="10">
        <f t="shared" si="7"/>
        <v>0</v>
      </c>
      <c r="K62" s="10">
        <f t="shared" si="7"/>
        <v>0</v>
      </c>
      <c r="L62" s="10">
        <f t="shared" si="7"/>
        <v>0</v>
      </c>
      <c r="M62" s="10">
        <f t="shared" si="7"/>
        <v>0</v>
      </c>
      <c r="N62" s="10">
        <f t="shared" si="7"/>
        <v>0</v>
      </c>
      <c r="O62" s="236">
        <f t="shared" si="7"/>
        <v>0</v>
      </c>
      <c r="P62" s="10">
        <f t="shared" ref="P62:V62" si="8">SUM(P54:P61)</f>
        <v>0</v>
      </c>
      <c r="Q62" s="10">
        <f t="shared" si="8"/>
        <v>0</v>
      </c>
      <c r="R62" s="10">
        <f t="shared" si="8"/>
        <v>0</v>
      </c>
      <c r="S62" s="10">
        <f>SUM(S54:S61)</f>
        <v>0</v>
      </c>
      <c r="T62" s="10">
        <f t="shared" si="8"/>
        <v>0</v>
      </c>
      <c r="U62" s="10">
        <f t="shared" si="8"/>
        <v>0</v>
      </c>
      <c r="V62" s="236">
        <f t="shared" si="8"/>
        <v>0</v>
      </c>
    </row>
    <row r="63" spans="1:22" x14ac:dyDescent="0.3">
      <c r="A63" s="232" t="s">
        <v>16</v>
      </c>
      <c r="B63" s="232"/>
      <c r="C63" s="232"/>
      <c r="D63" s="232"/>
      <c r="E63" s="232"/>
      <c r="F63" s="232"/>
      <c r="G63" s="232"/>
      <c r="H63" s="232"/>
      <c r="I63" s="232"/>
      <c r="J63" s="232"/>
      <c r="K63" s="232"/>
      <c r="L63" s="232"/>
      <c r="M63" s="232"/>
      <c r="N63" s="232"/>
      <c r="O63" s="232"/>
      <c r="P63" s="232"/>
      <c r="Q63" s="232"/>
      <c r="R63" s="232"/>
      <c r="S63" s="232"/>
      <c r="T63" s="233"/>
      <c r="U63" s="233"/>
      <c r="V63" s="233"/>
    </row>
    <row r="64" spans="1:22" x14ac:dyDescent="0.3">
      <c r="A64" s="264"/>
    </row>
    <row r="65" spans="1:22" x14ac:dyDescent="0.3">
      <c r="A65" s="21" t="s">
        <v>22</v>
      </c>
      <c r="B65" s="811" t="s">
        <v>23</v>
      </c>
      <c r="C65" s="812"/>
      <c r="D65" s="803" t="s">
        <v>24</v>
      </c>
    </row>
    <row r="66" spans="1:22" x14ac:dyDescent="0.3">
      <c r="A66" s="21" t="s">
        <v>25</v>
      </c>
      <c r="B66" s="259" t="s">
        <v>26</v>
      </c>
      <c r="C66" s="22" t="s">
        <v>27</v>
      </c>
      <c r="D66" s="803"/>
    </row>
    <row r="67" spans="1:22" x14ac:dyDescent="0.3">
      <c r="A67" s="23" t="s">
        <v>28</v>
      </c>
      <c r="B67" s="24"/>
      <c r="C67" s="24"/>
      <c r="D67" s="24"/>
    </row>
    <row r="68" spans="1:22" x14ac:dyDescent="0.3">
      <c r="A68" s="23" t="s">
        <v>29</v>
      </c>
      <c r="B68" s="24"/>
      <c r="C68" s="24"/>
      <c r="D68" s="24"/>
    </row>
    <row r="69" spans="1:22" x14ac:dyDescent="0.3">
      <c r="A69" s="23" t="s">
        <v>30</v>
      </c>
      <c r="B69" s="24"/>
      <c r="C69" s="24"/>
      <c r="D69" s="24"/>
    </row>
    <row r="70" spans="1:22" x14ac:dyDescent="0.3">
      <c r="A70" s="23" t="s">
        <v>31</v>
      </c>
      <c r="B70" s="24"/>
      <c r="C70" s="24"/>
      <c r="D70" s="24"/>
    </row>
    <row r="71" spans="1:22" x14ac:dyDescent="0.3">
      <c r="A71" s="23" t="s">
        <v>32</v>
      </c>
      <c r="B71" s="24"/>
      <c r="C71" s="24"/>
      <c r="D71" s="24"/>
    </row>
    <row r="72" spans="1:22" ht="27" x14ac:dyDescent="0.3">
      <c r="A72" s="249" t="s">
        <v>306</v>
      </c>
      <c r="B72" s="24"/>
      <c r="C72" s="24"/>
      <c r="D72" s="24"/>
    </row>
    <row r="73" spans="1:22" x14ac:dyDescent="0.3">
      <c r="A73" s="23" t="s">
        <v>33</v>
      </c>
      <c r="B73" s="24"/>
      <c r="C73" s="24"/>
      <c r="D73" s="24"/>
    </row>
    <row r="74" spans="1:22" x14ac:dyDescent="0.3">
      <c r="A74" s="264"/>
    </row>
    <row r="75" spans="1:22" x14ac:dyDescent="0.3">
      <c r="A75" s="589" t="s">
        <v>34</v>
      </c>
      <c r="B75" s="590"/>
      <c r="C75" s="590"/>
      <c r="D75" s="590"/>
      <c r="E75" s="590"/>
      <c r="F75" s="590"/>
      <c r="G75" s="590"/>
      <c r="H75" s="590"/>
      <c r="I75" s="590"/>
      <c r="J75" s="590"/>
      <c r="K75" s="590"/>
      <c r="L75" s="590"/>
      <c r="M75" s="591"/>
      <c r="N75" s="590"/>
      <c r="O75" s="590"/>
      <c r="P75" s="590"/>
      <c r="Q75" s="590"/>
      <c r="R75" s="590"/>
      <c r="S75" s="590"/>
      <c r="T75" s="590"/>
      <c r="U75" s="590"/>
      <c r="V75" s="591"/>
    </row>
    <row r="76" spans="1:22" x14ac:dyDescent="0.3">
      <c r="A76" s="702"/>
      <c r="B76" s="702">
        <v>2012</v>
      </c>
      <c r="C76" s="702"/>
      <c r="D76" s="702"/>
      <c r="E76" s="690">
        <v>2013</v>
      </c>
      <c r="F76" s="691"/>
      <c r="G76" s="691"/>
      <c r="H76" s="776">
        <v>2014</v>
      </c>
      <c r="I76" s="776"/>
      <c r="J76" s="776"/>
      <c r="K76" s="776"/>
      <c r="L76" s="776"/>
      <c r="M76" s="776"/>
      <c r="N76" s="702">
        <v>2015</v>
      </c>
      <c r="O76" s="702"/>
      <c r="P76" s="702"/>
      <c r="Q76" s="702">
        <v>2016</v>
      </c>
      <c r="R76" s="702"/>
      <c r="S76" s="702"/>
      <c r="T76" s="702">
        <v>2017</v>
      </c>
      <c r="U76" s="702"/>
      <c r="V76" s="702"/>
    </row>
    <row r="77" spans="1:22" x14ac:dyDescent="0.3">
      <c r="A77" s="702"/>
      <c r="B77" s="702"/>
      <c r="C77" s="702"/>
      <c r="D77" s="702"/>
      <c r="E77" s="813"/>
      <c r="F77" s="814"/>
      <c r="G77" s="814"/>
      <c r="H77" s="776" t="str">
        <f t="shared" ref="H77:I77" si="9">+$A$1</f>
        <v>Marzo</v>
      </c>
      <c r="I77" s="776" t="str">
        <f t="shared" si="9"/>
        <v>Marzo</v>
      </c>
      <c r="J77" s="776" t="s">
        <v>8</v>
      </c>
      <c r="K77" s="776"/>
      <c r="L77" s="256" t="str">
        <f>$A$1</f>
        <v>Marzo</v>
      </c>
      <c r="M77" s="256" t="s">
        <v>8</v>
      </c>
      <c r="N77" s="702"/>
      <c r="O77" s="702"/>
      <c r="P77" s="702"/>
      <c r="Q77" s="702"/>
      <c r="R77" s="702"/>
      <c r="S77" s="702"/>
      <c r="T77" s="702"/>
      <c r="U77" s="702"/>
      <c r="V77" s="702"/>
    </row>
    <row r="78" spans="1:22" x14ac:dyDescent="0.3">
      <c r="A78" s="702"/>
      <c r="B78" s="256" t="s">
        <v>35</v>
      </c>
      <c r="C78" s="256" t="s">
        <v>36</v>
      </c>
      <c r="D78" s="256" t="s">
        <v>37</v>
      </c>
      <c r="E78" s="256" t="s">
        <v>35</v>
      </c>
      <c r="F78" s="256" t="s">
        <v>36</v>
      </c>
      <c r="G78" s="256" t="s">
        <v>37</v>
      </c>
      <c r="H78" s="256" t="s">
        <v>35</v>
      </c>
      <c r="I78" s="256" t="s">
        <v>36</v>
      </c>
      <c r="J78" s="256" t="s">
        <v>35</v>
      </c>
      <c r="K78" s="256" t="s">
        <v>36</v>
      </c>
      <c r="L78" s="256" t="s">
        <v>37</v>
      </c>
      <c r="M78" s="256" t="s">
        <v>37</v>
      </c>
      <c r="N78" s="256" t="s">
        <v>35</v>
      </c>
      <c r="O78" s="256" t="s">
        <v>36</v>
      </c>
      <c r="P78" s="256" t="s">
        <v>37</v>
      </c>
      <c r="Q78" s="256" t="s">
        <v>35</v>
      </c>
      <c r="R78" s="256" t="s">
        <v>36</v>
      </c>
      <c r="S78" s="256" t="s">
        <v>37</v>
      </c>
      <c r="T78" s="256" t="s">
        <v>35</v>
      </c>
      <c r="U78" s="256" t="s">
        <v>36</v>
      </c>
      <c r="V78" s="256" t="s">
        <v>37</v>
      </c>
    </row>
    <row r="79" spans="1:22" x14ac:dyDescent="0.3">
      <c r="A79" s="1" t="s">
        <v>38</v>
      </c>
      <c r="B79" s="25"/>
      <c r="C79" s="25"/>
      <c r="D79" s="26">
        <f>SUM(B79:C79)</f>
        <v>0</v>
      </c>
      <c r="E79" s="25"/>
      <c r="F79" s="25"/>
      <c r="G79" s="26">
        <f>SUM(E79:F79)</f>
        <v>0</v>
      </c>
      <c r="H79" s="27"/>
      <c r="I79" s="27"/>
      <c r="J79" s="25"/>
      <c r="K79" s="25"/>
      <c r="L79" s="595">
        <f>SUM(H79:I79)</f>
        <v>0</v>
      </c>
      <c r="M79" s="26">
        <f>SUM(J79:K79)</f>
        <v>0</v>
      </c>
      <c r="N79" s="25"/>
      <c r="O79" s="25"/>
      <c r="P79" s="26">
        <f>SUM(N79:O79)</f>
        <v>0</v>
      </c>
      <c r="Q79" s="25"/>
      <c r="R79" s="25"/>
      <c r="S79" s="26">
        <f>SUM(Q79:R79)</f>
        <v>0</v>
      </c>
      <c r="T79" s="25"/>
      <c r="U79" s="25"/>
      <c r="V79" s="28">
        <f>SUM(T79:U79)</f>
        <v>0</v>
      </c>
    </row>
    <row r="80" spans="1:22" x14ac:dyDescent="0.3">
      <c r="A80" s="29" t="s">
        <v>39</v>
      </c>
      <c r="B80" s="30"/>
      <c r="C80" s="30"/>
      <c r="D80" s="31">
        <f>SUM(B80:C80)</f>
        <v>0</v>
      </c>
      <c r="E80" s="30"/>
      <c r="F80" s="30"/>
      <c r="G80" s="31">
        <f>SUM(E80:F80)</f>
        <v>0</v>
      </c>
      <c r="H80" s="32"/>
      <c r="I80" s="32"/>
      <c r="J80" s="30"/>
      <c r="K80" s="30"/>
      <c r="L80" s="36">
        <f>SUM(H80:I80)</f>
        <v>0</v>
      </c>
      <c r="M80" s="31">
        <f>SUM(J80:K80)</f>
        <v>0</v>
      </c>
      <c r="N80" s="30"/>
      <c r="O80" s="30"/>
      <c r="P80" s="31">
        <f>SUM(N80:O80)</f>
        <v>0</v>
      </c>
      <c r="Q80" s="30"/>
      <c r="R80" s="30"/>
      <c r="S80" s="31">
        <f>SUM(Q80:R80)</f>
        <v>0</v>
      </c>
      <c r="T80" s="30"/>
      <c r="U80" s="30"/>
      <c r="V80" s="33">
        <f>SUM(T80:U80)</f>
        <v>0</v>
      </c>
    </row>
    <row r="81" spans="1:25" x14ac:dyDescent="0.3">
      <c r="A81" s="17" t="s">
        <v>40</v>
      </c>
      <c r="B81" s="31">
        <f>SUM(B79:B80)</f>
        <v>0</v>
      </c>
      <c r="C81" s="31">
        <f>SUM(C79:C80)</f>
        <v>0</v>
      </c>
      <c r="D81" s="31">
        <f>SUM(B81:C81)</f>
        <v>0</v>
      </c>
      <c r="E81" s="31">
        <f>SUM(E79:E80)</f>
        <v>0</v>
      </c>
      <c r="F81" s="31">
        <f>SUM(F79:F80)</f>
        <v>0</v>
      </c>
      <c r="G81" s="31">
        <f>SUM(E81:F81)</f>
        <v>0</v>
      </c>
      <c r="H81" s="31">
        <f>SUM(H79:H80)</f>
        <v>0</v>
      </c>
      <c r="I81" s="31">
        <f>SUM(I79:I80)</f>
        <v>0</v>
      </c>
      <c r="J81" s="31">
        <f>SUM(J79:J80)</f>
        <v>0</v>
      </c>
      <c r="K81" s="31">
        <f>SUM(K79:K80)</f>
        <v>0</v>
      </c>
      <c r="L81" s="36">
        <f>SUM(H81:I81)</f>
        <v>0</v>
      </c>
      <c r="M81" s="31">
        <f>SUM(J81:K81)</f>
        <v>0</v>
      </c>
      <c r="N81" s="31">
        <f>SUM(N79:N80)</f>
        <v>0</v>
      </c>
      <c r="O81" s="31">
        <f>SUM(O79:O80)</f>
        <v>0</v>
      </c>
      <c r="P81" s="31">
        <f>SUM(N81:O81)</f>
        <v>0</v>
      </c>
      <c r="Q81" s="31">
        <f>SUM(Q79:Q80)</f>
        <v>0</v>
      </c>
      <c r="R81" s="31">
        <f>SUM(R79:R80)</f>
        <v>0</v>
      </c>
      <c r="S81" s="31">
        <f>SUM(Q81:R81)</f>
        <v>0</v>
      </c>
      <c r="T81" s="31">
        <f>SUM(T79:T80)</f>
        <v>0</v>
      </c>
      <c r="U81" s="31">
        <f>SUM(U79:U80)</f>
        <v>0</v>
      </c>
      <c r="V81" s="33">
        <f>SUM(T81:U81)</f>
        <v>0</v>
      </c>
    </row>
    <row r="82" spans="1:25" x14ac:dyDescent="0.3">
      <c r="A82" s="3" t="s">
        <v>41</v>
      </c>
      <c r="B82" s="34" t="str">
        <f t="shared" ref="B82:G82" si="10">IF(B79=0,"",B79*100/B81)</f>
        <v/>
      </c>
      <c r="C82" s="34" t="str">
        <f t="shared" si="10"/>
        <v/>
      </c>
      <c r="D82" s="34" t="str">
        <f t="shared" si="10"/>
        <v/>
      </c>
      <c r="E82" s="34" t="str">
        <f t="shared" si="10"/>
        <v/>
      </c>
      <c r="F82" s="34" t="str">
        <f t="shared" si="10"/>
        <v/>
      </c>
      <c r="G82" s="34" t="str">
        <f t="shared" si="10"/>
        <v/>
      </c>
      <c r="H82" s="34">
        <f t="shared" ref="H82:M82" si="11">IFERROR(H79*100/H81,0)</f>
        <v>0</v>
      </c>
      <c r="I82" s="34">
        <f t="shared" si="11"/>
        <v>0</v>
      </c>
      <c r="J82" s="34">
        <f t="shared" si="11"/>
        <v>0</v>
      </c>
      <c r="K82" s="34">
        <f t="shared" si="11"/>
        <v>0</v>
      </c>
      <c r="L82" s="34">
        <f t="shared" si="11"/>
        <v>0</v>
      </c>
      <c r="M82" s="34">
        <f t="shared" si="11"/>
        <v>0</v>
      </c>
      <c r="N82" s="34" t="str">
        <f>IF(N79=0,"",N79*100/N81)</f>
        <v/>
      </c>
      <c r="O82" s="34" t="str">
        <f t="shared" ref="O82" si="12">IF(O79=0,"",O79*100/O81)</f>
        <v/>
      </c>
      <c r="P82" s="34" t="str">
        <f t="shared" ref="P82:V82" si="13">IF(P79=0,"",P79*100/P81)</f>
        <v/>
      </c>
      <c r="Q82" s="34" t="str">
        <f t="shared" si="13"/>
        <v/>
      </c>
      <c r="R82" s="34" t="str">
        <f t="shared" si="13"/>
        <v/>
      </c>
      <c r="S82" s="34" t="str">
        <f t="shared" si="13"/>
        <v/>
      </c>
      <c r="T82" s="34" t="str">
        <f t="shared" si="13"/>
        <v/>
      </c>
      <c r="U82" s="34" t="str">
        <f t="shared" si="13"/>
        <v/>
      </c>
      <c r="V82" s="35" t="str">
        <f t="shared" si="13"/>
        <v/>
      </c>
    </row>
    <row r="83" spans="1:25" x14ac:dyDescent="0.3">
      <c r="A83" s="703" t="s">
        <v>16</v>
      </c>
      <c r="B83" s="703"/>
      <c r="C83" s="703"/>
      <c r="D83" s="703"/>
      <c r="E83" s="703"/>
      <c r="F83" s="703"/>
      <c r="G83" s="703"/>
      <c r="H83" s="703"/>
      <c r="I83" s="703"/>
      <c r="J83" s="703"/>
      <c r="K83" s="703"/>
      <c r="L83" s="703"/>
      <c r="M83" s="703"/>
      <c r="N83" s="703"/>
      <c r="O83" s="703"/>
      <c r="P83" s="703"/>
      <c r="Q83" s="703"/>
      <c r="R83" s="703"/>
      <c r="S83" s="703"/>
      <c r="T83" s="703"/>
      <c r="U83" s="703"/>
      <c r="V83" s="703"/>
      <c r="W83" s="703"/>
      <c r="X83" s="703"/>
      <c r="Y83" s="703"/>
    </row>
    <row r="84" spans="1:25" x14ac:dyDescent="0.3">
      <c r="A84" s="264"/>
    </row>
    <row r="85" spans="1:25" x14ac:dyDescent="0.3">
      <c r="A85" s="704" t="s">
        <v>42</v>
      </c>
      <c r="B85" s="690">
        <v>2012</v>
      </c>
      <c r="C85" s="691"/>
      <c r="D85" s="692"/>
      <c r="E85" s="690">
        <v>2013</v>
      </c>
      <c r="F85" s="691"/>
      <c r="G85" s="692"/>
      <c r="H85" s="776">
        <v>2014</v>
      </c>
      <c r="I85" s="776"/>
      <c r="J85" s="776"/>
      <c r="K85" s="776"/>
      <c r="L85" s="776"/>
      <c r="M85" s="776"/>
      <c r="N85" s="690">
        <v>2015</v>
      </c>
      <c r="O85" s="691"/>
      <c r="P85" s="692"/>
      <c r="Q85" s="690">
        <v>2016</v>
      </c>
      <c r="R85" s="691"/>
      <c r="S85" s="692"/>
      <c r="T85" s="690">
        <v>2017</v>
      </c>
      <c r="U85" s="691"/>
      <c r="V85" s="692"/>
    </row>
    <row r="86" spans="1:25" x14ac:dyDescent="0.3">
      <c r="A86" s="705"/>
      <c r="B86" s="693"/>
      <c r="C86" s="694"/>
      <c r="D86" s="695"/>
      <c r="E86" s="693"/>
      <c r="F86" s="694"/>
      <c r="G86" s="695"/>
      <c r="H86" s="776" t="s">
        <v>0</v>
      </c>
      <c r="I86" s="776" t="str">
        <f t="shared" ref="I86" si="14">+$A$1</f>
        <v>Marzo</v>
      </c>
      <c r="J86" s="776" t="s">
        <v>8</v>
      </c>
      <c r="K86" s="776"/>
      <c r="L86" s="256" t="str">
        <f>$A$1</f>
        <v>Marzo</v>
      </c>
      <c r="M86" s="256" t="s">
        <v>8</v>
      </c>
      <c r="N86" s="693"/>
      <c r="O86" s="694"/>
      <c r="P86" s="695"/>
      <c r="Q86" s="693"/>
      <c r="R86" s="694"/>
      <c r="S86" s="695"/>
      <c r="T86" s="693"/>
      <c r="U86" s="694"/>
      <c r="V86" s="695"/>
    </row>
    <row r="87" spans="1:25" x14ac:dyDescent="0.3">
      <c r="A87" s="706"/>
      <c r="B87" s="256" t="s">
        <v>35</v>
      </c>
      <c r="C87" s="256" t="s">
        <v>36</v>
      </c>
      <c r="D87" s="256" t="s">
        <v>37</v>
      </c>
      <c r="E87" s="256" t="s">
        <v>35</v>
      </c>
      <c r="F87" s="256" t="s">
        <v>36</v>
      </c>
      <c r="G87" s="256" t="s">
        <v>37</v>
      </c>
      <c r="H87" s="256" t="s">
        <v>35</v>
      </c>
      <c r="I87" s="256" t="s">
        <v>36</v>
      </c>
      <c r="J87" s="256" t="s">
        <v>35</v>
      </c>
      <c r="K87" s="256" t="s">
        <v>36</v>
      </c>
      <c r="L87" s="256" t="s">
        <v>37</v>
      </c>
      <c r="M87" s="256" t="s">
        <v>37</v>
      </c>
      <c r="N87" s="256" t="s">
        <v>35</v>
      </c>
      <c r="O87" s="256" t="s">
        <v>36</v>
      </c>
      <c r="P87" s="256" t="s">
        <v>37</v>
      </c>
      <c r="Q87" s="256" t="s">
        <v>35</v>
      </c>
      <c r="R87" s="256" t="s">
        <v>36</v>
      </c>
      <c r="S87" s="256" t="s">
        <v>37</v>
      </c>
      <c r="T87" s="256" t="s">
        <v>35</v>
      </c>
      <c r="U87" s="256" t="s">
        <v>36</v>
      </c>
      <c r="V87" s="256" t="s">
        <v>37</v>
      </c>
    </row>
    <row r="88" spans="1:25" x14ac:dyDescent="0.3">
      <c r="A88" s="1" t="s">
        <v>43</v>
      </c>
      <c r="B88" s="25"/>
      <c r="C88" s="25"/>
      <c r="D88" s="26">
        <f>+SUM(B88:C88)</f>
        <v>0</v>
      </c>
      <c r="E88" s="25"/>
      <c r="F88" s="25"/>
      <c r="G88" s="26">
        <f>+SUM(E88:F88)</f>
        <v>0</v>
      </c>
      <c r="H88" s="27"/>
      <c r="I88" s="27"/>
      <c r="J88" s="25"/>
      <c r="K88" s="25"/>
      <c r="L88" s="26">
        <f>+SUM(H88:I88)</f>
        <v>0</v>
      </c>
      <c r="M88" s="26">
        <f>+SUM(J88:K88)</f>
        <v>0</v>
      </c>
      <c r="N88" s="25"/>
      <c r="O88" s="25"/>
      <c r="P88" s="26">
        <f>+SUM(N88:O88)</f>
        <v>0</v>
      </c>
      <c r="Q88" s="25"/>
      <c r="R88" s="25"/>
      <c r="S88" s="26">
        <f>+SUM(Q88:R88)</f>
        <v>0</v>
      </c>
      <c r="T88" s="25"/>
      <c r="U88" s="25"/>
      <c r="V88" s="28">
        <f>+SUM(T88:U88)</f>
        <v>0</v>
      </c>
    </row>
    <row r="89" spans="1:25" x14ac:dyDescent="0.3">
      <c r="A89" s="17" t="s">
        <v>44</v>
      </c>
      <c r="B89" s="30"/>
      <c r="C89" s="30"/>
      <c r="D89" s="31">
        <f>+SUM(B89:C89)</f>
        <v>0</v>
      </c>
      <c r="E89" s="30"/>
      <c r="F89" s="30"/>
      <c r="G89" s="31">
        <f>+SUM(E89:F89)</f>
        <v>0</v>
      </c>
      <c r="H89" s="32"/>
      <c r="I89" s="32"/>
      <c r="J89" s="30"/>
      <c r="K89" s="30"/>
      <c r="L89" s="31">
        <f>+SUM(H89:I89)</f>
        <v>0</v>
      </c>
      <c r="M89" s="31">
        <f>+SUM(J89:K89)</f>
        <v>0</v>
      </c>
      <c r="N89" s="30"/>
      <c r="O89" s="30"/>
      <c r="P89" s="31">
        <f>+SUM(N89:O89)</f>
        <v>0</v>
      </c>
      <c r="Q89" s="30"/>
      <c r="R89" s="30"/>
      <c r="S89" s="31">
        <f>+SUM(Q89:R89)</f>
        <v>0</v>
      </c>
      <c r="T89" s="30"/>
      <c r="U89" s="30"/>
      <c r="V89" s="33">
        <f>+SUM(T89:U89)</f>
        <v>0</v>
      </c>
    </row>
    <row r="90" spans="1:25" x14ac:dyDescent="0.3">
      <c r="A90" s="17" t="s">
        <v>45</v>
      </c>
      <c r="B90" s="30"/>
      <c r="C90" s="30"/>
      <c r="D90" s="31">
        <f>+SUM(B90:C90)</f>
        <v>0</v>
      </c>
      <c r="E90" s="30"/>
      <c r="F90" s="30"/>
      <c r="G90" s="31">
        <f>+SUM(E90:F90)</f>
        <v>0</v>
      </c>
      <c r="H90" s="32"/>
      <c r="I90" s="32"/>
      <c r="J90" s="30"/>
      <c r="K90" s="30"/>
      <c r="L90" s="31">
        <f>+SUM(H90:I90)</f>
        <v>0</v>
      </c>
      <c r="M90" s="31">
        <f>+SUM(J90:K90)</f>
        <v>0</v>
      </c>
      <c r="N90" s="30"/>
      <c r="O90" s="30"/>
      <c r="P90" s="31">
        <f>+SUM(N90:O90)</f>
        <v>0</v>
      </c>
      <c r="Q90" s="30"/>
      <c r="R90" s="30"/>
      <c r="S90" s="31">
        <f>+SUM(Q90:R90)</f>
        <v>0</v>
      </c>
      <c r="T90" s="30"/>
      <c r="U90" s="30"/>
      <c r="V90" s="33">
        <f>+SUM(T90:U90)</f>
        <v>0</v>
      </c>
    </row>
    <row r="91" spans="1:25" x14ac:dyDescent="0.3">
      <c r="A91" s="29" t="s">
        <v>21</v>
      </c>
      <c r="B91" s="36">
        <f t="shared" ref="B91:M91" si="15">+B88+B89+B90</f>
        <v>0</v>
      </c>
      <c r="C91" s="36">
        <f t="shared" si="15"/>
        <v>0</v>
      </c>
      <c r="D91" s="36">
        <f t="shared" si="15"/>
        <v>0</v>
      </c>
      <c r="E91" s="36">
        <f t="shared" si="15"/>
        <v>0</v>
      </c>
      <c r="F91" s="36">
        <f t="shared" si="15"/>
        <v>0</v>
      </c>
      <c r="G91" s="36">
        <f t="shared" si="15"/>
        <v>0</v>
      </c>
      <c r="H91" s="36">
        <f t="shared" si="15"/>
        <v>0</v>
      </c>
      <c r="I91" s="36">
        <f t="shared" si="15"/>
        <v>0</v>
      </c>
      <c r="J91" s="36">
        <f t="shared" si="15"/>
        <v>0</v>
      </c>
      <c r="K91" s="36">
        <f t="shared" si="15"/>
        <v>0</v>
      </c>
      <c r="L91" s="36">
        <f t="shared" si="15"/>
        <v>0</v>
      </c>
      <c r="M91" s="36">
        <f t="shared" si="15"/>
        <v>0</v>
      </c>
      <c r="N91" s="36">
        <f t="shared" ref="N91:V91" si="16">+N88+N89+N90</f>
        <v>0</v>
      </c>
      <c r="O91" s="36">
        <f t="shared" si="16"/>
        <v>0</v>
      </c>
      <c r="P91" s="36">
        <f t="shared" si="16"/>
        <v>0</v>
      </c>
      <c r="Q91" s="36">
        <f t="shared" si="16"/>
        <v>0</v>
      </c>
      <c r="R91" s="36">
        <f t="shared" si="16"/>
        <v>0</v>
      </c>
      <c r="S91" s="36">
        <f t="shared" si="16"/>
        <v>0</v>
      </c>
      <c r="T91" s="36">
        <f t="shared" si="16"/>
        <v>0</v>
      </c>
      <c r="U91" s="36">
        <f t="shared" si="16"/>
        <v>0</v>
      </c>
      <c r="V91" s="237">
        <f t="shared" si="16"/>
        <v>0</v>
      </c>
    </row>
    <row r="92" spans="1:25" x14ac:dyDescent="0.3">
      <c r="A92" s="29" t="s">
        <v>46</v>
      </c>
      <c r="B92" s="30"/>
      <c r="C92" s="30"/>
      <c r="D92" s="31">
        <f t="shared" ref="D92:D97" si="17">+SUM(B92:C92)</f>
        <v>0</v>
      </c>
      <c r="E92" s="30"/>
      <c r="F92" s="30"/>
      <c r="G92" s="31">
        <f t="shared" ref="G92:G97" si="18">+SUM(E92:F92)</f>
        <v>0</v>
      </c>
      <c r="H92" s="32"/>
      <c r="I92" s="32"/>
      <c r="J92" s="30"/>
      <c r="K92" s="30"/>
      <c r="L92" s="31">
        <f t="shared" ref="L92:L97" si="19">+SUM(H92:I92)</f>
        <v>0</v>
      </c>
      <c r="M92" s="31">
        <f t="shared" ref="M92:M97" si="20">+SUM(J92:K92)</f>
        <v>0</v>
      </c>
      <c r="N92" s="30"/>
      <c r="O92" s="30"/>
      <c r="P92" s="31">
        <f t="shared" ref="P92:P97" si="21">+SUM(N92:O92)</f>
        <v>0</v>
      </c>
      <c r="Q92" s="30"/>
      <c r="R92" s="30"/>
      <c r="S92" s="31">
        <f t="shared" ref="S92:S97" si="22">+SUM(Q92:R92)</f>
        <v>0</v>
      </c>
      <c r="T92" s="30"/>
      <c r="U92" s="30"/>
      <c r="V92" s="33">
        <f t="shared" ref="V92:V97" si="23">+SUM(T92:U92)</f>
        <v>0</v>
      </c>
    </row>
    <row r="93" spans="1:25" x14ac:dyDescent="0.3">
      <c r="A93" s="29" t="s">
        <v>47</v>
      </c>
      <c r="B93" s="30"/>
      <c r="C93" s="30"/>
      <c r="D93" s="31">
        <f t="shared" si="17"/>
        <v>0</v>
      </c>
      <c r="E93" s="30"/>
      <c r="F93" s="30"/>
      <c r="G93" s="31">
        <f t="shared" si="18"/>
        <v>0</v>
      </c>
      <c r="H93" s="32"/>
      <c r="I93" s="32"/>
      <c r="J93" s="30"/>
      <c r="K93" s="30"/>
      <c r="L93" s="31">
        <f t="shared" si="19"/>
        <v>0</v>
      </c>
      <c r="M93" s="31">
        <f t="shared" si="20"/>
        <v>0</v>
      </c>
      <c r="N93" s="30"/>
      <c r="O93" s="30"/>
      <c r="P93" s="31">
        <f t="shared" si="21"/>
        <v>0</v>
      </c>
      <c r="Q93" s="30"/>
      <c r="R93" s="30"/>
      <c r="S93" s="31">
        <f t="shared" si="22"/>
        <v>0</v>
      </c>
      <c r="T93" s="30"/>
      <c r="U93" s="30"/>
      <c r="V93" s="33">
        <f t="shared" si="23"/>
        <v>0</v>
      </c>
    </row>
    <row r="94" spans="1:25" x14ac:dyDescent="0.3">
      <c r="A94" s="17" t="s">
        <v>48</v>
      </c>
      <c r="B94" s="30"/>
      <c r="C94" s="30"/>
      <c r="D94" s="31">
        <f t="shared" si="17"/>
        <v>0</v>
      </c>
      <c r="E94" s="30"/>
      <c r="F94" s="30"/>
      <c r="G94" s="31">
        <f t="shared" si="18"/>
        <v>0</v>
      </c>
      <c r="H94" s="32"/>
      <c r="I94" s="32"/>
      <c r="J94" s="30"/>
      <c r="K94" s="30"/>
      <c r="L94" s="31">
        <f t="shared" si="19"/>
        <v>0</v>
      </c>
      <c r="M94" s="31">
        <f t="shared" si="20"/>
        <v>0</v>
      </c>
      <c r="N94" s="30"/>
      <c r="O94" s="30"/>
      <c r="P94" s="31">
        <f t="shared" si="21"/>
        <v>0</v>
      </c>
      <c r="Q94" s="30"/>
      <c r="R94" s="30"/>
      <c r="S94" s="31">
        <f t="shared" si="22"/>
        <v>0</v>
      </c>
      <c r="T94" s="30"/>
      <c r="U94" s="30"/>
      <c r="V94" s="33">
        <f t="shared" si="23"/>
        <v>0</v>
      </c>
    </row>
    <row r="95" spans="1:25" x14ac:dyDescent="0.3">
      <c r="A95" s="17" t="s">
        <v>49</v>
      </c>
      <c r="B95" s="30"/>
      <c r="C95" s="30"/>
      <c r="D95" s="31">
        <f t="shared" si="17"/>
        <v>0</v>
      </c>
      <c r="E95" s="30"/>
      <c r="F95" s="30"/>
      <c r="G95" s="31">
        <f t="shared" si="18"/>
        <v>0</v>
      </c>
      <c r="H95" s="32"/>
      <c r="I95" s="32"/>
      <c r="J95" s="30"/>
      <c r="K95" s="30"/>
      <c r="L95" s="31">
        <f t="shared" si="19"/>
        <v>0</v>
      </c>
      <c r="M95" s="31">
        <f t="shared" si="20"/>
        <v>0</v>
      </c>
      <c r="N95" s="30"/>
      <c r="O95" s="30"/>
      <c r="P95" s="31">
        <f t="shared" si="21"/>
        <v>0</v>
      </c>
      <c r="Q95" s="30"/>
      <c r="R95" s="30"/>
      <c r="S95" s="31">
        <f t="shared" si="22"/>
        <v>0</v>
      </c>
      <c r="T95" s="30"/>
      <c r="U95" s="30"/>
      <c r="V95" s="33">
        <f t="shared" si="23"/>
        <v>0</v>
      </c>
    </row>
    <row r="96" spans="1:25" x14ac:dyDescent="0.3">
      <c r="A96" s="29" t="s">
        <v>50</v>
      </c>
      <c r="B96" s="30"/>
      <c r="C96" s="30"/>
      <c r="D96" s="31">
        <f t="shared" si="17"/>
        <v>0</v>
      </c>
      <c r="E96" s="30"/>
      <c r="F96" s="30"/>
      <c r="G96" s="31">
        <f t="shared" si="18"/>
        <v>0</v>
      </c>
      <c r="H96" s="32"/>
      <c r="I96" s="32"/>
      <c r="J96" s="30"/>
      <c r="K96" s="30"/>
      <c r="L96" s="31">
        <f t="shared" si="19"/>
        <v>0</v>
      </c>
      <c r="M96" s="31">
        <f t="shared" si="20"/>
        <v>0</v>
      </c>
      <c r="N96" s="30"/>
      <c r="O96" s="30"/>
      <c r="P96" s="31">
        <f t="shared" si="21"/>
        <v>0</v>
      </c>
      <c r="Q96" s="30"/>
      <c r="R96" s="30"/>
      <c r="S96" s="31">
        <f t="shared" si="22"/>
        <v>0</v>
      </c>
      <c r="T96" s="30"/>
      <c r="U96" s="30"/>
      <c r="V96" s="33">
        <f t="shared" si="23"/>
        <v>0</v>
      </c>
    </row>
    <row r="97" spans="1:22" ht="25.5" x14ac:dyDescent="0.3">
      <c r="A97" s="321" t="s">
        <v>51</v>
      </c>
      <c r="B97" s="38"/>
      <c r="C97" s="38"/>
      <c r="D97" s="34">
        <f t="shared" si="17"/>
        <v>0</v>
      </c>
      <c r="E97" s="38"/>
      <c r="F97" s="38"/>
      <c r="G97" s="34">
        <f t="shared" si="18"/>
        <v>0</v>
      </c>
      <c r="H97" s="39"/>
      <c r="I97" s="39"/>
      <c r="J97" s="38"/>
      <c r="K97" s="38"/>
      <c r="L97" s="34">
        <f t="shared" si="19"/>
        <v>0</v>
      </c>
      <c r="M97" s="34">
        <f t="shared" si="20"/>
        <v>0</v>
      </c>
      <c r="N97" s="38"/>
      <c r="O97" s="38"/>
      <c r="P97" s="34">
        <f t="shared" si="21"/>
        <v>0</v>
      </c>
      <c r="Q97" s="38"/>
      <c r="R97" s="38"/>
      <c r="S97" s="34">
        <f t="shared" si="22"/>
        <v>0</v>
      </c>
      <c r="T97" s="38"/>
      <c r="U97" s="38"/>
      <c r="V97" s="35">
        <f t="shared" si="23"/>
        <v>0</v>
      </c>
    </row>
    <row r="99" spans="1:22" x14ac:dyDescent="0.3">
      <c r="A99" s="804" t="s">
        <v>52</v>
      </c>
      <c r="B99" s="690">
        <v>2012</v>
      </c>
      <c r="C99" s="691"/>
      <c r="D99" s="692"/>
      <c r="E99" s="690">
        <v>2013</v>
      </c>
      <c r="F99" s="691"/>
      <c r="G99" s="692"/>
      <c r="H99" s="807">
        <v>2014</v>
      </c>
      <c r="I99" s="808"/>
      <c r="J99" s="808"/>
      <c r="K99" s="808"/>
      <c r="L99" s="808"/>
      <c r="M99" s="809"/>
      <c r="N99" s="690">
        <v>2015</v>
      </c>
      <c r="O99" s="691"/>
      <c r="P99" s="692"/>
      <c r="Q99" s="690">
        <v>2016</v>
      </c>
      <c r="R99" s="691"/>
      <c r="S99" s="692"/>
      <c r="T99" s="690">
        <v>2017</v>
      </c>
      <c r="U99" s="691"/>
      <c r="V99" s="692"/>
    </row>
    <row r="100" spans="1:22" x14ac:dyDescent="0.3">
      <c r="A100" s="805"/>
      <c r="B100" s="693"/>
      <c r="C100" s="694"/>
      <c r="D100" s="695"/>
      <c r="E100" s="693"/>
      <c r="F100" s="694"/>
      <c r="G100" s="695"/>
      <c r="H100" s="807" t="s">
        <v>0</v>
      </c>
      <c r="I100" s="810"/>
      <c r="J100" s="807" t="s">
        <v>8</v>
      </c>
      <c r="K100" s="809"/>
      <c r="L100" s="256" t="s">
        <v>0</v>
      </c>
      <c r="M100" s="257" t="s">
        <v>8</v>
      </c>
      <c r="N100" s="693"/>
      <c r="O100" s="694"/>
      <c r="P100" s="695"/>
      <c r="Q100" s="693"/>
      <c r="R100" s="694"/>
      <c r="S100" s="695"/>
      <c r="T100" s="693"/>
      <c r="U100" s="694"/>
      <c r="V100" s="695"/>
    </row>
    <row r="101" spans="1:22" x14ac:dyDescent="0.3">
      <c r="A101" s="806"/>
      <c r="B101" s="256" t="s">
        <v>53</v>
      </c>
      <c r="C101" s="256" t="s">
        <v>54</v>
      </c>
      <c r="D101" s="256" t="s">
        <v>55</v>
      </c>
      <c r="E101" s="256" t="s">
        <v>53</v>
      </c>
      <c r="F101" s="256" t="s">
        <v>54</v>
      </c>
      <c r="G101" s="256" t="s">
        <v>55</v>
      </c>
      <c r="H101" s="256" t="s">
        <v>53</v>
      </c>
      <c r="I101" s="256" t="s">
        <v>54</v>
      </c>
      <c r="J101" s="256" t="s">
        <v>53</v>
      </c>
      <c r="K101" s="256" t="s">
        <v>54</v>
      </c>
      <c r="L101" s="256" t="s">
        <v>55</v>
      </c>
      <c r="M101" s="256" t="s">
        <v>55</v>
      </c>
      <c r="N101" s="256" t="s">
        <v>53</v>
      </c>
      <c r="O101" s="256" t="s">
        <v>54</v>
      </c>
      <c r="P101" s="256" t="s">
        <v>55</v>
      </c>
      <c r="Q101" s="256" t="s">
        <v>53</v>
      </c>
      <c r="R101" s="256" t="s">
        <v>54</v>
      </c>
      <c r="S101" s="256" t="s">
        <v>55</v>
      </c>
      <c r="T101" s="256" t="s">
        <v>53</v>
      </c>
      <c r="U101" s="256" t="s">
        <v>54</v>
      </c>
      <c r="V101" s="256" t="s">
        <v>55</v>
      </c>
    </row>
    <row r="102" spans="1:22" x14ac:dyDescent="0.3">
      <c r="A102" s="40" t="s">
        <v>43</v>
      </c>
      <c r="B102" s="41" t="str">
        <f t="shared" ref="B102:V102" si="24">IF(B88=0,"",B88*100/B$79)</f>
        <v/>
      </c>
      <c r="C102" s="41" t="str">
        <f t="shared" si="24"/>
        <v/>
      </c>
      <c r="D102" s="41" t="str">
        <f t="shared" si="24"/>
        <v/>
      </c>
      <c r="E102" s="41" t="str">
        <f t="shared" si="24"/>
        <v/>
      </c>
      <c r="F102" s="41" t="str">
        <f t="shared" si="24"/>
        <v/>
      </c>
      <c r="G102" s="41" t="str">
        <f t="shared" si="24"/>
        <v/>
      </c>
      <c r="H102" s="41" t="str">
        <f t="shared" si="24"/>
        <v/>
      </c>
      <c r="I102" s="41" t="str">
        <f t="shared" si="24"/>
        <v/>
      </c>
      <c r="J102" s="41" t="str">
        <f t="shared" si="24"/>
        <v/>
      </c>
      <c r="K102" s="41" t="str">
        <f t="shared" si="24"/>
        <v/>
      </c>
      <c r="L102" s="41" t="str">
        <f t="shared" si="24"/>
        <v/>
      </c>
      <c r="M102" s="41" t="str">
        <f t="shared" si="24"/>
        <v/>
      </c>
      <c r="N102" s="41" t="str">
        <f t="shared" si="24"/>
        <v/>
      </c>
      <c r="O102" s="41" t="str">
        <f t="shared" si="24"/>
        <v/>
      </c>
      <c r="P102" s="41" t="str">
        <f t="shared" si="24"/>
        <v/>
      </c>
      <c r="Q102" s="41" t="str">
        <f t="shared" si="24"/>
        <v/>
      </c>
      <c r="R102" s="41" t="str">
        <f t="shared" si="24"/>
        <v/>
      </c>
      <c r="S102" s="41" t="str">
        <f t="shared" si="24"/>
        <v/>
      </c>
      <c r="T102" s="41" t="str">
        <f t="shared" si="24"/>
        <v/>
      </c>
      <c r="U102" s="41" t="str">
        <f t="shared" si="24"/>
        <v/>
      </c>
      <c r="V102" s="136" t="str">
        <f t="shared" si="24"/>
        <v/>
      </c>
    </row>
    <row r="103" spans="1:22" x14ac:dyDescent="0.3">
      <c r="A103" s="42" t="s">
        <v>44</v>
      </c>
      <c r="B103" s="43" t="str">
        <f t="shared" ref="B103:V103" si="25">IF(B89=0,"",B89*100/B$79)</f>
        <v/>
      </c>
      <c r="C103" s="43" t="str">
        <f t="shared" si="25"/>
        <v/>
      </c>
      <c r="D103" s="43" t="str">
        <f t="shared" si="25"/>
        <v/>
      </c>
      <c r="E103" s="43" t="str">
        <f t="shared" si="25"/>
        <v/>
      </c>
      <c r="F103" s="43" t="str">
        <f t="shared" si="25"/>
        <v/>
      </c>
      <c r="G103" s="43" t="str">
        <f t="shared" si="25"/>
        <v/>
      </c>
      <c r="H103" s="43" t="str">
        <f t="shared" si="25"/>
        <v/>
      </c>
      <c r="I103" s="43" t="str">
        <f t="shared" si="25"/>
        <v/>
      </c>
      <c r="J103" s="43" t="str">
        <f t="shared" si="25"/>
        <v/>
      </c>
      <c r="K103" s="43" t="str">
        <f t="shared" si="25"/>
        <v/>
      </c>
      <c r="L103" s="43" t="str">
        <f t="shared" si="25"/>
        <v/>
      </c>
      <c r="M103" s="43" t="str">
        <f t="shared" si="25"/>
        <v/>
      </c>
      <c r="N103" s="43" t="str">
        <f t="shared" si="25"/>
        <v/>
      </c>
      <c r="O103" s="43" t="str">
        <f t="shared" si="25"/>
        <v/>
      </c>
      <c r="P103" s="43" t="str">
        <f t="shared" si="25"/>
        <v/>
      </c>
      <c r="Q103" s="43" t="str">
        <f t="shared" si="25"/>
        <v/>
      </c>
      <c r="R103" s="43" t="str">
        <f t="shared" si="25"/>
        <v/>
      </c>
      <c r="S103" s="43" t="str">
        <f t="shared" si="25"/>
        <v/>
      </c>
      <c r="T103" s="43" t="str">
        <f t="shared" si="25"/>
        <v/>
      </c>
      <c r="U103" s="43" t="str">
        <f t="shared" si="25"/>
        <v/>
      </c>
      <c r="V103" s="137" t="str">
        <f t="shared" si="25"/>
        <v/>
      </c>
    </row>
    <row r="104" spans="1:22" x14ac:dyDescent="0.3">
      <c r="A104" s="42" t="s">
        <v>45</v>
      </c>
      <c r="B104" s="43" t="str">
        <f t="shared" ref="B104:V104" si="26">IF(B90=0,"",B90*100/B$79)</f>
        <v/>
      </c>
      <c r="C104" s="43" t="str">
        <f t="shared" si="26"/>
        <v/>
      </c>
      <c r="D104" s="43" t="str">
        <f t="shared" si="26"/>
        <v/>
      </c>
      <c r="E104" s="43" t="str">
        <f t="shared" si="26"/>
        <v/>
      </c>
      <c r="F104" s="43" t="str">
        <f t="shared" si="26"/>
        <v/>
      </c>
      <c r="G104" s="43" t="str">
        <f t="shared" si="26"/>
        <v/>
      </c>
      <c r="H104" s="43" t="str">
        <f t="shared" si="26"/>
        <v/>
      </c>
      <c r="I104" s="43" t="str">
        <f t="shared" si="26"/>
        <v/>
      </c>
      <c r="J104" s="43" t="str">
        <f t="shared" si="26"/>
        <v/>
      </c>
      <c r="K104" s="43" t="str">
        <f t="shared" si="26"/>
        <v/>
      </c>
      <c r="L104" s="43" t="str">
        <f t="shared" si="26"/>
        <v/>
      </c>
      <c r="M104" s="43" t="str">
        <f t="shared" si="26"/>
        <v/>
      </c>
      <c r="N104" s="43" t="str">
        <f t="shared" si="26"/>
        <v/>
      </c>
      <c r="O104" s="43" t="str">
        <f t="shared" si="26"/>
        <v/>
      </c>
      <c r="P104" s="43" t="str">
        <f t="shared" si="26"/>
        <v/>
      </c>
      <c r="Q104" s="43" t="str">
        <f t="shared" si="26"/>
        <v/>
      </c>
      <c r="R104" s="43" t="str">
        <f t="shared" si="26"/>
        <v/>
      </c>
      <c r="S104" s="43" t="str">
        <f t="shared" si="26"/>
        <v/>
      </c>
      <c r="T104" s="43" t="str">
        <f t="shared" si="26"/>
        <v/>
      </c>
      <c r="U104" s="43" t="str">
        <f t="shared" si="26"/>
        <v/>
      </c>
      <c r="V104" s="137" t="str">
        <f t="shared" si="26"/>
        <v/>
      </c>
    </row>
    <row r="105" spans="1:22" x14ac:dyDescent="0.3">
      <c r="A105" s="44" t="s">
        <v>21</v>
      </c>
      <c r="B105" s="43" t="str">
        <f t="shared" ref="B105:M105" si="27">IFERROR(B91*100/B79,"")</f>
        <v/>
      </c>
      <c r="C105" s="43" t="str">
        <f t="shared" si="27"/>
        <v/>
      </c>
      <c r="D105" s="43" t="str">
        <f t="shared" si="27"/>
        <v/>
      </c>
      <c r="E105" s="43" t="str">
        <f t="shared" si="27"/>
        <v/>
      </c>
      <c r="F105" s="43" t="str">
        <f t="shared" si="27"/>
        <v/>
      </c>
      <c r="G105" s="43" t="str">
        <f t="shared" si="27"/>
        <v/>
      </c>
      <c r="H105" s="43" t="str">
        <f t="shared" si="27"/>
        <v/>
      </c>
      <c r="I105" s="43" t="str">
        <f t="shared" si="27"/>
        <v/>
      </c>
      <c r="J105" s="43" t="str">
        <f t="shared" si="27"/>
        <v/>
      </c>
      <c r="K105" s="43" t="str">
        <f t="shared" si="27"/>
        <v/>
      </c>
      <c r="L105" s="43" t="str">
        <f t="shared" si="27"/>
        <v/>
      </c>
      <c r="M105" s="43" t="str">
        <f t="shared" si="27"/>
        <v/>
      </c>
      <c r="N105" s="43" t="str">
        <f t="shared" ref="N105:V105" si="28">IFERROR(N91*100/N79,"")</f>
        <v/>
      </c>
      <c r="O105" s="43" t="str">
        <f t="shared" si="28"/>
        <v/>
      </c>
      <c r="P105" s="43" t="str">
        <f t="shared" si="28"/>
        <v/>
      </c>
      <c r="Q105" s="43" t="str">
        <f t="shared" si="28"/>
        <v/>
      </c>
      <c r="R105" s="43" t="str">
        <f t="shared" si="28"/>
        <v/>
      </c>
      <c r="S105" s="43" t="str">
        <f t="shared" si="28"/>
        <v/>
      </c>
      <c r="T105" s="43" t="str">
        <f t="shared" si="28"/>
        <v/>
      </c>
      <c r="U105" s="43" t="str">
        <f t="shared" si="28"/>
        <v/>
      </c>
      <c r="V105" s="137" t="str">
        <f t="shared" si="28"/>
        <v/>
      </c>
    </row>
    <row r="106" spans="1:22" x14ac:dyDescent="0.3">
      <c r="A106" s="29" t="s">
        <v>46</v>
      </c>
      <c r="B106" s="43" t="str">
        <f t="shared" ref="B106:V106" si="29">IF(B92=0,"",B92*100/B91)</f>
        <v/>
      </c>
      <c r="C106" s="43" t="str">
        <f t="shared" si="29"/>
        <v/>
      </c>
      <c r="D106" s="43" t="str">
        <f t="shared" si="29"/>
        <v/>
      </c>
      <c r="E106" s="43" t="str">
        <f t="shared" si="29"/>
        <v/>
      </c>
      <c r="F106" s="43" t="str">
        <f t="shared" si="29"/>
        <v/>
      </c>
      <c r="G106" s="43" t="str">
        <f t="shared" si="29"/>
        <v/>
      </c>
      <c r="H106" s="43" t="str">
        <f t="shared" si="29"/>
        <v/>
      </c>
      <c r="I106" s="43" t="str">
        <f t="shared" si="29"/>
        <v/>
      </c>
      <c r="J106" s="43" t="str">
        <f t="shared" si="29"/>
        <v/>
      </c>
      <c r="K106" s="43" t="str">
        <f t="shared" si="29"/>
        <v/>
      </c>
      <c r="L106" s="43" t="str">
        <f t="shared" si="29"/>
        <v/>
      </c>
      <c r="M106" s="43" t="str">
        <f t="shared" si="29"/>
        <v/>
      </c>
      <c r="N106" s="43" t="str">
        <f t="shared" si="29"/>
        <v/>
      </c>
      <c r="O106" s="43" t="str">
        <f t="shared" si="29"/>
        <v/>
      </c>
      <c r="P106" s="43" t="str">
        <f t="shared" si="29"/>
        <v/>
      </c>
      <c r="Q106" s="43" t="str">
        <f t="shared" si="29"/>
        <v/>
      </c>
      <c r="R106" s="43" t="str">
        <f t="shared" si="29"/>
        <v/>
      </c>
      <c r="S106" s="43" t="str">
        <f t="shared" si="29"/>
        <v/>
      </c>
      <c r="T106" s="43" t="str">
        <f t="shared" si="29"/>
        <v/>
      </c>
      <c r="U106" s="43" t="str">
        <f t="shared" si="29"/>
        <v/>
      </c>
      <c r="V106" s="137" t="str">
        <f t="shared" si="29"/>
        <v/>
      </c>
    </row>
    <row r="107" spans="1:22" x14ac:dyDescent="0.3">
      <c r="A107" s="29" t="s">
        <v>47</v>
      </c>
      <c r="B107" s="43" t="str">
        <f t="shared" ref="B107:V107" si="30">IF(B93=0,"",B93*100/B90)</f>
        <v/>
      </c>
      <c r="C107" s="43" t="str">
        <f t="shared" si="30"/>
        <v/>
      </c>
      <c r="D107" s="43" t="str">
        <f t="shared" si="30"/>
        <v/>
      </c>
      <c r="E107" s="43" t="str">
        <f t="shared" si="30"/>
        <v/>
      </c>
      <c r="F107" s="43" t="str">
        <f t="shared" si="30"/>
        <v/>
      </c>
      <c r="G107" s="43" t="str">
        <f t="shared" si="30"/>
        <v/>
      </c>
      <c r="H107" s="43" t="str">
        <f t="shared" si="30"/>
        <v/>
      </c>
      <c r="I107" s="43" t="str">
        <f t="shared" si="30"/>
        <v/>
      </c>
      <c r="J107" s="43" t="str">
        <f t="shared" si="30"/>
        <v/>
      </c>
      <c r="K107" s="43" t="str">
        <f t="shared" si="30"/>
        <v/>
      </c>
      <c r="L107" s="43" t="str">
        <f t="shared" si="30"/>
        <v/>
      </c>
      <c r="M107" s="43" t="str">
        <f t="shared" si="30"/>
        <v/>
      </c>
      <c r="N107" s="43" t="str">
        <f t="shared" si="30"/>
        <v/>
      </c>
      <c r="O107" s="43" t="str">
        <f t="shared" si="30"/>
        <v/>
      </c>
      <c r="P107" s="43" t="str">
        <f t="shared" si="30"/>
        <v/>
      </c>
      <c r="Q107" s="43" t="str">
        <f t="shared" si="30"/>
        <v/>
      </c>
      <c r="R107" s="43" t="str">
        <f t="shared" si="30"/>
        <v/>
      </c>
      <c r="S107" s="43" t="str">
        <f t="shared" si="30"/>
        <v/>
      </c>
      <c r="T107" s="43" t="str">
        <f t="shared" si="30"/>
        <v/>
      </c>
      <c r="U107" s="43" t="str">
        <f t="shared" si="30"/>
        <v/>
      </c>
      <c r="V107" s="137" t="str">
        <f t="shared" si="30"/>
        <v/>
      </c>
    </row>
    <row r="108" spans="1:22" x14ac:dyDescent="0.3">
      <c r="A108" s="42" t="s">
        <v>48</v>
      </c>
      <c r="B108" s="43" t="str">
        <f>IF(B94=0,"",B94*100/$B$79)</f>
        <v/>
      </c>
      <c r="C108" s="43" t="str">
        <f>IF(C94=0,"",C94*100/$C$79)</f>
        <v/>
      </c>
      <c r="D108" s="43" t="str">
        <f>IF(D94=0,"",D94*100/$D$79)</f>
        <v/>
      </c>
      <c r="E108" s="43" t="str">
        <f>IF(E94=0,"",E94*100/$E$79)</f>
        <v/>
      </c>
      <c r="F108" s="43" t="str">
        <f>IF(F94=0,"",F94*100/$F$79)</f>
        <v/>
      </c>
      <c r="G108" s="43" t="str">
        <f>IF(G94=0,"",G94*100/$G$79)</f>
        <v/>
      </c>
      <c r="H108" s="43" t="str">
        <f>IF(H94=0,"",H94*100/$H$79)</f>
        <v/>
      </c>
      <c r="I108" s="43" t="str">
        <f>IF(I94=0,"",I94*100/$I$79)</f>
        <v/>
      </c>
      <c r="J108" s="43" t="str">
        <f>IF(J94=0,"",J94*100/$J$79)</f>
        <v/>
      </c>
      <c r="K108" s="43" t="str">
        <f>IF(K94=0,"",K94*100/$K$79)</f>
        <v/>
      </c>
      <c r="L108" s="43" t="str">
        <f>IF(L94=0,"",L94*100/$L$79)</f>
        <v/>
      </c>
      <c r="M108" s="43" t="str">
        <f>IF(M94=0,"",M94*100/$M$79)</f>
        <v/>
      </c>
      <c r="N108" s="43" t="str">
        <f>IF(N94=0,"",N94*100/$N$79)</f>
        <v/>
      </c>
      <c r="O108" s="43" t="str">
        <f>IF(O94=0,"",O94*100/$O$79)</f>
        <v/>
      </c>
      <c r="P108" s="43" t="str">
        <f>IF(P94=0,"",P94*100/$P$79)</f>
        <v/>
      </c>
      <c r="Q108" s="43" t="str">
        <f>IF(Q94=0,"",Q94*100/$Q$79)</f>
        <v/>
      </c>
      <c r="R108" s="43" t="str">
        <f>IF(R94=0,"",R94*100/$R$79)</f>
        <v/>
      </c>
      <c r="S108" s="43" t="str">
        <f>IF(S94=0,"",S94*100/$S$79)</f>
        <v/>
      </c>
      <c r="T108" s="43" t="str">
        <f>IF(T94=0,"",T94*100/$T$79)</f>
        <v/>
      </c>
      <c r="U108" s="43" t="str">
        <f>IF(U94=0,"",U94*100/$U$79)</f>
        <v/>
      </c>
      <c r="V108" s="137" t="str">
        <f>IF(V94=0,"",V94*100/$V$79)</f>
        <v/>
      </c>
    </row>
    <row r="109" spans="1:22" x14ac:dyDescent="0.3">
      <c r="A109" s="42" t="s">
        <v>49</v>
      </c>
      <c r="B109" s="43" t="str">
        <f>IF(B95=0,"",B95*100/$B$79)</f>
        <v/>
      </c>
      <c r="C109" s="43" t="str">
        <f>IF(C95=0,"",C95*100/$C$79)</f>
        <v/>
      </c>
      <c r="D109" s="43" t="str">
        <f>IF(D95=0,"",D95*100/$D$79)</f>
        <v/>
      </c>
      <c r="E109" s="43" t="str">
        <f>IF(E95=0,"",E95*100/$E$79)</f>
        <v/>
      </c>
      <c r="F109" s="43" t="str">
        <f>IF(F95=0,"",F95*100/$F$79)</f>
        <v/>
      </c>
      <c r="G109" s="43" t="str">
        <f>IF(G95=0,"",G95*100/$G$79)</f>
        <v/>
      </c>
      <c r="H109" s="43" t="str">
        <f>IF(H95=0,"",H95*100/$H$79)</f>
        <v/>
      </c>
      <c r="I109" s="43" t="str">
        <f>IF(I95=0,"",I95*100/$I$79)</f>
        <v/>
      </c>
      <c r="J109" s="43" t="str">
        <f>IF(J95=0,"",J95*100/$J$79)</f>
        <v/>
      </c>
      <c r="K109" s="43" t="str">
        <f>IF(K95=0,"",K95*100/$K$79)</f>
        <v/>
      </c>
      <c r="L109" s="43" t="str">
        <f>IF(L95=0,"",L95*100/$L$79)</f>
        <v/>
      </c>
      <c r="M109" s="43" t="str">
        <f>IF(M95=0,"",M95*100/$M$79)</f>
        <v/>
      </c>
      <c r="N109" s="43" t="str">
        <f>IF(N95=0,"",N95*100/$N$79)</f>
        <v/>
      </c>
      <c r="O109" s="43" t="str">
        <f>IF(O95=0,"",O95*100/$O$79)</f>
        <v/>
      </c>
      <c r="P109" s="43" t="str">
        <f>IF(P95=0,"",P95*100/$P$79)</f>
        <v/>
      </c>
      <c r="Q109" s="43" t="str">
        <f>IF(Q95=0,"",Q95*100/$Q$79)</f>
        <v/>
      </c>
      <c r="R109" s="43" t="str">
        <f>IF(R95=0,"",R95*100/$R$79)</f>
        <v/>
      </c>
      <c r="S109" s="43" t="str">
        <f>IF(S95=0,"",S95*100/$S$79)</f>
        <v/>
      </c>
      <c r="T109" s="43" t="str">
        <f>IF(T95=0,"",T95*100/$T$79)</f>
        <v/>
      </c>
      <c r="U109" s="43" t="str">
        <f>IF(U95=0,"",U95*100/$U$79)</f>
        <v/>
      </c>
      <c r="V109" s="137" t="str">
        <f>IF(V95=0,"",V95*100/$V$79)</f>
        <v/>
      </c>
    </row>
    <row r="110" spans="1:22" x14ac:dyDescent="0.3">
      <c r="A110" s="45" t="s">
        <v>50</v>
      </c>
      <c r="B110" s="43" t="str">
        <f t="shared" ref="B110:V110" si="31">IF(B96=0,"",B96*100/B79)</f>
        <v/>
      </c>
      <c r="C110" s="43" t="str">
        <f t="shared" si="31"/>
        <v/>
      </c>
      <c r="D110" s="43" t="str">
        <f t="shared" si="31"/>
        <v/>
      </c>
      <c r="E110" s="43" t="str">
        <f t="shared" si="31"/>
        <v/>
      </c>
      <c r="F110" s="43" t="str">
        <f t="shared" si="31"/>
        <v/>
      </c>
      <c r="G110" s="43" t="str">
        <f t="shared" si="31"/>
        <v/>
      </c>
      <c r="H110" s="43" t="str">
        <f t="shared" si="31"/>
        <v/>
      </c>
      <c r="I110" s="43" t="str">
        <f t="shared" si="31"/>
        <v/>
      </c>
      <c r="J110" s="43" t="str">
        <f t="shared" si="31"/>
        <v/>
      </c>
      <c r="K110" s="43" t="str">
        <f t="shared" si="31"/>
        <v/>
      </c>
      <c r="L110" s="43" t="str">
        <f t="shared" si="31"/>
        <v/>
      </c>
      <c r="M110" s="43" t="str">
        <f t="shared" si="31"/>
        <v/>
      </c>
      <c r="N110" s="43" t="str">
        <f t="shared" si="31"/>
        <v/>
      </c>
      <c r="O110" s="43" t="str">
        <f t="shared" si="31"/>
        <v/>
      </c>
      <c r="P110" s="43" t="str">
        <f t="shared" si="31"/>
        <v/>
      </c>
      <c r="Q110" s="43" t="str">
        <f t="shared" si="31"/>
        <v/>
      </c>
      <c r="R110" s="43" t="str">
        <f t="shared" si="31"/>
        <v/>
      </c>
      <c r="S110" s="43" t="str">
        <f t="shared" si="31"/>
        <v/>
      </c>
      <c r="T110" s="43" t="str">
        <f t="shared" si="31"/>
        <v/>
      </c>
      <c r="U110" s="43" t="str">
        <f t="shared" si="31"/>
        <v/>
      </c>
      <c r="V110" s="137" t="str">
        <f t="shared" si="31"/>
        <v/>
      </c>
    </row>
    <row r="111" spans="1:22" ht="25.5" x14ac:dyDescent="0.3">
      <c r="A111" s="322" t="s">
        <v>51</v>
      </c>
      <c r="B111" s="46" t="str">
        <f t="shared" ref="B111:V111" si="32">IF(B97=0,"",B97*100/B81)</f>
        <v/>
      </c>
      <c r="C111" s="46" t="str">
        <f t="shared" si="32"/>
        <v/>
      </c>
      <c r="D111" s="46" t="str">
        <f t="shared" si="32"/>
        <v/>
      </c>
      <c r="E111" s="46" t="str">
        <f t="shared" si="32"/>
        <v/>
      </c>
      <c r="F111" s="46" t="str">
        <f t="shared" si="32"/>
        <v/>
      </c>
      <c r="G111" s="46" t="str">
        <f t="shared" si="32"/>
        <v/>
      </c>
      <c r="H111" s="46" t="str">
        <f t="shared" si="32"/>
        <v/>
      </c>
      <c r="I111" s="46" t="str">
        <f t="shared" si="32"/>
        <v/>
      </c>
      <c r="J111" s="46" t="str">
        <f t="shared" si="32"/>
        <v/>
      </c>
      <c r="K111" s="46" t="str">
        <f t="shared" si="32"/>
        <v/>
      </c>
      <c r="L111" s="46" t="str">
        <f t="shared" si="32"/>
        <v/>
      </c>
      <c r="M111" s="46" t="str">
        <f t="shared" si="32"/>
        <v/>
      </c>
      <c r="N111" s="46" t="str">
        <f t="shared" si="32"/>
        <v/>
      </c>
      <c r="O111" s="46" t="str">
        <f t="shared" si="32"/>
        <v/>
      </c>
      <c r="P111" s="46" t="str">
        <f t="shared" si="32"/>
        <v/>
      </c>
      <c r="Q111" s="46" t="str">
        <f t="shared" si="32"/>
        <v/>
      </c>
      <c r="R111" s="46" t="str">
        <f t="shared" si="32"/>
        <v/>
      </c>
      <c r="S111" s="46" t="str">
        <f t="shared" si="32"/>
        <v/>
      </c>
      <c r="T111" s="46" t="str">
        <f t="shared" si="32"/>
        <v/>
      </c>
      <c r="U111" s="46" t="str">
        <f t="shared" si="32"/>
        <v/>
      </c>
      <c r="V111" s="138" t="str">
        <f t="shared" si="32"/>
        <v/>
      </c>
    </row>
    <row r="112" spans="1:22" x14ac:dyDescent="0.3">
      <c r="A112" s="47" t="s">
        <v>16</v>
      </c>
    </row>
    <row r="113" spans="1:15" x14ac:dyDescent="0.3">
      <c r="A113" s="47"/>
    </row>
    <row r="114" spans="1:15" x14ac:dyDescent="0.3">
      <c r="A114" s="596" t="s">
        <v>56</v>
      </c>
      <c r="B114" s="597"/>
      <c r="C114" s="597"/>
      <c r="D114" s="597"/>
      <c r="E114" s="597"/>
      <c r="F114" s="597"/>
      <c r="G114" s="597"/>
      <c r="H114" s="597"/>
      <c r="I114" s="597"/>
      <c r="J114" s="597"/>
      <c r="K114" s="597"/>
      <c r="L114" s="597"/>
      <c r="M114" s="597"/>
      <c r="N114" s="597"/>
      <c r="O114" s="598"/>
    </row>
    <row r="115" spans="1:15" x14ac:dyDescent="0.3">
      <c r="A115" s="815" t="s">
        <v>57</v>
      </c>
      <c r="B115" s="818">
        <v>2012</v>
      </c>
      <c r="C115" s="819"/>
      <c r="D115" s="818">
        <v>2013</v>
      </c>
      <c r="E115" s="819"/>
      <c r="F115" s="816">
        <v>2014</v>
      </c>
      <c r="G115" s="817"/>
      <c r="H115" s="817"/>
      <c r="I115" s="810"/>
      <c r="J115" s="818">
        <v>2015</v>
      </c>
      <c r="K115" s="819"/>
      <c r="L115" s="818">
        <v>2016</v>
      </c>
      <c r="M115" s="819"/>
      <c r="N115" s="818">
        <v>2017</v>
      </c>
      <c r="O115" s="819"/>
    </row>
    <row r="116" spans="1:15" x14ac:dyDescent="0.3">
      <c r="A116" s="815"/>
      <c r="B116" s="693"/>
      <c r="C116" s="695"/>
      <c r="D116" s="693"/>
      <c r="E116" s="695"/>
      <c r="F116" s="816" t="s">
        <v>0</v>
      </c>
      <c r="G116" s="823"/>
      <c r="H116" s="816" t="s">
        <v>8</v>
      </c>
      <c r="I116" s="810"/>
      <c r="J116" s="693"/>
      <c r="K116" s="695"/>
      <c r="L116" s="693"/>
      <c r="M116" s="695"/>
      <c r="N116" s="693"/>
      <c r="O116" s="695"/>
    </row>
    <row r="117" spans="1:15" x14ac:dyDescent="0.3">
      <c r="A117" s="815"/>
      <c r="B117" s="48" t="s">
        <v>58</v>
      </c>
      <c r="C117" s="48" t="s">
        <v>59</v>
      </c>
      <c r="D117" s="48" t="s">
        <v>58</v>
      </c>
      <c r="E117" s="48" t="s">
        <v>59</v>
      </c>
      <c r="F117" s="48" t="s">
        <v>58</v>
      </c>
      <c r="G117" s="48" t="s">
        <v>59</v>
      </c>
      <c r="H117" s="48" t="s">
        <v>58</v>
      </c>
      <c r="I117" s="48" t="s">
        <v>59</v>
      </c>
      <c r="J117" s="48" t="s">
        <v>58</v>
      </c>
      <c r="K117" s="48" t="s">
        <v>59</v>
      </c>
      <c r="L117" s="48" t="s">
        <v>58</v>
      </c>
      <c r="M117" s="48" t="s">
        <v>59</v>
      </c>
      <c r="N117" s="48" t="s">
        <v>58</v>
      </c>
      <c r="O117" s="48" t="s">
        <v>59</v>
      </c>
    </row>
    <row r="118" spans="1:15" x14ac:dyDescent="0.3">
      <c r="A118" s="49" t="s">
        <v>60</v>
      </c>
      <c r="B118" s="50"/>
      <c r="C118" s="51" t="str">
        <f>IF(B118=0,"",B118*100/P46)</f>
        <v/>
      </c>
      <c r="D118" s="50"/>
      <c r="E118" s="51" t="str">
        <f>IF(D118=0,"",D118*100/Q46)</f>
        <v/>
      </c>
      <c r="F118" s="50"/>
      <c r="G118" s="51" t="str">
        <f>IF(F118=0,"",F118*100/R46)</f>
        <v/>
      </c>
      <c r="H118" s="50"/>
      <c r="I118" s="51" t="str">
        <f>IF(H118=0,"",H118*100/S46)</f>
        <v/>
      </c>
      <c r="J118" s="50"/>
      <c r="K118" s="51" t="str">
        <f>IF(J118=0,"",J118*100/T46)</f>
        <v/>
      </c>
      <c r="L118" s="50"/>
      <c r="M118" s="51" t="str">
        <f>IF(L118=0,"",L118*100/U46)</f>
        <v/>
      </c>
      <c r="N118" s="50"/>
      <c r="O118" s="52" t="str">
        <f>IF(N118=0,"",N118*100/V46)</f>
        <v/>
      </c>
    </row>
    <row r="119" spans="1:15" x14ac:dyDescent="0.3">
      <c r="A119" s="323" t="s">
        <v>331</v>
      </c>
      <c r="B119" s="53"/>
      <c r="C119" s="54" t="str">
        <f>IF(B119=0,"",B119*100/P47)</f>
        <v/>
      </c>
      <c r="D119" s="53"/>
      <c r="E119" s="54" t="str">
        <f>IF(D119=0,"",D119*100/Q47)</f>
        <v/>
      </c>
      <c r="F119" s="53"/>
      <c r="G119" s="54" t="str">
        <f>IF(F119=0,"",F119*100/R46)</f>
        <v/>
      </c>
      <c r="H119" s="53"/>
      <c r="I119" s="54" t="str">
        <f>IF(H119=0,"",H119*100/S46)</f>
        <v/>
      </c>
      <c r="J119" s="53"/>
      <c r="K119" s="54" t="str">
        <f>IF(J119=0,"",J119*100/T46)</f>
        <v/>
      </c>
      <c r="L119" s="53"/>
      <c r="M119" s="54" t="str">
        <f>IF(L119=0,"",L119*100/U46)</f>
        <v/>
      </c>
      <c r="N119" s="53"/>
      <c r="O119" s="55" t="str">
        <f>IF(N119=0,"",N119*100/V46)</f>
        <v/>
      </c>
    </row>
    <row r="120" spans="1:15" x14ac:dyDescent="0.3">
      <c r="A120" s="323" t="s">
        <v>61</v>
      </c>
      <c r="B120" s="53"/>
      <c r="C120" s="54" t="str">
        <f>IF(B120=0,"",B120*100/P48)</f>
        <v/>
      </c>
      <c r="D120" s="53"/>
      <c r="E120" s="54" t="str">
        <f>IF(D120=0,"",D120*100/Q48)</f>
        <v/>
      </c>
      <c r="F120" s="53"/>
      <c r="G120" s="54" t="str">
        <f>IF(F120=0,"",F120*100/R46)</f>
        <v/>
      </c>
      <c r="H120" s="53"/>
      <c r="I120" s="54" t="str">
        <f>IF(H120=0,"",H120*100/S46)</f>
        <v/>
      </c>
      <c r="J120" s="53"/>
      <c r="K120" s="54" t="str">
        <f>IF(J120=0,"",J120*100/T46)</f>
        <v/>
      </c>
      <c r="L120" s="53"/>
      <c r="M120" s="54" t="str">
        <f>IF(L120=0,"",L120*100/U46)</f>
        <v/>
      </c>
      <c r="N120" s="53"/>
      <c r="O120" s="55" t="str">
        <f>IF(N120=0,"",N120*100/V46)</f>
        <v/>
      </c>
    </row>
    <row r="121" spans="1:15" x14ac:dyDescent="0.3">
      <c r="A121" s="323" t="s">
        <v>315</v>
      </c>
      <c r="B121" s="53"/>
      <c r="C121" s="54" t="str">
        <f>IF(B121=0,"",B121*100/(B11+I11))</f>
        <v/>
      </c>
      <c r="D121" s="53"/>
      <c r="E121" s="54" t="str">
        <f>IF(D121=0,"",D121*100/(C11+J11))</f>
        <v/>
      </c>
      <c r="F121" s="53"/>
      <c r="G121" s="54" t="str">
        <f>IF(F121=0,"",F121*100/(D11+K11))</f>
        <v/>
      </c>
      <c r="H121" s="53"/>
      <c r="I121" s="54" t="str">
        <f>IF(H121=0,"",H121*100/(E11+L11))</f>
        <v/>
      </c>
      <c r="J121" s="53"/>
      <c r="K121" s="54" t="str">
        <f>IF(J121=0,"",J121*100/(F11+M11))</f>
        <v/>
      </c>
      <c r="L121" s="53"/>
      <c r="M121" s="54" t="str">
        <f>IF(L121=0,"",L121*100/(G11+N11))</f>
        <v/>
      </c>
      <c r="N121" s="53"/>
      <c r="O121" s="55" t="str">
        <f>IF(N121=0,"",N121*100/(H11+O11))</f>
        <v/>
      </c>
    </row>
    <row r="122" spans="1:15" x14ac:dyDescent="0.3">
      <c r="A122" s="323" t="s">
        <v>62</v>
      </c>
      <c r="B122" s="53"/>
      <c r="C122" s="54" t="str">
        <f>IF(B122=0,"",B122*100/(B11+I11))</f>
        <v/>
      </c>
      <c r="D122" s="53"/>
      <c r="E122" s="54" t="str">
        <f>IF(D122=0,"",D122*100/(C11+J11))</f>
        <v/>
      </c>
      <c r="F122" s="53"/>
      <c r="G122" s="54" t="str">
        <f>IF(F122=0,"",F122*100/(D11+K11))</f>
        <v/>
      </c>
      <c r="H122" s="53"/>
      <c r="I122" s="54" t="str">
        <f>IF(H122=0,"",H122*100/(E11+L11))</f>
        <v/>
      </c>
      <c r="J122" s="53"/>
      <c r="K122" s="54" t="str">
        <f>IF(J122=0,"",J122*100/(F11+M11))</f>
        <v/>
      </c>
      <c r="L122" s="53"/>
      <c r="M122" s="54" t="str">
        <f>IF(L122=0,"",L122*100/(G11+N11))</f>
        <v/>
      </c>
      <c r="N122" s="53"/>
      <c r="O122" s="55" t="str">
        <f>IF(N122=0,"",N122*100/(H11+O11))</f>
        <v/>
      </c>
    </row>
    <row r="123" spans="1:15" x14ac:dyDescent="0.3">
      <c r="A123" s="323" t="s">
        <v>63</v>
      </c>
      <c r="B123" s="53"/>
      <c r="C123" s="54" t="str">
        <f>IF(B123=0,"",B123*100/(B11+I11))</f>
        <v/>
      </c>
      <c r="D123" s="53"/>
      <c r="E123" s="54" t="str">
        <f>IF(D123=0,"",D123*100/(C11+J11))</f>
        <v/>
      </c>
      <c r="F123" s="53"/>
      <c r="G123" s="54" t="str">
        <f>IF(F123=0,"",F123*100/(D11+K11))</f>
        <v/>
      </c>
      <c r="H123" s="53"/>
      <c r="I123" s="54" t="str">
        <f>IF(H123=0,"",H123*100/(E11+L11))</f>
        <v/>
      </c>
      <c r="J123" s="53"/>
      <c r="K123" s="54" t="str">
        <f>IF(J123=0,"",J123*100/(F11+M11))</f>
        <v/>
      </c>
      <c r="L123" s="53"/>
      <c r="M123" s="54" t="str">
        <f>IF(L123=0,"",L123*100/(G11+N11))</f>
        <v/>
      </c>
      <c r="N123" s="53"/>
      <c r="O123" s="55" t="str">
        <f>IF(N123=0,"",N123*100/(H11+O11))</f>
        <v/>
      </c>
    </row>
    <row r="124" spans="1:15" x14ac:dyDescent="0.3">
      <c r="A124" s="323" t="s">
        <v>64</v>
      </c>
      <c r="B124" s="53"/>
      <c r="C124" s="54" t="str">
        <f>IF(B124=0,"",B124*100/(B11+I11))</f>
        <v/>
      </c>
      <c r="D124" s="53"/>
      <c r="E124" s="54" t="str">
        <f>IF(D124=0,"",D124*100/(C11+J11))</f>
        <v/>
      </c>
      <c r="F124" s="53"/>
      <c r="G124" s="54" t="str">
        <f>IF(F124=0,"",F124*100/(D11+K11))</f>
        <v/>
      </c>
      <c r="H124" s="53"/>
      <c r="I124" s="54" t="str">
        <f>IF(H124=0,"",H124*100/(E11+L11))</f>
        <v/>
      </c>
      <c r="J124" s="53"/>
      <c r="K124" s="54" t="str">
        <f>IF(J124=0,"",J124*100/(F11+M11))</f>
        <v/>
      </c>
      <c r="L124" s="53"/>
      <c r="M124" s="54" t="str">
        <f>IF(L124=0,"",L124*100/(G11+N11))</f>
        <v/>
      </c>
      <c r="N124" s="53"/>
      <c r="O124" s="55" t="str">
        <f>IF(N124=0,"",N124*100/(H11+O11))</f>
        <v/>
      </c>
    </row>
    <row r="125" spans="1:15" x14ac:dyDescent="0.3">
      <c r="A125" s="323" t="s">
        <v>65</v>
      </c>
      <c r="B125" s="53"/>
      <c r="C125" s="54" t="str">
        <f>IF(B125=0,"",B125*100/(B11+I11))</f>
        <v/>
      </c>
      <c r="D125" s="53"/>
      <c r="E125" s="54" t="str">
        <f>IF(D125=0,"",D125*100/(C11+J11))</f>
        <v/>
      </c>
      <c r="F125" s="53"/>
      <c r="G125" s="54" t="str">
        <f>IF(F125=0,"",F125*100/(D11+K11))</f>
        <v/>
      </c>
      <c r="H125" s="53"/>
      <c r="I125" s="54" t="str">
        <f>IF(H125=0,"",H125*100/(E11+L11))</f>
        <v/>
      </c>
      <c r="J125" s="53"/>
      <c r="K125" s="54" t="str">
        <f>IF(J125=0,"",J125*100/(F11+M11))</f>
        <v/>
      </c>
      <c r="L125" s="53"/>
      <c r="M125" s="54" t="str">
        <f>IF(L125=0,"",L125*100/(G11+N11))</f>
        <v/>
      </c>
      <c r="N125" s="53"/>
      <c r="O125" s="55" t="str">
        <f>IF(N125=0,"",N125*100/(H11+O11))</f>
        <v/>
      </c>
    </row>
    <row r="126" spans="1:15" x14ac:dyDescent="0.3">
      <c r="A126" s="323" t="s">
        <v>71</v>
      </c>
      <c r="B126" s="53"/>
      <c r="C126" s="54" t="str">
        <f>IF(B126=0,"",B126*100/(B11+I11))</f>
        <v/>
      </c>
      <c r="D126" s="53"/>
      <c r="E126" s="54" t="str">
        <f>IF(D126=0,"",D126*100/(C11+J11))</f>
        <v/>
      </c>
      <c r="F126" s="53"/>
      <c r="G126" s="54" t="str">
        <f>IF(F126=0,"",F126*100/(D11+K11))</f>
        <v/>
      </c>
      <c r="H126" s="53"/>
      <c r="I126" s="54" t="str">
        <f>IF(H126=0,"",H126*100/(E11+L11))</f>
        <v/>
      </c>
      <c r="J126" s="53"/>
      <c r="K126" s="54" t="str">
        <f>IF(J126=0,"",J126*100/(F11+M11))</f>
        <v/>
      </c>
      <c r="L126" s="53"/>
      <c r="M126" s="54" t="str">
        <f>IF(L126=0,"",L126*100/(G11+N11))</f>
        <v/>
      </c>
      <c r="N126" s="53"/>
      <c r="O126" s="55" t="str">
        <f>IF(N126=0,"",N126*100/(H11+O11))</f>
        <v/>
      </c>
    </row>
    <row r="127" spans="1:15" ht="25.5" x14ac:dyDescent="0.3">
      <c r="A127" s="323" t="s">
        <v>67</v>
      </c>
      <c r="B127" s="53"/>
      <c r="C127" s="54" t="str">
        <f>IFERROR(B127*100/$B$129,"")</f>
        <v/>
      </c>
      <c r="D127" s="53"/>
      <c r="E127" s="54" t="str">
        <f>IFERROR(D127*100/$D$129,"")</f>
        <v/>
      </c>
      <c r="F127" s="53"/>
      <c r="G127" s="54" t="str">
        <f>IFERROR(F127*100/$F$129,"")</f>
        <v/>
      </c>
      <c r="H127" s="53"/>
      <c r="I127" s="54" t="str">
        <f>IFERROR(H127*100/$H$129,"")</f>
        <v/>
      </c>
      <c r="J127" s="53"/>
      <c r="K127" s="54" t="str">
        <f>IFERROR(J127*100/$J$129,"")</f>
        <v/>
      </c>
      <c r="L127" s="53"/>
      <c r="M127" s="54" t="str">
        <f>IFERROR(L127*100/$L$129,"")</f>
        <v/>
      </c>
      <c r="N127" s="53"/>
      <c r="O127" s="55" t="str">
        <f>IFERROR(N127*100/$N$129,"")</f>
        <v/>
      </c>
    </row>
    <row r="128" spans="1:15" x14ac:dyDescent="0.3">
      <c r="A128" s="323" t="s">
        <v>68</v>
      </c>
      <c r="B128" s="53"/>
      <c r="C128" s="54" t="str">
        <f>IFERROR(B128*100/$B$129,"")</f>
        <v/>
      </c>
      <c r="D128" s="53"/>
      <c r="E128" s="54" t="str">
        <f>IFERROR(D128*100/$D$129,"")</f>
        <v/>
      </c>
      <c r="F128" s="56"/>
      <c r="G128" s="54" t="str">
        <f>IFERROR(F128*100/$F$129,"")</f>
        <v/>
      </c>
      <c r="H128" s="53"/>
      <c r="I128" s="54" t="str">
        <f>IFERROR(H128*100/$H$129,"")</f>
        <v/>
      </c>
      <c r="J128" s="53"/>
      <c r="K128" s="54" t="str">
        <f>IFERROR(J128*100/$J$129,"")</f>
        <v/>
      </c>
      <c r="L128" s="53"/>
      <c r="M128" s="54" t="str">
        <f>IFERROR(L128*100/$L$129,"")</f>
        <v/>
      </c>
      <c r="N128" s="53"/>
      <c r="O128" s="55" t="str">
        <f>IFERROR(N128*100/$N$129,"")</f>
        <v/>
      </c>
    </row>
    <row r="129" spans="1:25" ht="25.5" x14ac:dyDescent="0.3">
      <c r="A129" s="322" t="s">
        <v>66</v>
      </c>
      <c r="B129" s="284">
        <f>+B127+B128</f>
        <v>0</v>
      </c>
      <c r="C129" s="290" t="str">
        <f>IFERROR(B129*100/($P$39+$B$46+$I$46),"")</f>
        <v/>
      </c>
      <c r="D129" s="284">
        <f>+D127+D128</f>
        <v>0</v>
      </c>
      <c r="E129" s="290" t="str">
        <f>IFERROR(D129*100/($Q$39+$C$46+$J$46),"")</f>
        <v/>
      </c>
      <c r="F129" s="284">
        <f>+F127+F128</f>
        <v>0</v>
      </c>
      <c r="G129" s="290" t="str">
        <f>IFERROR(F129*100/($R$39+$D$46+$K$46),"")</f>
        <v/>
      </c>
      <c r="H129" s="284">
        <f>+H127+H128</f>
        <v>0</v>
      </c>
      <c r="I129" s="290" t="str">
        <f>IFERROR(H129*100/($S$39+$E$46+$L$46),"")</f>
        <v/>
      </c>
      <c r="J129" s="284">
        <f>+J127+J128</f>
        <v>0</v>
      </c>
      <c r="K129" s="290" t="str">
        <f>IFERROR(J129*100/($T$39+$F$46+$M$46),"")</f>
        <v/>
      </c>
      <c r="L129" s="284">
        <f>+L127+L128</f>
        <v>0</v>
      </c>
      <c r="M129" s="290" t="str">
        <f>IFERROR(L129*100/($U$39+$G$46+$N$46),"")</f>
        <v/>
      </c>
      <c r="N129" s="284">
        <f>+N127+N128</f>
        <v>0</v>
      </c>
      <c r="O129" s="291" t="str">
        <f>IFERROR(N129*100/($V$39+$H$46+$O$46),"")</f>
        <v/>
      </c>
    </row>
    <row r="130" spans="1:25" x14ac:dyDescent="0.3">
      <c r="A130" s="47" t="s">
        <v>69</v>
      </c>
    </row>
    <row r="131" spans="1:25" x14ac:dyDescent="0.3">
      <c r="A131" s="47"/>
    </row>
    <row r="132" spans="1:25" x14ac:dyDescent="0.3">
      <c r="A132" s="596" t="s">
        <v>291</v>
      </c>
      <c r="B132" s="597"/>
      <c r="C132" s="597"/>
      <c r="D132" s="597"/>
      <c r="E132" s="597"/>
      <c r="F132" s="597"/>
      <c r="G132" s="597"/>
      <c r="H132" s="597"/>
      <c r="I132" s="597"/>
      <c r="J132" s="597"/>
      <c r="K132" s="597"/>
      <c r="L132" s="597"/>
      <c r="M132" s="597"/>
      <c r="N132" s="597"/>
      <c r="O132" s="598"/>
    </row>
    <row r="133" spans="1:25" x14ac:dyDescent="0.3">
      <c r="A133" s="815" t="s">
        <v>57</v>
      </c>
      <c r="B133" s="861">
        <v>2012</v>
      </c>
      <c r="C133" s="862"/>
      <c r="D133" s="861">
        <v>2013</v>
      </c>
      <c r="E133" s="862"/>
      <c r="F133" s="863">
        <v>2014</v>
      </c>
      <c r="G133" s="817"/>
      <c r="H133" s="817"/>
      <c r="I133" s="810"/>
      <c r="J133" s="861">
        <v>2015</v>
      </c>
      <c r="K133" s="862"/>
      <c r="L133" s="861">
        <v>2016</v>
      </c>
      <c r="M133" s="862"/>
      <c r="N133" s="861">
        <v>2017</v>
      </c>
      <c r="O133" s="862"/>
    </row>
    <row r="134" spans="1:25" x14ac:dyDescent="0.3">
      <c r="A134" s="815"/>
      <c r="B134" s="693"/>
      <c r="C134" s="695"/>
      <c r="D134" s="693"/>
      <c r="E134" s="695"/>
      <c r="F134" s="863" t="s">
        <v>0</v>
      </c>
      <c r="G134" s="864"/>
      <c r="H134" s="863" t="s">
        <v>8</v>
      </c>
      <c r="I134" s="864"/>
      <c r="J134" s="693"/>
      <c r="K134" s="695"/>
      <c r="L134" s="693"/>
      <c r="M134" s="695"/>
      <c r="N134" s="693"/>
      <c r="O134" s="695"/>
    </row>
    <row r="135" spans="1:25" x14ac:dyDescent="0.3">
      <c r="A135" s="815"/>
      <c r="B135" s="338" t="s">
        <v>70</v>
      </c>
      <c r="C135" s="338" t="s">
        <v>59</v>
      </c>
      <c r="D135" s="338" t="s">
        <v>70</v>
      </c>
      <c r="E135" s="338" t="s">
        <v>59</v>
      </c>
      <c r="F135" s="338" t="s">
        <v>70</v>
      </c>
      <c r="G135" s="338" t="s">
        <v>59</v>
      </c>
      <c r="H135" s="338" t="s">
        <v>70</v>
      </c>
      <c r="I135" s="338" t="s">
        <v>59</v>
      </c>
      <c r="J135" s="338" t="s">
        <v>70</v>
      </c>
      <c r="K135" s="338" t="s">
        <v>59</v>
      </c>
      <c r="L135" s="338" t="s">
        <v>70</v>
      </c>
      <c r="M135" s="338" t="s">
        <v>59</v>
      </c>
      <c r="N135" s="338" t="s">
        <v>70</v>
      </c>
      <c r="O135" s="338" t="s">
        <v>59</v>
      </c>
    </row>
    <row r="136" spans="1:25" x14ac:dyDescent="0.3">
      <c r="A136" s="576" t="s">
        <v>72</v>
      </c>
      <c r="B136" s="268"/>
      <c r="C136" s="269" t="str">
        <f>IF(B136=0,"",B136*100/(B12+I12))</f>
        <v/>
      </c>
      <c r="D136" s="268"/>
      <c r="E136" s="269" t="str">
        <f>IF(D136=0,"",D136*100/(C12+J12))</f>
        <v/>
      </c>
      <c r="F136" s="270"/>
      <c r="G136" s="269" t="str">
        <f>IF(F136=0,"",F136*100/(D12+K12))</f>
        <v/>
      </c>
      <c r="H136" s="268"/>
      <c r="I136" s="269" t="str">
        <f>IF(H136=0,"",H136*100/(E12+L12))</f>
        <v/>
      </c>
      <c r="J136" s="268"/>
      <c r="K136" s="546" t="str">
        <f>IF(J136=0,"",J136*100/(F12+M12))</f>
        <v/>
      </c>
      <c r="L136" s="547"/>
      <c r="M136" s="546" t="str">
        <f>IF(L136=0,"",L136*100/(G12+N12))</f>
        <v/>
      </c>
      <c r="N136" s="547"/>
      <c r="O136" s="548" t="str">
        <f>IF(N136=0,"",N136*100/(H12+O12))</f>
        <v/>
      </c>
    </row>
    <row r="137" spans="1:25" ht="25.5" x14ac:dyDescent="0.3">
      <c r="A137" s="324" t="s">
        <v>74</v>
      </c>
      <c r="B137" s="53"/>
      <c r="C137" s="54" t="str">
        <f>IFERROR(B137*100/$B$139,"")</f>
        <v/>
      </c>
      <c r="D137" s="53"/>
      <c r="E137" s="54" t="str">
        <f>IFERROR(D137*100/$D$139,"")</f>
        <v/>
      </c>
      <c r="F137" s="53"/>
      <c r="G137" s="54" t="str">
        <f>IFERROR(F137*100/$F$139,"")</f>
        <v/>
      </c>
      <c r="H137" s="53"/>
      <c r="I137" s="54" t="str">
        <f>IFERROR(H137*100/$H$139,"")</f>
        <v/>
      </c>
      <c r="J137" s="53"/>
      <c r="K137" s="54" t="str">
        <f>IFERROR(J137*100/$J$139,"")</f>
        <v/>
      </c>
      <c r="L137" s="53"/>
      <c r="M137" s="54" t="str">
        <f>IFERROR(L137*100/$L$139,"")</f>
        <v/>
      </c>
      <c r="N137" s="53"/>
      <c r="O137" s="55" t="str">
        <f>IFERROR(N137*100/$N$139,"")</f>
        <v/>
      </c>
    </row>
    <row r="138" spans="1:25" ht="25.5" x14ac:dyDescent="0.3">
      <c r="A138" s="324" t="s">
        <v>75</v>
      </c>
      <c r="B138" s="53"/>
      <c r="C138" s="54" t="str">
        <f>IFERROR(B138*100/$B$139,"")</f>
        <v/>
      </c>
      <c r="D138" s="53"/>
      <c r="E138" s="54" t="str">
        <f>IFERROR(D138*100/$D$139,"")</f>
        <v/>
      </c>
      <c r="F138" s="56"/>
      <c r="G138" s="54" t="str">
        <f>IFERROR(F138*100/$F$139,"")</f>
        <v/>
      </c>
      <c r="H138" s="53"/>
      <c r="I138" s="54" t="str">
        <f>IFERROR(H138*100/$H$139,"")</f>
        <v/>
      </c>
      <c r="J138" s="53"/>
      <c r="K138" s="54" t="str">
        <f>IFERROR(J138*100/$J$139,"")</f>
        <v/>
      </c>
      <c r="L138" s="53"/>
      <c r="M138" s="54" t="str">
        <f>IFERROR(L138*100/$L$139,"")</f>
        <v/>
      </c>
      <c r="N138" s="53"/>
      <c r="O138" s="55" t="str">
        <f>IFERROR(N138*100/$N$139,"")</f>
        <v/>
      </c>
    </row>
    <row r="139" spans="1:25" ht="25.5" x14ac:dyDescent="0.3">
      <c r="A139" s="325" t="s">
        <v>73</v>
      </c>
      <c r="B139" s="284">
        <f>+B137+B138</f>
        <v>0</v>
      </c>
      <c r="C139" s="290" t="str">
        <f>IFERROR(B139*100/($P$40+$B$47+$I$47),"")</f>
        <v/>
      </c>
      <c r="D139" s="284">
        <f>+D137+D138</f>
        <v>0</v>
      </c>
      <c r="E139" s="290" t="str">
        <f>IFERROR(D139*100/($Q$40+$C$47+$J$47),"")</f>
        <v/>
      </c>
      <c r="F139" s="284">
        <f>+F137+F138</f>
        <v>0</v>
      </c>
      <c r="G139" s="290" t="str">
        <f>IFERROR(F139*100/($R$40+$D$47+$K$47),"")</f>
        <v/>
      </c>
      <c r="H139" s="284">
        <f>+H137+H138</f>
        <v>0</v>
      </c>
      <c r="I139" s="290" t="str">
        <f>IFERROR(H139*100/($S$40+$E$47+$L$47),"")</f>
        <v/>
      </c>
      <c r="J139" s="284">
        <f>+J137+J138</f>
        <v>0</v>
      </c>
      <c r="K139" s="290" t="str">
        <f>IFERROR(J139*100/($T$40+$F$47+$M$47),"")</f>
        <v/>
      </c>
      <c r="L139" s="284">
        <f>+L137+L138</f>
        <v>0</v>
      </c>
      <c r="M139" s="290" t="str">
        <f>IFERROR(L139*100/($U$40+$G$47+$N$47),"")</f>
        <v/>
      </c>
      <c r="N139" s="284">
        <f>+N137+N138</f>
        <v>0</v>
      </c>
      <c r="O139" s="291" t="str">
        <f>IFERROR(N139*100/($V$40+$H$47+$O$47),"")</f>
        <v/>
      </c>
    </row>
    <row r="140" spans="1:25" x14ac:dyDescent="0.3">
      <c r="A140" s="891" t="s">
        <v>76</v>
      </c>
      <c r="B140" s="892"/>
      <c r="C140" s="892"/>
      <c r="D140" s="892"/>
      <c r="E140" s="892"/>
      <c r="F140" s="892"/>
      <c r="G140" s="892"/>
      <c r="H140" s="892"/>
      <c r="I140" s="892"/>
      <c r="J140" s="892"/>
      <c r="K140" s="892"/>
      <c r="L140" s="892"/>
      <c r="M140" s="892"/>
      <c r="N140" s="892"/>
      <c r="O140" s="892"/>
      <c r="P140" s="892"/>
      <c r="Q140" s="892"/>
      <c r="R140" s="892"/>
      <c r="S140" s="892"/>
      <c r="T140" s="892"/>
      <c r="U140" s="892"/>
      <c r="V140" s="892"/>
      <c r="W140" s="892"/>
      <c r="X140" s="892"/>
      <c r="Y140" s="892"/>
    </row>
    <row r="141" spans="1:25" x14ac:dyDescent="0.3">
      <c r="A141" s="893" t="s">
        <v>77</v>
      </c>
      <c r="B141" s="893"/>
      <c r="C141" s="893"/>
      <c r="D141" s="893"/>
      <c r="E141" s="893"/>
      <c r="F141" s="893"/>
      <c r="G141" s="893"/>
      <c r="H141" s="893"/>
      <c r="I141" s="893"/>
      <c r="J141" s="893"/>
      <c r="K141" s="893"/>
      <c r="L141" s="893"/>
      <c r="M141" s="893"/>
      <c r="N141" s="893"/>
      <c r="O141" s="893"/>
      <c r="P141" s="893"/>
      <c r="Q141" s="893"/>
      <c r="R141" s="893"/>
      <c r="S141" s="893"/>
      <c r="T141" s="893"/>
      <c r="U141" s="893"/>
      <c r="V141" s="893"/>
      <c r="W141" s="893"/>
      <c r="X141" s="893"/>
      <c r="Y141" s="893"/>
    </row>
    <row r="142" spans="1:25" x14ac:dyDescent="0.3">
      <c r="A142" s="64"/>
      <c r="B142" s="64"/>
      <c r="C142" s="64"/>
      <c r="D142" s="64"/>
      <c r="E142" s="64"/>
      <c r="F142" s="64"/>
      <c r="G142" s="64"/>
      <c r="H142" s="64"/>
      <c r="I142" s="64"/>
      <c r="J142" s="64"/>
      <c r="K142" s="64"/>
      <c r="L142" s="64"/>
      <c r="M142" s="64"/>
      <c r="N142" s="64"/>
      <c r="O142" s="64"/>
      <c r="P142" s="64"/>
      <c r="Q142" s="64"/>
      <c r="R142" s="64"/>
      <c r="S142" s="64"/>
      <c r="T142" s="64"/>
      <c r="U142" s="64"/>
      <c r="V142" s="64"/>
      <c r="W142" s="64"/>
    </row>
    <row r="143" spans="1:25" x14ac:dyDescent="0.3">
      <c r="A143" s="599" t="s">
        <v>78</v>
      </c>
      <c r="B143" s="600"/>
      <c r="C143" s="600"/>
      <c r="D143" s="600"/>
      <c r="E143" s="600"/>
      <c r="F143" s="600"/>
      <c r="G143" s="600"/>
      <c r="H143" s="600"/>
      <c r="I143" s="600"/>
      <c r="J143" s="600"/>
      <c r="K143" s="600"/>
      <c r="L143" s="600"/>
      <c r="M143" s="600"/>
      <c r="N143" s="600"/>
      <c r="O143" s="601"/>
    </row>
    <row r="144" spans="1:25" x14ac:dyDescent="0.3">
      <c r="A144" s="820" t="s">
        <v>57</v>
      </c>
      <c r="B144" s="868">
        <v>2012</v>
      </c>
      <c r="C144" s="869"/>
      <c r="D144" s="868">
        <v>2013</v>
      </c>
      <c r="E144" s="869"/>
      <c r="F144" s="872">
        <v>2014</v>
      </c>
      <c r="G144" s="873"/>
      <c r="H144" s="873"/>
      <c r="I144" s="874"/>
      <c r="J144" s="868">
        <v>2015</v>
      </c>
      <c r="K144" s="875"/>
      <c r="L144" s="868">
        <v>2016</v>
      </c>
      <c r="M144" s="875"/>
      <c r="N144" s="868">
        <v>2017</v>
      </c>
      <c r="O144" s="875"/>
    </row>
    <row r="145" spans="1:17" x14ac:dyDescent="0.3">
      <c r="A145" s="821"/>
      <c r="B145" s="870"/>
      <c r="C145" s="871"/>
      <c r="D145" s="870"/>
      <c r="E145" s="871"/>
      <c r="F145" s="877" t="s">
        <v>0</v>
      </c>
      <c r="G145" s="878"/>
      <c r="H145" s="878" t="s">
        <v>8</v>
      </c>
      <c r="I145" s="879"/>
      <c r="J145" s="870"/>
      <c r="K145" s="876"/>
      <c r="L145" s="870"/>
      <c r="M145" s="876"/>
      <c r="N145" s="870"/>
      <c r="O145" s="876"/>
    </row>
    <row r="146" spans="1:17" x14ac:dyDescent="0.3">
      <c r="A146" s="822"/>
      <c r="B146" s="238" t="s">
        <v>79</v>
      </c>
      <c r="C146" s="238" t="s">
        <v>59</v>
      </c>
      <c r="D146" s="238" t="s">
        <v>79</v>
      </c>
      <c r="E146" s="238" t="s">
        <v>59</v>
      </c>
      <c r="F146" s="238" t="s">
        <v>79</v>
      </c>
      <c r="G146" s="238" t="s">
        <v>59</v>
      </c>
      <c r="H146" s="238" t="s">
        <v>79</v>
      </c>
      <c r="I146" s="238" t="s">
        <v>59</v>
      </c>
      <c r="J146" s="238" t="s">
        <v>79</v>
      </c>
      <c r="K146" s="239" t="s">
        <v>59</v>
      </c>
      <c r="L146" s="238" t="s">
        <v>79</v>
      </c>
      <c r="M146" s="239" t="s">
        <v>59</v>
      </c>
      <c r="N146" s="238" t="s">
        <v>79</v>
      </c>
      <c r="O146" s="239" t="s">
        <v>59</v>
      </c>
    </row>
    <row r="147" spans="1:17" x14ac:dyDescent="0.3">
      <c r="A147" s="1" t="s">
        <v>80</v>
      </c>
      <c r="B147" s="65"/>
      <c r="C147" s="66" t="str">
        <f>IF(B147=0,"",B147*100/P47)</f>
        <v/>
      </c>
      <c r="D147" s="65"/>
      <c r="E147" s="66" t="str">
        <f>IF(D147=0,"",D147*100/Q47)</f>
        <v/>
      </c>
      <c r="F147" s="67"/>
      <c r="G147" s="66" t="str">
        <f>IF(F147=0,"",F147*100/R47)</f>
        <v/>
      </c>
      <c r="H147" s="65"/>
      <c r="I147" s="66" t="str">
        <f>IF(H147=0,"",H147*100/S47)</f>
        <v/>
      </c>
      <c r="J147" s="65"/>
      <c r="K147" s="66" t="str">
        <f>IF(J147=0,"",J147*100/T47)</f>
        <v/>
      </c>
      <c r="L147" s="65"/>
      <c r="M147" s="66" t="str">
        <f>IF(L147=0,"",L147*100/U47)</f>
        <v/>
      </c>
      <c r="N147" s="65"/>
      <c r="O147" s="68" t="str">
        <f>IF(N147=0,"",N147*100/V47)</f>
        <v/>
      </c>
      <c r="P147" s="273"/>
      <c r="Q147" s="273"/>
    </row>
    <row r="148" spans="1:17" x14ac:dyDescent="0.3">
      <c r="A148" s="17" t="s">
        <v>81</v>
      </c>
      <c r="B148" s="53"/>
      <c r="C148" s="70" t="str">
        <f>IF(B148=0,"",B148*100/(B40+I40))</f>
        <v/>
      </c>
      <c r="D148" s="53"/>
      <c r="E148" s="70" t="str">
        <f>IF(D148=0,"",D148*100/(C40+J40))</f>
        <v/>
      </c>
      <c r="F148" s="71"/>
      <c r="G148" s="70" t="str">
        <f>IF(F148=0,"",F148*100/(D40+K40))</f>
        <v/>
      </c>
      <c r="H148" s="53"/>
      <c r="I148" s="70" t="str">
        <f>IF(H148=0,"",H148*100/(E40+L40))</f>
        <v/>
      </c>
      <c r="J148" s="53"/>
      <c r="K148" s="70" t="str">
        <f>IF(J148=0,"",J148*100/(F40+M40))</f>
        <v/>
      </c>
      <c r="L148" s="53"/>
      <c r="M148" s="70" t="str">
        <f>IF(L148=0,"",L148*100/(G40+N40))</f>
        <v/>
      </c>
      <c r="N148" s="53"/>
      <c r="O148" s="72" t="str">
        <f>IF(N148=0,"",N148*100/(H40+O40))</f>
        <v/>
      </c>
      <c r="P148" s="273"/>
      <c r="Q148" s="273"/>
    </row>
    <row r="149" spans="1:17" x14ac:dyDescent="0.3">
      <c r="A149" s="17" t="s">
        <v>82</v>
      </c>
      <c r="B149" s="53"/>
      <c r="C149" s="70" t="str">
        <f>IF(B149=0,"",B149*100/(P40+B47+I47))</f>
        <v/>
      </c>
      <c r="D149" s="53"/>
      <c r="E149" s="70" t="str">
        <f>IF(D149=0,"",D149*100/(Q40+C47+J47))</f>
        <v/>
      </c>
      <c r="F149" s="71"/>
      <c r="G149" s="70" t="str">
        <f>IF(F149=0,"",F149*100/(R40+D47+K47))</f>
        <v/>
      </c>
      <c r="H149" s="53"/>
      <c r="I149" s="70" t="str">
        <f>IF(H149=0,"",H149*100/(S40+E47+L47))</f>
        <v/>
      </c>
      <c r="J149" s="53"/>
      <c r="K149" s="70" t="str">
        <f>IF(J149=0,"",J149*100/(T40+F47+M47))</f>
        <v/>
      </c>
      <c r="L149" s="53"/>
      <c r="M149" s="70" t="str">
        <f>IF(L149=0,"",L149*100/(U40+G47+N47))</f>
        <v/>
      </c>
      <c r="N149" s="53"/>
      <c r="O149" s="72" t="str">
        <f>IF(N149=0,"",N149*100/(V40+H47+O47))</f>
        <v/>
      </c>
      <c r="P149" s="273"/>
      <c r="Q149" s="273"/>
    </row>
    <row r="150" spans="1:17" ht="25.5" x14ac:dyDescent="0.3">
      <c r="A150" s="310" t="s">
        <v>83</v>
      </c>
      <c r="B150" s="53"/>
      <c r="C150" s="70" t="str">
        <f>IF(B150=0,"",B150*100/P47)</f>
        <v/>
      </c>
      <c r="D150" s="53"/>
      <c r="E150" s="70" t="str">
        <f>IF(D150=0,"",D150*100/Q47)</f>
        <v/>
      </c>
      <c r="F150" s="71"/>
      <c r="G150" s="70" t="str">
        <f>IF(F150=0,"",F150*100/R47)</f>
        <v/>
      </c>
      <c r="H150" s="53"/>
      <c r="I150" s="70" t="str">
        <f>IF(H150=0,"",H150*100/S47)</f>
        <v/>
      </c>
      <c r="J150" s="53"/>
      <c r="K150" s="70" t="str">
        <f>IF(J150=0,"",J150*100/T47)</f>
        <v/>
      </c>
      <c r="L150" s="53"/>
      <c r="M150" s="70" t="str">
        <f>IF(L150=0,"",L150*100/U47)</f>
        <v/>
      </c>
      <c r="N150" s="53"/>
      <c r="O150" s="72" t="str">
        <f>IF(N150=0,"",N150*100/V47)</f>
        <v/>
      </c>
    </row>
    <row r="151" spans="1:17" x14ac:dyDescent="0.3">
      <c r="A151" s="17" t="s">
        <v>84</v>
      </c>
      <c r="B151" s="70">
        <f>SUM(B147:B150)</f>
        <v>0</v>
      </c>
      <c r="C151" s="70" t="str">
        <f>IF(B151=0,"",B151*100/P47)</f>
        <v/>
      </c>
      <c r="D151" s="70">
        <f>SUM(D147:D150)</f>
        <v>0</v>
      </c>
      <c r="E151" s="70" t="str">
        <f>IF(D151=0,"",D151*100/Q47)</f>
        <v/>
      </c>
      <c r="F151" s="70">
        <f>SUM(F147:F150)</f>
        <v>0</v>
      </c>
      <c r="G151" s="70" t="str">
        <f>IF(F151=0,"",F151*100/R47)</f>
        <v/>
      </c>
      <c r="H151" s="70">
        <f>SUM(H147:H150)</f>
        <v>0</v>
      </c>
      <c r="I151" s="70" t="str">
        <f>IF(H151=0,"",H151*100/S47)</f>
        <v/>
      </c>
      <c r="J151" s="70">
        <f>SUM(J147:J150)</f>
        <v>0</v>
      </c>
      <c r="K151" s="70" t="str">
        <f>IF(J151=0,"",J151*100/T47)</f>
        <v/>
      </c>
      <c r="L151" s="70">
        <f>SUM(L147:L150)</f>
        <v>0</v>
      </c>
      <c r="M151" s="70" t="str">
        <f>IF(L151=0,"",L151*100/U47)</f>
        <v/>
      </c>
      <c r="N151" s="70">
        <f>SUM(N147:N150)</f>
        <v>0</v>
      </c>
      <c r="O151" s="72" t="str">
        <f>IF(N151=0,"",N151*100/V47)</f>
        <v/>
      </c>
    </row>
    <row r="152" spans="1:17" x14ac:dyDescent="0.3">
      <c r="A152" s="17" t="s">
        <v>85</v>
      </c>
      <c r="B152" s="53"/>
      <c r="C152" s="70" t="str">
        <f>IF(B152=0,"",B152*100/(B40+I40))</f>
        <v/>
      </c>
      <c r="D152" s="53"/>
      <c r="E152" s="70" t="str">
        <f>IF(D152=0,"",D152*100/(C40+J40))</f>
        <v/>
      </c>
      <c r="F152" s="71"/>
      <c r="G152" s="70" t="str">
        <f>IF(F152=0,"",F152*100/(D40+K40))</f>
        <v/>
      </c>
      <c r="H152" s="53"/>
      <c r="I152" s="70" t="str">
        <f>IF(H152=0,"",H152*100/(E40+L40))</f>
        <v/>
      </c>
      <c r="J152" s="53"/>
      <c r="K152" s="70" t="str">
        <f>IF(J152=0,"",J152*100/(F40+M40))</f>
        <v/>
      </c>
      <c r="L152" s="53"/>
      <c r="M152" s="70" t="str">
        <f>IF(L152=0,"",L152*100/(G40+N40))</f>
        <v/>
      </c>
      <c r="N152" s="53"/>
      <c r="O152" s="72" t="str">
        <f>IF(N152=0,"",N152*100/(H40+O40))</f>
        <v/>
      </c>
    </row>
    <row r="153" spans="1:17" x14ac:dyDescent="0.3">
      <c r="A153" s="327" t="s">
        <v>307</v>
      </c>
      <c r="B153" s="53"/>
      <c r="C153" s="70" t="str">
        <f>IFERROR(B153*100/$P$47,"")</f>
        <v/>
      </c>
      <c r="D153" s="53"/>
      <c r="E153" s="70" t="str">
        <f>IFERROR(D153*100/$Q$47,"")</f>
        <v/>
      </c>
      <c r="F153" s="71"/>
      <c r="G153" s="70" t="str">
        <f>IFERROR(F153*100/$R$47,"")</f>
        <v/>
      </c>
      <c r="H153" s="53"/>
      <c r="I153" s="70" t="str">
        <f>IFERROR(H153*100/$S$47,"")</f>
        <v/>
      </c>
      <c r="J153" s="53"/>
      <c r="K153" s="70" t="str">
        <f>IFERROR(J153*100/$T$47,"")</f>
        <v/>
      </c>
      <c r="L153" s="53"/>
      <c r="M153" s="70" t="str">
        <f>IFERROR(L153*100/$U$47,"")</f>
        <v/>
      </c>
      <c r="N153" s="53"/>
      <c r="O153" s="72" t="str">
        <f>IFERROR(N153*100/$V$47,"")</f>
        <v/>
      </c>
    </row>
    <row r="154" spans="1:17" ht="25.5" x14ac:dyDescent="0.3">
      <c r="A154" s="326" t="s">
        <v>86</v>
      </c>
      <c r="B154" s="53"/>
      <c r="C154" s="70" t="str">
        <f>IFERROR(B154*100/B153,"")</f>
        <v/>
      </c>
      <c r="D154" s="53"/>
      <c r="E154" s="70" t="str">
        <f>IFERROR(D154*100/D153,"")</f>
        <v/>
      </c>
      <c r="F154" s="71"/>
      <c r="G154" s="70" t="str">
        <f>IFERROR(F154*100/F153,"")</f>
        <v/>
      </c>
      <c r="H154" s="53"/>
      <c r="I154" s="70" t="str">
        <f>IFERROR(H154*100/H153,"")</f>
        <v/>
      </c>
      <c r="J154" s="53"/>
      <c r="K154" s="70" t="str">
        <f>IFERROR(J154*100/J153,"")</f>
        <v/>
      </c>
      <c r="L154" s="53"/>
      <c r="M154" s="70" t="str">
        <f t="shared" ref="M154" si="33">IFERROR(L154*100/L153,"")</f>
        <v/>
      </c>
      <c r="N154" s="53"/>
      <c r="O154" s="72" t="str">
        <f t="shared" ref="O154" si="34">IFERROR(N154*100/N153,"")</f>
        <v/>
      </c>
    </row>
    <row r="155" spans="1:17" x14ac:dyDescent="0.3">
      <c r="A155" s="327" t="s">
        <v>308</v>
      </c>
      <c r="B155" s="53"/>
      <c r="C155" s="70" t="str">
        <f>IFERROR(B155*100/$P$47,"")</f>
        <v/>
      </c>
      <c r="D155" s="53"/>
      <c r="E155" s="70" t="str">
        <f>IFERROR(D155*100/$Q$47,"")</f>
        <v/>
      </c>
      <c r="F155" s="71"/>
      <c r="G155" s="70" t="str">
        <f>IFERROR(F155*100/$R$47,"")</f>
        <v/>
      </c>
      <c r="H155" s="53"/>
      <c r="I155" s="70" t="str">
        <f>IFERROR(H155*100/$S$47,"")</f>
        <v/>
      </c>
      <c r="J155" s="53"/>
      <c r="K155" s="70" t="str">
        <f>IFERROR(J155*100/$T$47,"")</f>
        <v/>
      </c>
      <c r="L155" s="53"/>
      <c r="M155" s="70" t="str">
        <f>IFERROR(L155*100/$U$47,"")</f>
        <v/>
      </c>
      <c r="N155" s="53"/>
      <c r="O155" s="72" t="str">
        <f>IFERROR(N155*100/$V$47,"")</f>
        <v/>
      </c>
    </row>
    <row r="156" spans="1:17" ht="25.5" x14ac:dyDescent="0.3">
      <c r="A156" s="326" t="s">
        <v>87</v>
      </c>
      <c r="B156" s="53"/>
      <c r="C156" s="70" t="str">
        <f>IFERROR(B156*100/B155,"")</f>
        <v/>
      </c>
      <c r="D156" s="53"/>
      <c r="E156" s="70" t="str">
        <f>IFERROR(D156*100/D155,"")</f>
        <v/>
      </c>
      <c r="F156" s="71"/>
      <c r="G156" s="70" t="str">
        <f>IFERROR(F156*100/F155,"")</f>
        <v/>
      </c>
      <c r="H156" s="53"/>
      <c r="I156" s="70" t="str">
        <f>IFERROR(H156*100/H155,"")</f>
        <v/>
      </c>
      <c r="J156" s="53"/>
      <c r="K156" s="70" t="str">
        <f>IFERROR(J156*100/J155,"")</f>
        <v/>
      </c>
      <c r="L156" s="53"/>
      <c r="M156" s="70" t="str">
        <f>IFERROR(L156*100/L155,"")</f>
        <v/>
      </c>
      <c r="N156" s="53"/>
      <c r="O156" s="72" t="str">
        <f>IFERROR(N156*100/N155,"")</f>
        <v/>
      </c>
    </row>
    <row r="157" spans="1:17" x14ac:dyDescent="0.3">
      <c r="A157" s="326" t="s">
        <v>88</v>
      </c>
      <c r="B157" s="53"/>
      <c r="C157" s="74" t="str">
        <f>IFERROR(B157*100/(P$47),"")</f>
        <v/>
      </c>
      <c r="D157" s="53"/>
      <c r="E157" s="74" t="str">
        <f>IFERROR(D157*100/(Q$47),"")</f>
        <v/>
      </c>
      <c r="F157" s="71"/>
      <c r="G157" s="74" t="str">
        <f>IFERROR(F157*100/(R$47),"")</f>
        <v/>
      </c>
      <c r="H157" s="53"/>
      <c r="I157" s="74" t="str">
        <f>IFERROR(H157*100/(S$47),"")</f>
        <v/>
      </c>
      <c r="J157" s="53"/>
      <c r="K157" s="74" t="str">
        <f>IFERROR(J157*100/(T$47),"")</f>
        <v/>
      </c>
      <c r="L157" s="53"/>
      <c r="M157" s="74" t="str">
        <f>IFERROR(L157*100/(U$47),"")</f>
        <v/>
      </c>
      <c r="N157" s="53"/>
      <c r="O157" s="75" t="str">
        <f>IFERROR(N157*100/(V$47),"")</f>
        <v/>
      </c>
    </row>
    <row r="158" spans="1:17" ht="25.5" x14ac:dyDescent="0.3">
      <c r="A158" s="326" t="s">
        <v>89</v>
      </c>
      <c r="B158" s="53"/>
      <c r="C158" s="70" t="str">
        <f>IF(B158=0,"",B158*100/B157)</f>
        <v/>
      </c>
      <c r="D158" s="53"/>
      <c r="E158" s="70" t="str">
        <f>IF(D158=0,"",D158*100/D157)</f>
        <v/>
      </c>
      <c r="F158" s="71"/>
      <c r="G158" s="70" t="str">
        <f>IF(F158=0,"",F158*100/F157)</f>
        <v/>
      </c>
      <c r="H158" s="53"/>
      <c r="I158" s="70" t="str">
        <f>IF(H158=0,"",H158*100/H157)</f>
        <v/>
      </c>
      <c r="J158" s="53"/>
      <c r="K158" s="70" t="str">
        <f>IF(J158=0,"",J158*100/J157)</f>
        <v/>
      </c>
      <c r="L158" s="53"/>
      <c r="M158" s="70" t="str">
        <f>IF(L158=0,"",L158*100/L157)</f>
        <v/>
      </c>
      <c r="N158" s="53"/>
      <c r="O158" s="72" t="str">
        <f>IF(N158=0,"",N158*100/N157)</f>
        <v/>
      </c>
    </row>
    <row r="159" spans="1:17" ht="25.5" x14ac:dyDescent="0.3">
      <c r="A159" s="326" t="s">
        <v>316</v>
      </c>
      <c r="B159" s="53"/>
      <c r="C159" s="70" t="str">
        <f>IF(B159=0,"",B159*100/(B39+I39))</f>
        <v/>
      </c>
      <c r="D159" s="53"/>
      <c r="E159" s="70" t="str">
        <f>IF(D159=0,"",D159*100/(C39+J39))</f>
        <v/>
      </c>
      <c r="F159" s="71"/>
      <c r="G159" s="70" t="str">
        <f>IF(F159=0,"",F159*100/(D39+K39))</f>
        <v/>
      </c>
      <c r="H159" s="53"/>
      <c r="I159" s="70" t="str">
        <f>IF(H159=0,"",H159*100/(E39+L39))</f>
        <v/>
      </c>
      <c r="J159" s="53"/>
      <c r="K159" s="70" t="str">
        <f>IF(J159=0,"",J159*100/(F39+M39))</f>
        <v/>
      </c>
      <c r="L159" s="53"/>
      <c r="M159" s="70" t="str">
        <f>IF(L159=0,"",L159*100/(G39+N39))</f>
        <v/>
      </c>
      <c r="N159" s="53"/>
      <c r="O159" s="72" t="str">
        <f>IF(N159=0,"",N159*100/(H39+O39))</f>
        <v/>
      </c>
    </row>
    <row r="160" spans="1:17" ht="25.5" x14ac:dyDescent="0.3">
      <c r="A160" s="326" t="s">
        <v>91</v>
      </c>
      <c r="B160" s="53"/>
      <c r="C160" s="70" t="str">
        <f>IF(B160=0,"",B160*100/$P$46)</f>
        <v/>
      </c>
      <c r="D160" s="53"/>
      <c r="E160" s="70" t="str">
        <f>IF(D160=0,"",D160*100/$Q$46)</f>
        <v/>
      </c>
      <c r="F160" s="71"/>
      <c r="G160" s="70" t="str">
        <f>IF(F160=0,"",F160*100/$R$46)</f>
        <v/>
      </c>
      <c r="H160" s="53"/>
      <c r="I160" s="70" t="str">
        <f>IF(H160=0,"",H160*100/$S$46)</f>
        <v/>
      </c>
      <c r="J160" s="53"/>
      <c r="K160" s="70" t="str">
        <f>IF(J160=0,"",J160*100/$T$46)</f>
        <v/>
      </c>
      <c r="L160" s="53"/>
      <c r="M160" s="70" t="str">
        <f>IF(L160=0,"",L160*100/$U$46)</f>
        <v/>
      </c>
      <c r="N160" s="53"/>
      <c r="O160" s="72" t="str">
        <f>IF(N160=0,"",N160*100/$V$46)</f>
        <v/>
      </c>
    </row>
    <row r="161" spans="1:27" x14ac:dyDescent="0.3">
      <c r="A161" s="326" t="s">
        <v>92</v>
      </c>
      <c r="B161" s="53"/>
      <c r="C161" s="70" t="str">
        <f>IF(B161=0,"",B161*100/$P$46)</f>
        <v/>
      </c>
      <c r="D161" s="53"/>
      <c r="E161" s="70" t="str">
        <f>IF(D161=0,"",D161*100/$Q$46)</f>
        <v/>
      </c>
      <c r="F161" s="71"/>
      <c r="G161" s="70" t="str">
        <f>IF(F161=0,"",F161*100/$R$46)</f>
        <v/>
      </c>
      <c r="H161" s="53"/>
      <c r="I161" s="70" t="str">
        <f>IF(H161=0,"",H161*100/$S$46)</f>
        <v/>
      </c>
      <c r="J161" s="53"/>
      <c r="K161" s="70" t="str">
        <f>IF(J161=0,"",J161*100/$T$46)</f>
        <v/>
      </c>
      <c r="L161" s="53"/>
      <c r="M161" s="70" t="str">
        <f>IF(L161=0,"",L161*100/$U$46)</f>
        <v/>
      </c>
      <c r="N161" s="53"/>
      <c r="O161" s="72" t="str">
        <f>IF(N161=0,"",N161*100/$V$46)</f>
        <v/>
      </c>
      <c r="P161" s="77"/>
      <c r="Q161" s="77"/>
      <c r="R161" s="77"/>
      <c r="S161" s="77"/>
      <c r="T161" s="77"/>
    </row>
    <row r="162" spans="1:27" ht="25.5" x14ac:dyDescent="0.3">
      <c r="A162" s="310" t="s">
        <v>310</v>
      </c>
      <c r="B162" s="53"/>
      <c r="C162" s="57" t="str">
        <f>IFERROR(B162*100/(B11+I11),"")</f>
        <v/>
      </c>
      <c r="D162" s="53"/>
      <c r="E162" s="57" t="str">
        <f>IFERROR(D162*100/(C11+J11),"")</f>
        <v/>
      </c>
      <c r="F162" s="53"/>
      <c r="G162" s="57" t="str">
        <f>IFERROR(F162*100/(D11+K11),"")</f>
        <v/>
      </c>
      <c r="H162" s="53"/>
      <c r="I162" s="57" t="str">
        <f>IFERROR(H162*100/(E11+L11),"")</f>
        <v/>
      </c>
      <c r="J162" s="53"/>
      <c r="K162" s="57" t="str">
        <f>IFERROR(J162*100/(F11+M11),"")</f>
        <v/>
      </c>
      <c r="L162" s="53"/>
      <c r="M162" s="57" t="str">
        <f>IFERROR(L162*100/(G11+N11),"")</f>
        <v/>
      </c>
      <c r="N162" s="53"/>
      <c r="O162" s="76" t="str">
        <f>IFERROR(N162*100/(H11+O11),"")</f>
        <v/>
      </c>
      <c r="P162" s="77"/>
      <c r="Q162" s="77"/>
      <c r="R162" s="77"/>
      <c r="S162" s="77"/>
      <c r="T162" s="77"/>
      <c r="U162" s="77"/>
    </row>
    <row r="163" spans="1:27" ht="25.5" x14ac:dyDescent="0.3">
      <c r="A163" s="310" t="s">
        <v>311</v>
      </c>
      <c r="B163" s="53"/>
      <c r="C163" s="57" t="str">
        <f>(IFERROR(B163*100/(B39+I39),""))</f>
        <v/>
      </c>
      <c r="D163" s="53"/>
      <c r="E163" s="57" t="str">
        <f>(IFERROR(D163*100/(C39+J39),""))</f>
        <v/>
      </c>
      <c r="F163" s="53"/>
      <c r="G163" s="57" t="str">
        <f>(IFERROR(F163*100/(D39+K39),""))</f>
        <v/>
      </c>
      <c r="H163" s="53"/>
      <c r="I163" s="57" t="str">
        <f>(IFERROR(H163*100/(E39+L39),""))</f>
        <v/>
      </c>
      <c r="J163" s="53"/>
      <c r="K163" s="57" t="str">
        <f>(IFERROR(J163*100/(F39+M39),""))</f>
        <v/>
      </c>
      <c r="L163" s="53"/>
      <c r="M163" s="57" t="str">
        <f>(IFERROR(L163*100/(G39+N39),""))</f>
        <v/>
      </c>
      <c r="N163" s="53"/>
      <c r="O163" s="76" t="str">
        <f>(IFERROR(N163*100/(H39+O39),""))</f>
        <v/>
      </c>
      <c r="P163" s="77"/>
      <c r="Q163" s="77"/>
      <c r="R163" s="77"/>
      <c r="S163" s="77"/>
      <c r="T163" s="77"/>
      <c r="U163" s="77"/>
    </row>
    <row r="164" spans="1:27" x14ac:dyDescent="0.3">
      <c r="A164" s="318" t="s">
        <v>95</v>
      </c>
      <c r="B164" s="58"/>
      <c r="C164" s="58"/>
      <c r="D164" s="58"/>
      <c r="E164" s="58"/>
      <c r="F164" s="58"/>
      <c r="G164" s="58"/>
      <c r="H164" s="58"/>
      <c r="I164" s="58"/>
      <c r="J164" s="58"/>
      <c r="K164" s="58"/>
      <c r="L164" s="58"/>
      <c r="M164" s="58"/>
      <c r="N164" s="58"/>
      <c r="O164" s="78"/>
      <c r="P164" s="77"/>
      <c r="Q164" s="77"/>
      <c r="R164" s="77"/>
      <c r="S164" s="77"/>
      <c r="T164" s="77"/>
      <c r="U164" s="77"/>
    </row>
    <row r="165" spans="1:27" x14ac:dyDescent="0.3">
      <c r="A165" s="883" t="s">
        <v>309</v>
      </c>
      <c r="B165" s="883"/>
      <c r="C165" s="883"/>
      <c r="D165" s="883"/>
      <c r="E165" s="883"/>
      <c r="F165" s="883"/>
      <c r="G165" s="883"/>
      <c r="H165" s="883"/>
      <c r="I165" s="883"/>
      <c r="J165" s="883"/>
      <c r="K165" s="883"/>
      <c r="L165" s="883"/>
      <c r="M165" s="883"/>
      <c r="N165" s="883"/>
      <c r="O165" s="883"/>
      <c r="P165" s="883"/>
      <c r="Q165" s="883"/>
      <c r="R165" s="883"/>
      <c r="S165" s="883"/>
      <c r="T165" s="883"/>
      <c r="U165" s="883"/>
      <c r="V165" s="883"/>
      <c r="W165" s="231"/>
      <c r="X165" s="231"/>
      <c r="Y165" s="231"/>
      <c r="Z165" s="77"/>
      <c r="AA165" s="77"/>
    </row>
    <row r="166" spans="1:27" x14ac:dyDescent="0.3">
      <c r="A166" s="882" t="s">
        <v>96</v>
      </c>
      <c r="B166" s="882"/>
      <c r="C166" s="882"/>
      <c r="D166" s="882"/>
      <c r="E166" s="882"/>
      <c r="F166" s="882"/>
      <c r="G166" s="882"/>
      <c r="H166" s="882"/>
      <c r="I166" s="882"/>
      <c r="J166" s="882"/>
      <c r="K166" s="882"/>
      <c r="L166" s="882"/>
      <c r="M166" s="882"/>
      <c r="N166" s="882"/>
      <c r="O166" s="882"/>
      <c r="P166" s="882"/>
      <c r="Q166" s="882"/>
      <c r="R166" s="882"/>
      <c r="S166" s="882"/>
      <c r="T166" s="882"/>
      <c r="U166" s="882"/>
      <c r="V166" s="882"/>
      <c r="W166" s="616"/>
      <c r="X166" s="616"/>
      <c r="Y166" s="616"/>
    </row>
    <row r="167" spans="1:27" x14ac:dyDescent="0.3">
      <c r="A167" s="884" t="s">
        <v>69</v>
      </c>
      <c r="B167" s="884"/>
      <c r="C167" s="884"/>
      <c r="D167" s="884"/>
      <c r="E167" s="884"/>
      <c r="F167" s="884"/>
      <c r="G167" s="884"/>
      <c r="H167" s="884"/>
      <c r="I167" s="884"/>
      <c r="J167" s="884"/>
      <c r="K167" s="884"/>
      <c r="L167" s="884"/>
      <c r="M167" s="884"/>
      <c r="N167" s="884"/>
      <c r="O167" s="884"/>
      <c r="P167" s="884"/>
      <c r="Q167" s="884"/>
      <c r="R167" s="884"/>
      <c r="S167" s="884"/>
      <c r="T167" s="884"/>
      <c r="U167" s="884"/>
      <c r="V167" s="884"/>
    </row>
    <row r="168" spans="1:27" x14ac:dyDescent="0.3">
      <c r="A168" s="47"/>
      <c r="B168" s="267"/>
      <c r="C168" s="267"/>
      <c r="D168" s="267"/>
      <c r="E168" s="267"/>
      <c r="F168" s="267"/>
      <c r="G168" s="267"/>
      <c r="J168" s="267"/>
      <c r="K168" s="267"/>
      <c r="L168" s="267"/>
    </row>
    <row r="169" spans="1:27" x14ac:dyDescent="0.3">
      <c r="A169" s="602" t="s">
        <v>97</v>
      </c>
      <c r="B169" s="603"/>
      <c r="C169" s="603"/>
      <c r="D169" s="603"/>
      <c r="E169" s="603"/>
      <c r="F169" s="603"/>
      <c r="G169" s="603"/>
      <c r="H169" s="603"/>
      <c r="I169" s="603"/>
      <c r="J169" s="603"/>
      <c r="K169" s="603"/>
      <c r="L169" s="603"/>
      <c r="M169" s="603"/>
      <c r="N169" s="603"/>
      <c r="O169" s="604"/>
    </row>
    <row r="170" spans="1:27" x14ac:dyDescent="0.3">
      <c r="A170" s="723" t="s">
        <v>57</v>
      </c>
      <c r="B170" s="725">
        <v>2012</v>
      </c>
      <c r="C170" s="726"/>
      <c r="D170" s="725">
        <v>2013</v>
      </c>
      <c r="E170" s="726"/>
      <c r="F170" s="729">
        <v>2014</v>
      </c>
      <c r="G170" s="731"/>
      <c r="H170" s="731"/>
      <c r="I170" s="730"/>
      <c r="J170" s="725">
        <v>2015</v>
      </c>
      <c r="K170" s="726"/>
      <c r="L170" s="725">
        <v>2016</v>
      </c>
      <c r="M170" s="726"/>
      <c r="N170" s="725">
        <v>2017</v>
      </c>
      <c r="O170" s="726"/>
    </row>
    <row r="171" spans="1:27" x14ac:dyDescent="0.3">
      <c r="A171" s="724"/>
      <c r="B171" s="727"/>
      <c r="C171" s="728"/>
      <c r="D171" s="727"/>
      <c r="E171" s="728"/>
      <c r="F171" s="729" t="s">
        <v>0</v>
      </c>
      <c r="G171" s="730"/>
      <c r="H171" s="729" t="s">
        <v>8</v>
      </c>
      <c r="I171" s="730"/>
      <c r="J171" s="693"/>
      <c r="K171" s="695"/>
      <c r="L171" s="693"/>
      <c r="M171" s="695"/>
      <c r="N171" s="693"/>
      <c r="O171" s="695"/>
    </row>
    <row r="172" spans="1:27" x14ac:dyDescent="0.3">
      <c r="A172" s="724"/>
      <c r="B172" s="258" t="s">
        <v>79</v>
      </c>
      <c r="C172" s="79" t="s">
        <v>59</v>
      </c>
      <c r="D172" s="258" t="s">
        <v>79</v>
      </c>
      <c r="E172" s="79" t="s">
        <v>59</v>
      </c>
      <c r="F172" s="258" t="s">
        <v>79</v>
      </c>
      <c r="G172" s="79" t="s">
        <v>59</v>
      </c>
      <c r="H172" s="258" t="s">
        <v>79</v>
      </c>
      <c r="I172" s="79" t="s">
        <v>59</v>
      </c>
      <c r="J172" s="258" t="s">
        <v>79</v>
      </c>
      <c r="K172" s="79" t="s">
        <v>59</v>
      </c>
      <c r="L172" s="258" t="s">
        <v>79</v>
      </c>
      <c r="M172" s="79" t="s">
        <v>59</v>
      </c>
      <c r="N172" s="258" t="s">
        <v>79</v>
      </c>
      <c r="O172" s="79" t="s">
        <v>59</v>
      </c>
    </row>
    <row r="173" spans="1:27" x14ac:dyDescent="0.3">
      <c r="A173" s="337" t="s">
        <v>98</v>
      </c>
      <c r="B173" s="81"/>
      <c r="C173" s="80" t="str">
        <f>IF(B173=0,"",B173*100/I11)</f>
        <v/>
      </c>
      <c r="D173" s="81"/>
      <c r="E173" s="80" t="str">
        <f>IF(D173=0,"",D173*100/J11)</f>
        <v/>
      </c>
      <c r="F173" s="82"/>
      <c r="G173" s="80" t="str">
        <f>IF(F173=0,"",F173*100/K11)</f>
        <v/>
      </c>
      <c r="H173" s="81"/>
      <c r="I173" s="80" t="str">
        <f>IF(H173=0,"",H173*100/L11)</f>
        <v/>
      </c>
      <c r="J173" s="81"/>
      <c r="K173" s="80" t="str">
        <f>IF(J173=0,"",J173*100/M11)</f>
        <v/>
      </c>
      <c r="L173" s="81"/>
      <c r="M173" s="80" t="str">
        <f>IF(L173=0,"",L173*100/N11)</f>
        <v/>
      </c>
      <c r="N173" s="81"/>
      <c r="O173" s="83" t="str">
        <f>IF(N173=0,"",N173*100/O11)</f>
        <v/>
      </c>
      <c r="P173" s="273"/>
      <c r="Q173" s="273"/>
      <c r="R173" s="273"/>
      <c r="S173" s="273"/>
      <c r="T173" s="273"/>
      <c r="U173" s="273"/>
    </row>
    <row r="174" spans="1:27" x14ac:dyDescent="0.3">
      <c r="A174" s="339" t="s">
        <v>99</v>
      </c>
      <c r="B174" s="56"/>
      <c r="C174" s="56"/>
      <c r="D174" s="56"/>
      <c r="E174" s="56"/>
      <c r="F174" s="56"/>
      <c r="G174" s="56"/>
      <c r="H174" s="56"/>
      <c r="I174" s="56"/>
      <c r="J174" s="56"/>
      <c r="K174" s="56"/>
      <c r="L174" s="56"/>
      <c r="M174" s="56"/>
      <c r="N174" s="56"/>
      <c r="O174" s="85"/>
      <c r="P174" s="273"/>
      <c r="Q174" s="273"/>
      <c r="R174" s="273"/>
      <c r="S174" s="273"/>
      <c r="T174" s="273"/>
      <c r="U174" s="273"/>
    </row>
    <row r="175" spans="1:27" x14ac:dyDescent="0.3">
      <c r="A175" s="310" t="s">
        <v>100</v>
      </c>
      <c r="B175" s="86"/>
      <c r="C175" s="54" t="str">
        <f>IF(B175=0,"",B175*100/B174)</f>
        <v/>
      </c>
      <c r="D175" s="86"/>
      <c r="E175" s="54" t="str">
        <f>IF(D175=0,"",D175*100/D174)</f>
        <v/>
      </c>
      <c r="F175" s="56"/>
      <c r="G175" s="54" t="str">
        <f>IF(F175=0,"",F175*100/F174)</f>
        <v/>
      </c>
      <c r="H175" s="86"/>
      <c r="I175" s="54" t="str">
        <f>IF(H175=0,"",H175*100/H174)</f>
        <v/>
      </c>
      <c r="J175" s="86"/>
      <c r="K175" s="54" t="str">
        <f>IF(J175=0,"",J175*100/J174)</f>
        <v/>
      </c>
      <c r="L175" s="86"/>
      <c r="M175" s="54" t="str">
        <f>IF(L175=0,"",L175*100/L174)</f>
        <v/>
      </c>
      <c r="N175" s="86"/>
      <c r="O175" s="55" t="str">
        <f>IF(N175=0,"",N175*100/N174)</f>
        <v/>
      </c>
      <c r="P175" s="273"/>
      <c r="Q175" s="273"/>
      <c r="R175" s="273"/>
      <c r="S175" s="273"/>
      <c r="T175" s="273"/>
      <c r="U175" s="273"/>
    </row>
    <row r="176" spans="1:27" ht="25.5" x14ac:dyDescent="0.3">
      <c r="A176" s="326" t="s">
        <v>101</v>
      </c>
      <c r="B176" s="86"/>
      <c r="C176" s="54" t="str">
        <f>IF(B176=0,"",B176*100/B175)</f>
        <v/>
      </c>
      <c r="D176" s="86"/>
      <c r="E176" s="54" t="str">
        <f>IF(D176=0,"",D176*100/D175)</f>
        <v/>
      </c>
      <c r="F176" s="56"/>
      <c r="G176" s="54" t="str">
        <f>IF(F176=0,"",F176*100/F175)</f>
        <v/>
      </c>
      <c r="H176" s="86"/>
      <c r="I176" s="54" t="str">
        <f>IF(H176=0,"",H176*100/H175)</f>
        <v/>
      </c>
      <c r="J176" s="86"/>
      <c r="K176" s="54" t="str">
        <f>IF(J176=0,"",J176*100/J175)</f>
        <v/>
      </c>
      <c r="L176" s="86"/>
      <c r="M176" s="54" t="str">
        <f>IF(L176=0,"",L176*100/L175)</f>
        <v/>
      </c>
      <c r="N176" s="86"/>
      <c r="O176" s="55" t="str">
        <f>IF(N176=0,"",N176*100/N175)</f>
        <v/>
      </c>
      <c r="P176" s="273"/>
      <c r="Q176" s="273"/>
      <c r="R176" s="273"/>
      <c r="S176" s="273"/>
      <c r="T176" s="273"/>
      <c r="U176" s="273"/>
    </row>
    <row r="177" spans="1:21" ht="25.5" x14ac:dyDescent="0.3">
      <c r="A177" s="326" t="s">
        <v>102</v>
      </c>
      <c r="B177" s="86"/>
      <c r="C177" s="54" t="str">
        <f>IF(B177=0,"",B177*100/B175)</f>
        <v/>
      </c>
      <c r="D177" s="86"/>
      <c r="E177" s="54" t="str">
        <f>IF(D177=0,"",D177*100/D175)</f>
        <v/>
      </c>
      <c r="F177" s="56"/>
      <c r="G177" s="54" t="str">
        <f>IF(F177=0,"",F177*100/F175)</f>
        <v/>
      </c>
      <c r="H177" s="86"/>
      <c r="I177" s="54" t="str">
        <f>IF(H177=0,"",H177*100/H175)</f>
        <v/>
      </c>
      <c r="J177" s="86"/>
      <c r="K177" s="54" t="str">
        <f>IF(J177=0,"",J177*100/J175)</f>
        <v/>
      </c>
      <c r="L177" s="86"/>
      <c r="M177" s="54" t="str">
        <f>IF(L177=0,"",L177*100/L175)</f>
        <v/>
      </c>
      <c r="N177" s="86"/>
      <c r="O177" s="55" t="str">
        <f>IF(N177=0,"",N177*100/N175)</f>
        <v/>
      </c>
      <c r="P177" s="273"/>
      <c r="Q177" s="273"/>
      <c r="R177" s="273"/>
      <c r="S177" s="273"/>
      <c r="T177" s="273"/>
      <c r="U177" s="273"/>
    </row>
    <row r="178" spans="1:21" x14ac:dyDescent="0.3">
      <c r="A178" s="310" t="s">
        <v>103</v>
      </c>
      <c r="B178" s="86"/>
      <c r="C178" s="54" t="str">
        <f>IF(B178=0,"",B178*100/B11)</f>
        <v/>
      </c>
      <c r="D178" s="86"/>
      <c r="E178" s="54" t="str">
        <f>IF(D178=0,"",D178*100/C11)</f>
        <v/>
      </c>
      <c r="F178" s="56"/>
      <c r="G178" s="54" t="str">
        <f>IF(F178=0,"",F178*100/D11)</f>
        <v/>
      </c>
      <c r="H178" s="86"/>
      <c r="I178" s="54" t="str">
        <f>IF(H178=0,"",H178*100/E11)</f>
        <v/>
      </c>
      <c r="J178" s="86"/>
      <c r="K178" s="54" t="str">
        <f>IF(J178=0,"",J178*100/F11)</f>
        <v/>
      </c>
      <c r="L178" s="86"/>
      <c r="M178" s="54" t="str">
        <f>IF(L178=0,"",L178*100/G11)</f>
        <v/>
      </c>
      <c r="N178" s="86"/>
      <c r="O178" s="55" t="str">
        <f>IF(N178=0,"",N178*100/H11)</f>
        <v/>
      </c>
      <c r="P178" s="273"/>
      <c r="Q178" s="273"/>
      <c r="R178" s="273"/>
      <c r="S178" s="273"/>
      <c r="T178" s="273"/>
      <c r="U178" s="273"/>
    </row>
    <row r="179" spans="1:21" x14ac:dyDescent="0.3">
      <c r="A179" s="310" t="s">
        <v>104</v>
      </c>
      <c r="B179" s="56"/>
      <c r="C179" s="56"/>
      <c r="D179" s="56"/>
      <c r="E179" s="56"/>
      <c r="F179" s="56"/>
      <c r="G179" s="56"/>
      <c r="H179" s="56"/>
      <c r="I179" s="56"/>
      <c r="J179" s="56"/>
      <c r="L179" s="56"/>
      <c r="N179" s="56"/>
      <c r="O179" s="85"/>
      <c r="P179" s="273"/>
      <c r="Q179" s="273"/>
      <c r="R179" s="273"/>
      <c r="S179" s="273"/>
      <c r="T179" s="273"/>
      <c r="U179" s="273"/>
    </row>
    <row r="180" spans="1:21" x14ac:dyDescent="0.3">
      <c r="A180" s="310" t="s">
        <v>105</v>
      </c>
      <c r="B180" s="86"/>
      <c r="C180" s="54" t="str">
        <f>IF(B180=0,"",B180*100/B179)</f>
        <v/>
      </c>
      <c r="D180" s="86"/>
      <c r="E180" s="54" t="str">
        <f>IF(D180=0,"",D180*100/D179)</f>
        <v/>
      </c>
      <c r="F180" s="56"/>
      <c r="G180" s="54" t="str">
        <f>IF(F180=0,"",F180*100/F179)</f>
        <v/>
      </c>
      <c r="H180" s="86"/>
      <c r="I180" s="54" t="str">
        <f>IF(H180=0,"",H180*100/H179)</f>
        <v/>
      </c>
      <c r="J180" s="86"/>
      <c r="K180" s="54" t="str">
        <f>IF(J180=0,"",J180*100/J179)</f>
        <v/>
      </c>
      <c r="L180" s="86"/>
      <c r="M180" s="54" t="str">
        <f>IF(L180=0,"",L180*100/L179)</f>
        <v/>
      </c>
      <c r="N180" s="86"/>
      <c r="O180" s="55" t="str">
        <f>IF(N180=0,"",N180*100/N179)</f>
        <v/>
      </c>
      <c r="P180" s="273"/>
      <c r="Q180" s="273"/>
      <c r="R180" s="273"/>
      <c r="S180" s="273"/>
      <c r="T180" s="273"/>
      <c r="U180" s="273"/>
    </row>
    <row r="181" spans="1:21" ht="25.5" x14ac:dyDescent="0.3">
      <c r="A181" s="326" t="s">
        <v>106</v>
      </c>
      <c r="B181" s="86"/>
      <c r="C181" s="54" t="str">
        <f>IF(B181=0,"",B181*100/B180)</f>
        <v/>
      </c>
      <c r="D181" s="86"/>
      <c r="E181" s="54" t="str">
        <f>IF(D181=0,"",D181*100/D180)</f>
        <v/>
      </c>
      <c r="F181" s="56"/>
      <c r="G181" s="54" t="str">
        <f>IF(F181=0,"",F181*100/F180)</f>
        <v/>
      </c>
      <c r="H181" s="86"/>
      <c r="I181" s="54" t="str">
        <f>IF(H181=0,"",H181*100/H180)</f>
        <v/>
      </c>
      <c r="J181" s="86"/>
      <c r="K181" s="54" t="str">
        <f>IF(J181=0,"",J181*100/J180)</f>
        <v/>
      </c>
      <c r="L181" s="86"/>
      <c r="M181" s="54" t="str">
        <f>IF(L181=0,"",L181*100/L180)</f>
        <v/>
      </c>
      <c r="N181" s="86"/>
      <c r="O181" s="55" t="str">
        <f>IF(N181=0,"",N181*100/N180)</f>
        <v/>
      </c>
      <c r="P181" s="273"/>
      <c r="Q181" s="273"/>
      <c r="R181" s="273"/>
      <c r="S181" s="273"/>
      <c r="T181" s="273"/>
      <c r="U181" s="273"/>
    </row>
    <row r="182" spans="1:21" ht="25.5" x14ac:dyDescent="0.3">
      <c r="A182" s="326" t="s">
        <v>107</v>
      </c>
      <c r="B182" s="86"/>
      <c r="C182" s="54" t="str">
        <f>IF(B182=0,"",B182*100/B180)</f>
        <v/>
      </c>
      <c r="D182" s="86"/>
      <c r="E182" s="54" t="str">
        <f>IF(D182=0,"",D182*100/D180)</f>
        <v/>
      </c>
      <c r="F182" s="56"/>
      <c r="G182" s="54" t="str">
        <f>IF(F182=0,"",F182*100/F180)</f>
        <v/>
      </c>
      <c r="H182" s="86"/>
      <c r="I182" s="54" t="str">
        <f>IF(H182=0,"",H182*100/H180)</f>
        <v/>
      </c>
      <c r="J182" s="86"/>
      <c r="K182" s="54" t="str">
        <f>IF(J182=0,"",J182*100/J180)</f>
        <v/>
      </c>
      <c r="L182" s="86"/>
      <c r="M182" s="54" t="str">
        <f>IF(L182=0,"",L182*100/L180)</f>
        <v/>
      </c>
      <c r="N182" s="86"/>
      <c r="O182" s="55" t="str">
        <f>IF(N182=0,"",N182*100/N180)</f>
        <v/>
      </c>
      <c r="P182" s="273"/>
      <c r="Q182" s="273"/>
      <c r="R182" s="273"/>
      <c r="S182" s="273"/>
      <c r="T182" s="273"/>
      <c r="U182" s="273"/>
    </row>
    <row r="183" spans="1:21" x14ac:dyDescent="0.3">
      <c r="A183" s="326" t="s">
        <v>292</v>
      </c>
      <c r="B183" s="834"/>
      <c r="C183" s="835"/>
      <c r="D183" s="86"/>
      <c r="E183" s="54" t="str">
        <f>IFERROR(D183*100/J11,"")</f>
        <v/>
      </c>
      <c r="F183" s="56"/>
      <c r="G183" s="54" t="str">
        <f>IFERROR(F183*100/K11,"")</f>
        <v/>
      </c>
      <c r="H183" s="86"/>
      <c r="I183" s="54" t="str">
        <f>IFERROR(H183*100/L11,"")</f>
        <v/>
      </c>
      <c r="J183" s="86"/>
      <c r="K183" s="54" t="str">
        <f>IFERROR(J183*100/M11,"")</f>
        <v/>
      </c>
      <c r="L183" s="86"/>
      <c r="M183" s="54" t="str">
        <f>IFERROR(L183*100/N11,"")</f>
        <v/>
      </c>
      <c r="N183" s="86"/>
      <c r="O183" s="55" t="str">
        <f>IFERROR(N183*100/O11,"")</f>
        <v/>
      </c>
      <c r="P183" s="273"/>
      <c r="Q183" s="273"/>
      <c r="R183" s="273"/>
      <c r="S183" s="273"/>
      <c r="T183" s="273"/>
      <c r="U183" s="273"/>
    </row>
    <row r="184" spans="1:21" x14ac:dyDescent="0.3">
      <c r="A184" s="308" t="s">
        <v>293</v>
      </c>
      <c r="B184" s="836"/>
      <c r="C184" s="837"/>
      <c r="D184" s="86"/>
      <c r="E184" s="54" t="str">
        <f>IFERROR(D184*100/J11,"")</f>
        <v/>
      </c>
      <c r="F184" s="56"/>
      <c r="G184" s="54" t="str">
        <f>IFERROR(F184*100/K11,"")</f>
        <v/>
      </c>
      <c r="H184" s="86"/>
      <c r="I184" s="54" t="str">
        <f>IFERROR(H184*100/L11,"")</f>
        <v/>
      </c>
      <c r="J184" s="86"/>
      <c r="K184" s="54" t="str">
        <f>IFERROR(J184*100/M11,"")</f>
        <v/>
      </c>
      <c r="L184" s="86"/>
      <c r="M184" s="54" t="str">
        <f>IFERROR(L184*100/N11,"")</f>
        <v/>
      </c>
      <c r="N184" s="86"/>
      <c r="O184" s="55" t="str">
        <f>IFERROR(N184*100/O11,"")</f>
        <v/>
      </c>
      <c r="P184" s="273"/>
      <c r="Q184" s="273"/>
      <c r="R184" s="273"/>
      <c r="S184" s="273"/>
      <c r="T184" s="273"/>
      <c r="U184" s="273"/>
    </row>
    <row r="185" spans="1:21" ht="25.5" x14ac:dyDescent="0.3">
      <c r="A185" s="308" t="s">
        <v>350</v>
      </c>
      <c r="B185" s="86"/>
      <c r="C185" s="54" t="str">
        <f>IF(B185=0,"",B185*100/(B11+I11))</f>
        <v/>
      </c>
      <c r="D185" s="86"/>
      <c r="E185" s="54" t="str">
        <f>IF(D185=0,"",D185*100/(C11+J11))</f>
        <v/>
      </c>
      <c r="F185" s="56"/>
      <c r="G185" s="54" t="str">
        <f>IF(F185=0,"",F185*100/(D11+K11))</f>
        <v/>
      </c>
      <c r="H185" s="86"/>
      <c r="I185" s="54" t="str">
        <f>IF(H185=0,"",H185*100/(E11+L11))</f>
        <v/>
      </c>
      <c r="J185" s="86"/>
      <c r="K185" s="54" t="str">
        <f>IF(J185=0,"",J185*100/(F11+M11))</f>
        <v/>
      </c>
      <c r="L185" s="86"/>
      <c r="M185" s="54" t="str">
        <f>IF(L185=0,"",L185*100/(G11+N11))</f>
        <v/>
      </c>
      <c r="N185" s="86"/>
      <c r="O185" s="55" t="str">
        <f>IF(N185=0,"",N185*100/(H11+O11))</f>
        <v/>
      </c>
      <c r="P185" s="87"/>
      <c r="Q185" s="87"/>
      <c r="R185" s="273"/>
      <c r="S185" s="87"/>
    </row>
    <row r="186" spans="1:21" ht="25.5" x14ac:dyDescent="0.3">
      <c r="A186" s="308" t="s">
        <v>319</v>
      </c>
      <c r="B186" s="86"/>
      <c r="C186" s="54" t="str">
        <f>IFERROR(B186*100/(P11+B18+I18),"")</f>
        <v/>
      </c>
      <c r="D186" s="86"/>
      <c r="E186" s="54" t="str">
        <f>IFERROR(D186*100/(Q11+C18+J18),"")</f>
        <v/>
      </c>
      <c r="F186" s="56"/>
      <c r="G186" s="54" t="str">
        <f>IFERROR(F186*100/(R11+D18+K18),"")</f>
        <v/>
      </c>
      <c r="H186" s="86"/>
      <c r="I186" s="54" t="str">
        <f>IFERROR(H186*100/(S11+E18+L18),"")</f>
        <v/>
      </c>
      <c r="J186" s="86"/>
      <c r="K186" s="54" t="str">
        <f>IFERROR(J186*100/(T11+F18+M18),"")</f>
        <v/>
      </c>
      <c r="L186" s="86"/>
      <c r="M186" s="54" t="str">
        <f>IFERROR(L186*100/(U11+G18+N18),"")</f>
        <v/>
      </c>
      <c r="N186" s="86"/>
      <c r="O186" s="55" t="str">
        <f>IFERROR(N186*100/(V11+H18+O18),"")</f>
        <v/>
      </c>
      <c r="P186" s="87"/>
      <c r="Q186" s="87"/>
      <c r="R186" s="273"/>
      <c r="S186" s="87"/>
    </row>
    <row r="187" spans="1:21" x14ac:dyDescent="0.3">
      <c r="A187" s="308" t="s">
        <v>290</v>
      </c>
      <c r="B187" s="86"/>
      <c r="C187" s="54" t="str">
        <f>IF(B187=0,"",B187*100/$P$18)</f>
        <v/>
      </c>
      <c r="D187" s="86"/>
      <c r="E187" s="54" t="str">
        <f>IF(D187=0,"",D187*100/$Q$18)</f>
        <v/>
      </c>
      <c r="F187" s="56"/>
      <c r="G187" s="54" t="str">
        <f>IF(F187=0,"",F187*100/$R$18)</f>
        <v/>
      </c>
      <c r="H187" s="86"/>
      <c r="I187" s="54" t="str">
        <f>IF(H187=0,"",H187*100/$S$18)</f>
        <v/>
      </c>
      <c r="J187" s="86"/>
      <c r="K187" s="54" t="str">
        <f>IF(J187=0,"",J187*100/$T$18)</f>
        <v/>
      </c>
      <c r="L187" s="86"/>
      <c r="M187" s="54" t="str">
        <f>IF(L187=0,"",L187*100/$U$18)</f>
        <v/>
      </c>
      <c r="N187" s="86"/>
      <c r="O187" s="55" t="str">
        <f>IF(N187=0,"",N187*100/$V$18)</f>
        <v/>
      </c>
      <c r="P187" s="87"/>
      <c r="Q187" s="87"/>
      <c r="R187" s="273"/>
      <c r="S187" s="87"/>
    </row>
    <row r="188" spans="1:21" ht="25.5" x14ac:dyDescent="0.3">
      <c r="A188" s="308" t="s">
        <v>108</v>
      </c>
      <c r="B188" s="86"/>
      <c r="C188" s="54" t="str">
        <f>IF(B188=0,"",B188*100/($B$11+$I$11))</f>
        <v/>
      </c>
      <c r="D188" s="86"/>
      <c r="E188" s="54" t="str">
        <f>IF(D188=0,"",D188*100/($C$11+$J$11))</f>
        <v/>
      </c>
      <c r="F188" s="56"/>
      <c r="G188" s="54" t="str">
        <f>IF(F188=0,"",F188*100/($D$11+$K$11))</f>
        <v/>
      </c>
      <c r="H188" s="86"/>
      <c r="I188" s="54" t="str">
        <f>IF(H188=0,"",H188*100/($E$11+$L$11))</f>
        <v/>
      </c>
      <c r="J188" s="86"/>
      <c r="K188" s="54" t="str">
        <f>IF(J188=0,"",J188*100/($F$11+$M$11))</f>
        <v/>
      </c>
      <c r="L188" s="86"/>
      <c r="M188" s="54" t="str">
        <f>IF(L188=0,"",L188*100/($G$11+$N$11))</f>
        <v/>
      </c>
      <c r="N188" s="86"/>
      <c r="O188" s="55" t="str">
        <f>IF(N188=0,"",N188*100/($H$11+$O$11))</f>
        <v/>
      </c>
    </row>
    <row r="189" spans="1:21" ht="25.5" x14ac:dyDescent="0.3">
      <c r="A189" s="308" t="s">
        <v>109</v>
      </c>
      <c r="B189" s="86"/>
      <c r="C189" s="54" t="str">
        <f>IF(B189=0,"",B189*100/($B$11+$I$11))</f>
        <v/>
      </c>
      <c r="D189" s="86"/>
      <c r="E189" s="54" t="str">
        <f>IF(D189=0,"",D189*100/($C$11+$J$11))</f>
        <v/>
      </c>
      <c r="F189" s="56"/>
      <c r="G189" s="54" t="str">
        <f>IF(F189=0,"",F189*100/($D$11+$K$11))</f>
        <v/>
      </c>
      <c r="H189" s="86"/>
      <c r="I189" s="54" t="str">
        <f>IF(H189=0,"",H189*100/($E$11+$L$11))</f>
        <v/>
      </c>
      <c r="J189" s="86"/>
      <c r="K189" s="54" t="str">
        <f>IF(J189=0,"",J189*100/($F$11+$M$11))</f>
        <v/>
      </c>
      <c r="L189" s="86"/>
      <c r="M189" s="54" t="str">
        <f>IF(L189=0,"",L189*100/($G$11+$N$11))</f>
        <v/>
      </c>
      <c r="N189" s="86"/>
      <c r="O189" s="55" t="str">
        <f>IF(N189=0,"",N189*100/($H$11+$O$11))</f>
        <v/>
      </c>
    </row>
    <row r="190" spans="1:21" x14ac:dyDescent="0.3">
      <c r="A190" s="45" t="s">
        <v>110</v>
      </c>
      <c r="B190" s="56"/>
      <c r="C190" s="54" t="str">
        <f>IF(B190=0,"",B190*100/$P$46)</f>
        <v/>
      </c>
      <c r="D190" s="56"/>
      <c r="E190" s="54" t="str">
        <f>IF(D190=0,"",D190*100/$Q$46)</f>
        <v/>
      </c>
      <c r="F190" s="56"/>
      <c r="G190" s="54" t="str">
        <f>IF(F190=0,"",F190*100/$R$46)</f>
        <v/>
      </c>
      <c r="H190" s="56"/>
      <c r="I190" s="54" t="str">
        <f>IF(H190=0,"",H190*100/$S$46)</f>
        <v/>
      </c>
      <c r="J190" s="56"/>
      <c r="K190" s="54" t="str">
        <f>IF(J190=0,"",J190*100/$T$46)</f>
        <v/>
      </c>
      <c r="L190" s="56"/>
      <c r="M190" s="54" t="str">
        <f>IF(L190=0,"",L190*100/$U$46)</f>
        <v/>
      </c>
      <c r="N190" s="56"/>
      <c r="O190" s="55" t="str">
        <f>IF(N190=0,"",N190*100/$V$46)</f>
        <v/>
      </c>
    </row>
    <row r="191" spans="1:21" ht="25.5" x14ac:dyDescent="0.3">
      <c r="A191" s="263" t="s">
        <v>111</v>
      </c>
      <c r="B191" s="56"/>
      <c r="C191" s="54" t="str">
        <f>IF(B191=0,"",B191*100/$P$46)</f>
        <v/>
      </c>
      <c r="D191" s="56"/>
      <c r="E191" s="54" t="str">
        <f>IF(D191=0,"",D191*100/$Q$46)</f>
        <v/>
      </c>
      <c r="F191" s="56"/>
      <c r="G191" s="54" t="str">
        <f>IF(F191=0,"",F191*100/$R$46)</f>
        <v/>
      </c>
      <c r="H191" s="56"/>
      <c r="I191" s="54" t="str">
        <f>IF(H191=0,"",H191*100/$S$46)</f>
        <v/>
      </c>
      <c r="J191" s="56"/>
      <c r="K191" s="54" t="str">
        <f>IF(J191=0,"",J191*100/$T$46)</f>
        <v/>
      </c>
      <c r="L191" s="56"/>
      <c r="M191" s="54" t="str">
        <f>IF(L191=0,"",L191*100/$U$46)</f>
        <v/>
      </c>
      <c r="N191" s="56"/>
      <c r="O191" s="55" t="str">
        <f>IF(N191=0,"",N191*100/$V$46)</f>
        <v/>
      </c>
    </row>
    <row r="192" spans="1:21" ht="25.5" x14ac:dyDescent="0.3">
      <c r="A192" s="263" t="s">
        <v>112</v>
      </c>
      <c r="B192" s="56"/>
      <c r="C192" s="54" t="str">
        <f>IF(B192=0,"",B192*100/$P$46)</f>
        <v/>
      </c>
      <c r="D192" s="56"/>
      <c r="E192" s="54" t="str">
        <f>IF(D192=0,"",D192*100/$Q$46)</f>
        <v/>
      </c>
      <c r="F192" s="56"/>
      <c r="G192" s="54" t="str">
        <f>IF(F192=0,"",F192*100/$R$46)</f>
        <v/>
      </c>
      <c r="H192" s="56"/>
      <c r="I192" s="54" t="str">
        <f>IF(H192=0,"",H192*100/$S$46)</f>
        <v/>
      </c>
      <c r="J192" s="56"/>
      <c r="K192" s="54" t="str">
        <f>IF(J192=0,"",J192*100/$T$46)</f>
        <v/>
      </c>
      <c r="L192" s="56"/>
      <c r="M192" s="54" t="str">
        <f>IF(L192=0,"",L192*100/$U$46)</f>
        <v/>
      </c>
      <c r="N192" s="56"/>
      <c r="O192" s="55" t="str">
        <f>IF(N192=0,"",N192*100/$V$46)</f>
        <v/>
      </c>
    </row>
    <row r="193" spans="1:25" ht="25.5" x14ac:dyDescent="0.3">
      <c r="A193" s="310" t="s">
        <v>113</v>
      </c>
      <c r="B193" s="86"/>
      <c r="C193" s="54" t="str">
        <f>IF(B193=0,"",B193*100/(B11+I11))</f>
        <v/>
      </c>
      <c r="D193" s="86"/>
      <c r="E193" s="54" t="str">
        <f>IF(D193=0,"",D193*100/(C11+J11))</f>
        <v/>
      </c>
      <c r="F193" s="56"/>
      <c r="G193" s="54" t="str">
        <f>IF(F193=0,"",F193*100/(D11+K11))</f>
        <v/>
      </c>
      <c r="H193" s="86"/>
      <c r="I193" s="54" t="str">
        <f>IF(H193=0,"",H193*100/(E11+L11))</f>
        <v/>
      </c>
      <c r="J193" s="86"/>
      <c r="K193" s="54" t="str">
        <f>IF(J193=0,"",J193*100/(F11+M11))</f>
        <v/>
      </c>
      <c r="L193" s="86"/>
      <c r="M193" s="54" t="str">
        <f>IF(L193=0,"",L193*100/(G11+N11))</f>
        <v/>
      </c>
      <c r="N193" s="86"/>
      <c r="O193" s="55" t="str">
        <f>IF(N193=0,"",N193*100/(H11+O11))</f>
        <v/>
      </c>
      <c r="P193" s="88"/>
      <c r="Q193" s="88"/>
      <c r="R193" s="88"/>
      <c r="S193" s="88"/>
      <c r="T193" s="88"/>
      <c r="U193" s="88"/>
    </row>
    <row r="194" spans="1:25" ht="25.5" x14ac:dyDescent="0.3">
      <c r="A194" s="318" t="s">
        <v>114</v>
      </c>
      <c r="B194" s="90"/>
      <c r="C194" s="59" t="str">
        <f>IF(B194=0,"",B194*100/(B11+I11))</f>
        <v/>
      </c>
      <c r="D194" s="90"/>
      <c r="E194" s="59" t="str">
        <f>IF(D194=0,"",D194*100/(C11+J11))</f>
        <v/>
      </c>
      <c r="F194" s="60"/>
      <c r="G194" s="59" t="str">
        <f>IF(F194=0,"",F194*100/(D11+K11))</f>
        <v/>
      </c>
      <c r="H194" s="90"/>
      <c r="I194" s="59" t="str">
        <f>IF(H194=0,"",H194*100/(E11+L11))</f>
        <v/>
      </c>
      <c r="J194" s="90"/>
      <c r="K194" s="59" t="str">
        <f>IF(J194=0,"",J194*100/(F11+M11))</f>
        <v/>
      </c>
      <c r="L194" s="90"/>
      <c r="M194" s="59" t="str">
        <f>IF(L194=0,"",L194*100/(G11+N11))</f>
        <v/>
      </c>
      <c r="N194" s="90"/>
      <c r="O194" s="61" t="str">
        <f>IF(N194=0,"",N194*100/(H11+O11))</f>
        <v/>
      </c>
      <c r="P194" s="88"/>
      <c r="Q194" s="88"/>
      <c r="R194" s="88"/>
      <c r="S194" s="88"/>
      <c r="T194" s="88"/>
      <c r="U194" s="88"/>
    </row>
    <row r="195" spans="1:25" x14ac:dyDescent="0.3">
      <c r="A195" s="4"/>
      <c r="B195" s="4"/>
      <c r="C195" s="91"/>
      <c r="D195" s="91"/>
      <c r="E195" s="91"/>
      <c r="F195" s="91"/>
      <c r="G195" s="91"/>
      <c r="H195" s="91"/>
      <c r="I195" s="91"/>
      <c r="J195" s="91"/>
      <c r="K195" s="91"/>
      <c r="L195" s="91"/>
      <c r="M195" s="91"/>
      <c r="N195" s="91"/>
      <c r="O195" s="91"/>
      <c r="P195" s="267"/>
      <c r="Q195" s="267"/>
      <c r="R195" s="267"/>
      <c r="S195" s="267"/>
      <c r="T195" s="267"/>
      <c r="U195" s="267"/>
      <c r="V195" s="267"/>
      <c r="W195" s="267"/>
      <c r="X195" s="267"/>
      <c r="Y195" s="267"/>
    </row>
    <row r="196" spans="1:25" x14ac:dyDescent="0.3">
      <c r="A196" s="605" t="s">
        <v>97</v>
      </c>
      <c r="B196" s="606"/>
      <c r="C196" s="606"/>
      <c r="D196" s="606"/>
      <c r="E196" s="606"/>
      <c r="F196" s="606"/>
      <c r="G196" s="606"/>
      <c r="H196" s="606"/>
      <c r="I196" s="606"/>
      <c r="J196" s="606"/>
      <c r="K196" s="606"/>
      <c r="L196" s="606"/>
      <c r="M196" s="606"/>
      <c r="N196" s="606"/>
      <c r="O196" s="606"/>
      <c r="P196" s="606"/>
      <c r="Q196" s="606"/>
      <c r="R196" s="606"/>
      <c r="S196" s="606"/>
      <c r="T196" s="606"/>
      <c r="U196" s="606"/>
      <c r="V196" s="607"/>
    </row>
    <row r="197" spans="1:25" x14ac:dyDescent="0.3">
      <c r="A197" s="829" t="s">
        <v>115</v>
      </c>
      <c r="B197" s="732">
        <v>2012</v>
      </c>
      <c r="C197" s="733"/>
      <c r="D197" s="734"/>
      <c r="E197" s="732">
        <v>2013</v>
      </c>
      <c r="F197" s="733"/>
      <c r="G197" s="734"/>
      <c r="H197" s="732">
        <v>2014</v>
      </c>
      <c r="I197" s="733"/>
      <c r="J197" s="733"/>
      <c r="K197" s="733"/>
      <c r="L197" s="733"/>
      <c r="M197" s="734"/>
      <c r="N197" s="732">
        <v>2015</v>
      </c>
      <c r="O197" s="733"/>
      <c r="P197" s="734"/>
      <c r="Q197" s="732">
        <v>2016</v>
      </c>
      <c r="R197" s="733"/>
      <c r="S197" s="734"/>
      <c r="T197" s="732">
        <v>2017</v>
      </c>
      <c r="U197" s="733"/>
      <c r="V197" s="734"/>
    </row>
    <row r="198" spans="1:25" x14ac:dyDescent="0.3">
      <c r="A198" s="830"/>
      <c r="B198" s="251"/>
      <c r="C198" s="252"/>
      <c r="D198" s="253"/>
      <c r="E198" s="251"/>
      <c r="F198" s="252"/>
      <c r="G198" s="253"/>
      <c r="H198" s="732" t="s">
        <v>0</v>
      </c>
      <c r="I198" s="832"/>
      <c r="J198" s="833"/>
      <c r="K198" s="732" t="s">
        <v>8</v>
      </c>
      <c r="L198" s="832"/>
      <c r="M198" s="833"/>
      <c r="N198" s="251"/>
      <c r="O198" s="252"/>
      <c r="P198" s="253"/>
      <c r="Q198" s="251"/>
      <c r="R198" s="252"/>
      <c r="S198" s="253"/>
      <c r="T198" s="251"/>
      <c r="U198" s="252"/>
      <c r="V198" s="253"/>
    </row>
    <row r="199" spans="1:25" x14ac:dyDescent="0.3">
      <c r="A199" s="830"/>
      <c r="B199" s="92" t="s">
        <v>116</v>
      </c>
      <c r="C199" s="824" t="s">
        <v>117</v>
      </c>
      <c r="D199" s="825"/>
      <c r="E199" s="92" t="s">
        <v>116</v>
      </c>
      <c r="F199" s="824" t="s">
        <v>117</v>
      </c>
      <c r="G199" s="825"/>
      <c r="H199" s="92" t="s">
        <v>116</v>
      </c>
      <c r="I199" s="824" t="s">
        <v>117</v>
      </c>
      <c r="J199" s="825"/>
      <c r="K199" s="92" t="s">
        <v>116</v>
      </c>
      <c r="L199" s="824" t="s">
        <v>117</v>
      </c>
      <c r="M199" s="825"/>
      <c r="N199" s="92" t="s">
        <v>116</v>
      </c>
      <c r="O199" s="824" t="s">
        <v>117</v>
      </c>
      <c r="P199" s="825"/>
      <c r="Q199" s="92" t="s">
        <v>116</v>
      </c>
      <c r="R199" s="824" t="s">
        <v>117</v>
      </c>
      <c r="S199" s="825"/>
      <c r="T199" s="92" t="s">
        <v>116</v>
      </c>
      <c r="U199" s="824" t="s">
        <v>117</v>
      </c>
      <c r="V199" s="825"/>
    </row>
    <row r="200" spans="1:25" x14ac:dyDescent="0.3">
      <c r="A200" s="831"/>
      <c r="B200" s="92" t="s">
        <v>118</v>
      </c>
      <c r="C200" s="92" t="s">
        <v>118</v>
      </c>
      <c r="D200" s="92" t="s">
        <v>59</v>
      </c>
      <c r="E200" s="92" t="s">
        <v>118</v>
      </c>
      <c r="F200" s="92" t="s">
        <v>118</v>
      </c>
      <c r="G200" s="92" t="s">
        <v>59</v>
      </c>
      <c r="H200" s="92" t="s">
        <v>118</v>
      </c>
      <c r="I200" s="92" t="s">
        <v>118</v>
      </c>
      <c r="J200" s="92" t="s">
        <v>59</v>
      </c>
      <c r="K200" s="92" t="s">
        <v>118</v>
      </c>
      <c r="L200" s="92" t="s">
        <v>118</v>
      </c>
      <c r="M200" s="92" t="s">
        <v>59</v>
      </c>
      <c r="N200" s="92" t="s">
        <v>118</v>
      </c>
      <c r="O200" s="92" t="s">
        <v>118</v>
      </c>
      <c r="P200" s="92" t="s">
        <v>59</v>
      </c>
      <c r="Q200" s="92" t="s">
        <v>118</v>
      </c>
      <c r="R200" s="92" t="s">
        <v>118</v>
      </c>
      <c r="S200" s="92" t="s">
        <v>59</v>
      </c>
      <c r="T200" s="92" t="s">
        <v>118</v>
      </c>
      <c r="U200" s="92" t="s">
        <v>118</v>
      </c>
      <c r="V200" s="92" t="s">
        <v>59</v>
      </c>
    </row>
    <row r="201" spans="1:25" s="292" customFormat="1" ht="33" x14ac:dyDescent="0.3">
      <c r="A201" s="567" t="s">
        <v>352</v>
      </c>
      <c r="B201" s="569"/>
      <c r="C201" s="570"/>
      <c r="D201" s="80" t="str">
        <f t="shared" ref="D201:D219" si="35">IF(C201=0,"",C201*100/B201)</f>
        <v/>
      </c>
      <c r="E201" s="569"/>
      <c r="F201" s="570"/>
      <c r="G201" s="80" t="str">
        <f t="shared" ref="G201:G219" si="36">IF(F201=0,"",F201*100/E201)</f>
        <v/>
      </c>
      <c r="H201" s="569"/>
      <c r="I201" s="570"/>
      <c r="J201" s="80" t="str">
        <f t="shared" ref="J201:J219" si="37">IF(I201=0,"",I201*100/H201)</f>
        <v/>
      </c>
      <c r="K201" s="569"/>
      <c r="L201" s="570"/>
      <c r="M201" s="80" t="str">
        <f t="shared" ref="M201:M219" si="38">IF(L201=0,"",L201*100/K201)</f>
        <v/>
      </c>
      <c r="N201" s="569"/>
      <c r="O201" s="570"/>
      <c r="P201" s="80" t="str">
        <f t="shared" ref="P201:P208" si="39">IF(O201=0,"",O201*100/N201)</f>
        <v/>
      </c>
      <c r="Q201" s="569"/>
      <c r="R201" s="81"/>
      <c r="S201" s="80" t="str">
        <f t="shared" ref="S201:S210" si="40">IF(R201=0,"",R201*100/Q201)</f>
        <v/>
      </c>
      <c r="T201" s="569"/>
      <c r="U201" s="81"/>
      <c r="V201" s="83" t="str">
        <f t="shared" ref="V201:V210" si="41">IF(U201=0,"",U201*100/T201)</f>
        <v/>
      </c>
    </row>
    <row r="202" spans="1:25" s="292" customFormat="1" ht="33" x14ac:dyDescent="0.3">
      <c r="A202" s="469" t="s">
        <v>353</v>
      </c>
      <c r="B202" s="558"/>
      <c r="C202" s="551"/>
      <c r="D202" s="54" t="str">
        <f t="shared" si="35"/>
        <v/>
      </c>
      <c r="E202" s="558"/>
      <c r="F202" s="551"/>
      <c r="G202" s="54" t="str">
        <f t="shared" si="36"/>
        <v/>
      </c>
      <c r="H202" s="558"/>
      <c r="I202" s="551"/>
      <c r="J202" s="54" t="str">
        <f t="shared" si="37"/>
        <v/>
      </c>
      <c r="K202" s="558"/>
      <c r="L202" s="551"/>
      <c r="M202" s="54" t="str">
        <f t="shared" si="38"/>
        <v/>
      </c>
      <c r="N202" s="558"/>
      <c r="O202" s="551"/>
      <c r="P202" s="54" t="str">
        <f t="shared" si="39"/>
        <v/>
      </c>
      <c r="Q202" s="558"/>
      <c r="R202" s="86"/>
      <c r="S202" s="54" t="str">
        <f t="shared" si="40"/>
        <v/>
      </c>
      <c r="T202" s="558"/>
      <c r="U202" s="86"/>
      <c r="V202" s="55" t="str">
        <f t="shared" si="41"/>
        <v/>
      </c>
    </row>
    <row r="203" spans="1:25" ht="25.5" x14ac:dyDescent="0.3">
      <c r="A203" s="326" t="s">
        <v>358</v>
      </c>
      <c r="B203" s="558"/>
      <c r="C203" s="571"/>
      <c r="D203" s="54" t="str">
        <f t="shared" si="35"/>
        <v/>
      </c>
      <c r="E203" s="558"/>
      <c r="F203" s="571"/>
      <c r="G203" s="54" t="str">
        <f t="shared" si="36"/>
        <v/>
      </c>
      <c r="H203" s="558"/>
      <c r="I203" s="571"/>
      <c r="J203" s="54" t="str">
        <f t="shared" si="37"/>
        <v/>
      </c>
      <c r="K203" s="558"/>
      <c r="L203" s="571"/>
      <c r="M203" s="54" t="str">
        <f t="shared" si="38"/>
        <v/>
      </c>
      <c r="N203" s="558"/>
      <c r="O203" s="551"/>
      <c r="P203" s="54" t="str">
        <f t="shared" si="39"/>
        <v/>
      </c>
      <c r="Q203" s="558"/>
      <c r="R203" s="551"/>
      <c r="S203" s="54" t="str">
        <f t="shared" si="40"/>
        <v/>
      </c>
      <c r="T203" s="558"/>
      <c r="U203" s="551"/>
      <c r="V203" s="55" t="str">
        <f t="shared" si="41"/>
        <v/>
      </c>
    </row>
    <row r="204" spans="1:25" ht="25.5" x14ac:dyDescent="0.3">
      <c r="A204" s="326" t="s">
        <v>359</v>
      </c>
      <c r="B204" s="558"/>
      <c r="C204" s="572"/>
      <c r="D204" s="54" t="str">
        <f t="shared" si="35"/>
        <v/>
      </c>
      <c r="E204" s="558"/>
      <c r="F204" s="572"/>
      <c r="G204" s="54" t="str">
        <f t="shared" si="36"/>
        <v/>
      </c>
      <c r="H204" s="558"/>
      <c r="I204" s="572"/>
      <c r="J204" s="54" t="str">
        <f t="shared" si="37"/>
        <v/>
      </c>
      <c r="K204" s="558"/>
      <c r="L204" s="572"/>
      <c r="M204" s="54" t="str">
        <f t="shared" si="38"/>
        <v/>
      </c>
      <c r="N204" s="558"/>
      <c r="O204" s="551"/>
      <c r="P204" s="54" t="str">
        <f t="shared" si="39"/>
        <v/>
      </c>
      <c r="Q204" s="558"/>
      <c r="R204" s="551"/>
      <c r="S204" s="54" t="str">
        <f t="shared" si="40"/>
        <v/>
      </c>
      <c r="T204" s="558"/>
      <c r="U204" s="551"/>
      <c r="V204" s="55" t="str">
        <f t="shared" si="41"/>
        <v/>
      </c>
    </row>
    <row r="205" spans="1:25" ht="25.5" x14ac:dyDescent="0.3">
      <c r="A205" s="326" t="s">
        <v>119</v>
      </c>
      <c r="B205" s="93" t="str">
        <f>IF(C203=0,"",(C203+C204))</f>
        <v/>
      </c>
      <c r="C205" s="56"/>
      <c r="D205" s="54" t="str">
        <f t="shared" si="35"/>
        <v/>
      </c>
      <c r="E205" s="93" t="str">
        <f>IF(F203=0,"",(F203+F204))</f>
        <v/>
      </c>
      <c r="F205" s="56"/>
      <c r="G205" s="54" t="str">
        <f t="shared" si="36"/>
        <v/>
      </c>
      <c r="H205" s="93" t="str">
        <f>IF(I203=0,"",(I203+I204))</f>
        <v/>
      </c>
      <c r="I205" s="56"/>
      <c r="J205" s="54" t="str">
        <f t="shared" si="37"/>
        <v/>
      </c>
      <c r="K205" s="93" t="str">
        <f>IF(L203=0,"",(L203+L204))</f>
        <v/>
      </c>
      <c r="L205" s="56"/>
      <c r="M205" s="54" t="str">
        <f t="shared" si="38"/>
        <v/>
      </c>
      <c r="N205" s="93" t="str">
        <f>IF(O203=0,"",(O203+O204))</f>
        <v/>
      </c>
      <c r="O205" s="86"/>
      <c r="P205" s="54" t="str">
        <f t="shared" si="39"/>
        <v/>
      </c>
      <c r="Q205" s="93" t="str">
        <f>IF(R203=0,"",(R203+R204))</f>
        <v/>
      </c>
      <c r="R205" s="86"/>
      <c r="S205" s="54" t="str">
        <f>IF(R205=0,"",R205*100/Q205)</f>
        <v/>
      </c>
      <c r="T205" s="93" t="str">
        <f>IF(U203=0,"",(U203+U204))</f>
        <v/>
      </c>
      <c r="U205" s="86"/>
      <c r="V205" s="55" t="str">
        <f>IF(U205=0,"",U205*100/T205)</f>
        <v/>
      </c>
    </row>
    <row r="206" spans="1:25" ht="25.5" x14ac:dyDescent="0.3">
      <c r="A206" s="310" t="s">
        <v>360</v>
      </c>
      <c r="B206" s="93" t="str">
        <f>IF(C203=0,"",C203)</f>
        <v/>
      </c>
      <c r="C206" s="86"/>
      <c r="D206" s="54" t="str">
        <f t="shared" si="35"/>
        <v/>
      </c>
      <c r="E206" s="93" t="str">
        <f>IF(F203=0,"",F203)</f>
        <v/>
      </c>
      <c r="F206" s="86"/>
      <c r="G206" s="54" t="str">
        <f t="shared" si="36"/>
        <v/>
      </c>
      <c r="H206" s="93" t="str">
        <f>IF(I203=0,"",I203)</f>
        <v/>
      </c>
      <c r="I206" s="86"/>
      <c r="J206" s="54" t="str">
        <f t="shared" si="37"/>
        <v/>
      </c>
      <c r="K206" s="93" t="str">
        <f>IF(L203=0,"",L203)</f>
        <v/>
      </c>
      <c r="L206" s="86"/>
      <c r="M206" s="54" t="str">
        <f t="shared" si="38"/>
        <v/>
      </c>
      <c r="N206" s="93" t="str">
        <f>IF(O203=0,"",O203)</f>
        <v/>
      </c>
      <c r="O206" s="86"/>
      <c r="P206" s="54" t="str">
        <f t="shared" si="39"/>
        <v/>
      </c>
      <c r="Q206" s="93" t="str">
        <f>IF(R203=0,"",R203)</f>
        <v/>
      </c>
      <c r="R206" s="86"/>
      <c r="S206" s="54" t="str">
        <f>IF(R206=0,"",R206*100/Q206)</f>
        <v/>
      </c>
      <c r="T206" s="93" t="str">
        <f>IF(U203=0,"",U203)</f>
        <v/>
      </c>
      <c r="U206" s="86"/>
      <c r="V206" s="55" t="str">
        <f>IF(U206=0,"",U206*100/T206)</f>
        <v/>
      </c>
    </row>
    <row r="207" spans="1:25" ht="25.5" x14ac:dyDescent="0.3">
      <c r="A207" s="310" t="s">
        <v>361</v>
      </c>
      <c r="B207" s="93" t="str">
        <f>IF(C204=0,"",C204)</f>
        <v/>
      </c>
      <c r="C207" s="86"/>
      <c r="D207" s="54" t="str">
        <f t="shared" si="35"/>
        <v/>
      </c>
      <c r="E207" s="93" t="str">
        <f>IF(F204=0,"",F204)</f>
        <v/>
      </c>
      <c r="F207" s="86"/>
      <c r="G207" s="54" t="str">
        <f t="shared" si="36"/>
        <v/>
      </c>
      <c r="H207" s="93" t="str">
        <f>IF(I204=0,"",I204)</f>
        <v/>
      </c>
      <c r="I207" s="86"/>
      <c r="J207" s="54" t="str">
        <f t="shared" si="37"/>
        <v/>
      </c>
      <c r="K207" s="93" t="str">
        <f>IF(L204=0,"",L204)</f>
        <v/>
      </c>
      <c r="L207" s="86"/>
      <c r="M207" s="54" t="str">
        <f t="shared" si="38"/>
        <v/>
      </c>
      <c r="N207" s="93" t="str">
        <f>IF(O204=0,"",O204)</f>
        <v/>
      </c>
      <c r="O207" s="86"/>
      <c r="P207" s="54" t="str">
        <f t="shared" si="39"/>
        <v/>
      </c>
      <c r="Q207" s="93" t="str">
        <f>IF(R204=0,"",R204)</f>
        <v/>
      </c>
      <c r="R207" s="86"/>
      <c r="S207" s="54" t="str">
        <f>IF(R207=0,"",R207*100/Q207)</f>
        <v/>
      </c>
      <c r="T207" s="93" t="str">
        <f>IF(U204=0,"",U204)</f>
        <v/>
      </c>
      <c r="U207" s="86"/>
      <c r="V207" s="55" t="str">
        <f>IF(U207=0,"",U207*100/T207)</f>
        <v/>
      </c>
    </row>
    <row r="208" spans="1:25" ht="25.5" x14ac:dyDescent="0.3">
      <c r="A208" s="326" t="s">
        <v>120</v>
      </c>
      <c r="B208" s="93" t="str">
        <f>IF(C206=0,"",(C206+C207))</f>
        <v/>
      </c>
      <c r="C208" s="86"/>
      <c r="D208" s="54" t="str">
        <f t="shared" si="35"/>
        <v/>
      </c>
      <c r="E208" s="93" t="str">
        <f>IF(F206=0,"",(F206+F207))</f>
        <v/>
      </c>
      <c r="F208" s="86"/>
      <c r="G208" s="54" t="str">
        <f t="shared" si="36"/>
        <v/>
      </c>
      <c r="H208" s="93" t="str">
        <f>IF(I206=0,"",(I206+I207))</f>
        <v/>
      </c>
      <c r="I208" s="86"/>
      <c r="J208" s="54" t="str">
        <f t="shared" si="37"/>
        <v/>
      </c>
      <c r="K208" s="93" t="str">
        <f>IF(L206=0,"",(L206+L207))</f>
        <v/>
      </c>
      <c r="L208" s="86"/>
      <c r="M208" s="54" t="str">
        <f t="shared" si="38"/>
        <v/>
      </c>
      <c r="N208" s="93" t="str">
        <f>IF(O206=0,"",(O206+O207))</f>
        <v/>
      </c>
      <c r="O208" s="86"/>
      <c r="P208" s="54" t="str">
        <f t="shared" si="39"/>
        <v/>
      </c>
      <c r="Q208" s="93" t="str">
        <f>IF(R206=0,"",(R206+R207))</f>
        <v/>
      </c>
      <c r="R208" s="86"/>
      <c r="S208" s="54" t="str">
        <f>IF(R208=0,"",R208*100/Q208)</f>
        <v/>
      </c>
      <c r="T208" s="93" t="str">
        <f>IF(U206=0,"",(U206+U207))</f>
        <v/>
      </c>
      <c r="U208" s="86"/>
      <c r="V208" s="55" t="str">
        <f>IF(U208=0,"",U208*100/T208)</f>
        <v/>
      </c>
    </row>
    <row r="209" spans="1:25" ht="33" x14ac:dyDescent="0.3">
      <c r="A209" s="453" t="s">
        <v>354</v>
      </c>
      <c r="B209" s="558"/>
      <c r="C209" s="551"/>
      <c r="D209" s="54" t="str">
        <f t="shared" si="35"/>
        <v/>
      </c>
      <c r="E209" s="558"/>
      <c r="F209" s="551"/>
      <c r="G209" s="54" t="str">
        <f t="shared" si="36"/>
        <v/>
      </c>
      <c r="H209" s="558"/>
      <c r="I209" s="551"/>
      <c r="J209" s="54" t="str">
        <f t="shared" si="37"/>
        <v/>
      </c>
      <c r="K209" s="558"/>
      <c r="L209" s="551"/>
      <c r="M209" s="54" t="str">
        <f t="shared" si="38"/>
        <v/>
      </c>
      <c r="N209" s="558"/>
      <c r="O209" s="551"/>
      <c r="P209" s="54" t="str">
        <f t="shared" ref="P209:P210" si="42">IF(O209=0,"",O209*100/N209)</f>
        <v/>
      </c>
      <c r="Q209" s="558"/>
      <c r="R209" s="86"/>
      <c r="S209" s="54" t="str">
        <f t="shared" si="40"/>
        <v/>
      </c>
      <c r="T209" s="558"/>
      <c r="U209" s="86"/>
      <c r="V209" s="55" t="str">
        <f t="shared" si="41"/>
        <v/>
      </c>
    </row>
    <row r="210" spans="1:25" ht="33" x14ac:dyDescent="0.3">
      <c r="A210" s="453" t="s">
        <v>355</v>
      </c>
      <c r="B210" s="558"/>
      <c r="C210" s="551"/>
      <c r="D210" s="54" t="str">
        <f t="shared" si="35"/>
        <v/>
      </c>
      <c r="E210" s="558"/>
      <c r="F210" s="551"/>
      <c r="G210" s="54" t="str">
        <f t="shared" si="36"/>
        <v/>
      </c>
      <c r="H210" s="558"/>
      <c r="I210" s="551"/>
      <c r="J210" s="54" t="str">
        <f t="shared" si="37"/>
        <v/>
      </c>
      <c r="K210" s="558"/>
      <c r="L210" s="551"/>
      <c r="M210" s="54" t="str">
        <f t="shared" si="38"/>
        <v/>
      </c>
      <c r="N210" s="558"/>
      <c r="O210" s="551"/>
      <c r="P210" s="54" t="str">
        <f t="shared" si="42"/>
        <v/>
      </c>
      <c r="Q210" s="558"/>
      <c r="R210" s="86"/>
      <c r="S210" s="54" t="str">
        <f t="shared" si="40"/>
        <v/>
      </c>
      <c r="T210" s="558"/>
      <c r="U210" s="86"/>
      <c r="V210" s="55" t="str">
        <f t="shared" si="41"/>
        <v/>
      </c>
    </row>
    <row r="211" spans="1:25" ht="25.5" x14ac:dyDescent="0.3">
      <c r="A211" s="326" t="s">
        <v>363</v>
      </c>
      <c r="B211" s="558"/>
      <c r="C211" s="551"/>
      <c r="D211" s="54" t="str">
        <f t="shared" si="35"/>
        <v/>
      </c>
      <c r="E211" s="558"/>
      <c r="F211" s="551"/>
      <c r="G211" s="54" t="str">
        <f t="shared" si="36"/>
        <v/>
      </c>
      <c r="H211" s="558"/>
      <c r="I211" s="551"/>
      <c r="J211" s="54" t="str">
        <f t="shared" si="37"/>
        <v/>
      </c>
      <c r="K211" s="558"/>
      <c r="L211" s="551"/>
      <c r="M211" s="54" t="str">
        <f t="shared" si="38"/>
        <v/>
      </c>
      <c r="N211" s="558"/>
      <c r="O211" s="86"/>
      <c r="P211" s="54"/>
      <c r="Q211" s="558"/>
      <c r="R211" s="86"/>
      <c r="S211" s="54"/>
      <c r="T211" s="558"/>
      <c r="U211" s="86"/>
      <c r="V211" s="55"/>
    </row>
    <row r="212" spans="1:25" ht="25.5" x14ac:dyDescent="0.3">
      <c r="A212" s="326" t="s">
        <v>362</v>
      </c>
      <c r="B212" s="558"/>
      <c r="C212" s="551"/>
      <c r="D212" s="54" t="str">
        <f t="shared" si="35"/>
        <v/>
      </c>
      <c r="E212" s="558"/>
      <c r="F212" s="551"/>
      <c r="G212" s="54" t="str">
        <f t="shared" si="36"/>
        <v/>
      </c>
      <c r="H212" s="558"/>
      <c r="I212" s="551"/>
      <c r="J212" s="54" t="str">
        <f t="shared" si="37"/>
        <v/>
      </c>
      <c r="K212" s="558"/>
      <c r="L212" s="551"/>
      <c r="M212" s="54" t="str">
        <f t="shared" si="38"/>
        <v/>
      </c>
      <c r="N212" s="558"/>
      <c r="O212" s="86"/>
      <c r="P212" s="54" t="str">
        <f>IF(O212=0,"",O212*100/N212)</f>
        <v/>
      </c>
      <c r="Q212" s="558"/>
      <c r="R212" s="86"/>
      <c r="S212" s="54" t="str">
        <f>IF(R212=0,"",R212*100/Q212)</f>
        <v/>
      </c>
      <c r="T212" s="558"/>
      <c r="U212" s="86"/>
      <c r="V212" s="55" t="str">
        <f t="shared" ref="V212:V219" si="43">IF(U212=0,"",U212*100/T212)</f>
        <v/>
      </c>
    </row>
    <row r="213" spans="1:25" ht="25.5" x14ac:dyDescent="0.3">
      <c r="A213" s="310" t="s">
        <v>121</v>
      </c>
      <c r="B213" s="93" t="str">
        <f>IF(C211=0,"",(C211+C212))</f>
        <v/>
      </c>
      <c r="C213" s="86"/>
      <c r="D213" s="54" t="str">
        <f t="shared" si="35"/>
        <v/>
      </c>
      <c r="E213" s="93" t="str">
        <f>IF(F211=0,"",(F211+F212))</f>
        <v/>
      </c>
      <c r="F213" s="86"/>
      <c r="G213" s="54" t="str">
        <f t="shared" si="36"/>
        <v/>
      </c>
      <c r="H213" s="93" t="str">
        <f>IF(I211=0,"",(I211+I212))</f>
        <v/>
      </c>
      <c r="I213" s="86"/>
      <c r="J213" s="54" t="str">
        <f t="shared" si="37"/>
        <v/>
      </c>
      <c r="K213" s="93" t="str">
        <f>IF(L211=0,"",(L211+L212))</f>
        <v/>
      </c>
      <c r="L213" s="86"/>
      <c r="M213" s="54" t="str">
        <f t="shared" si="38"/>
        <v/>
      </c>
      <c r="N213" s="93" t="str">
        <f>IF(O211=0,"",(O211+O212))</f>
        <v/>
      </c>
      <c r="O213" s="86"/>
      <c r="P213" s="54" t="str">
        <f>IF(O213=0,"",O213*100/N213)</f>
        <v/>
      </c>
      <c r="Q213" s="93" t="str">
        <f>IF(R211=0,"",(R211+R212))</f>
        <v/>
      </c>
      <c r="R213" s="86"/>
      <c r="S213" s="54" t="str">
        <f>IF(R213=0,"",R213*100/Q213)</f>
        <v/>
      </c>
      <c r="T213" s="93" t="str">
        <f>IF(U211=0,"",(U211+U212))</f>
        <v/>
      </c>
      <c r="U213" s="86"/>
      <c r="V213" s="55" t="str">
        <f t="shared" si="43"/>
        <v/>
      </c>
    </row>
    <row r="214" spans="1:25" ht="25.5" x14ac:dyDescent="0.3">
      <c r="A214" s="310" t="s">
        <v>364</v>
      </c>
      <c r="B214" s="93" t="str">
        <f>IF(C211=0,"",C211)</f>
        <v/>
      </c>
      <c r="C214" s="86"/>
      <c r="D214" s="54" t="str">
        <f t="shared" si="35"/>
        <v/>
      </c>
      <c r="E214" s="93" t="str">
        <f>IF(F211=0,"",F211)</f>
        <v/>
      </c>
      <c r="F214" s="86"/>
      <c r="G214" s="54" t="str">
        <f t="shared" si="36"/>
        <v/>
      </c>
      <c r="H214" s="93" t="str">
        <f>IF(I211=0,"",I211)</f>
        <v/>
      </c>
      <c r="I214" s="86"/>
      <c r="J214" s="54" t="str">
        <f t="shared" si="37"/>
        <v/>
      </c>
      <c r="K214" s="93" t="str">
        <f>IF(L211=0,"",L211)</f>
        <v/>
      </c>
      <c r="L214" s="86"/>
      <c r="M214" s="54" t="str">
        <f t="shared" si="38"/>
        <v/>
      </c>
      <c r="N214" s="93" t="str">
        <f>IF(O211=0,"",O211)</f>
        <v/>
      </c>
      <c r="O214" s="86"/>
      <c r="P214" s="54" t="str">
        <f>IF(O214=0,"",O214*100/N214)</f>
        <v/>
      </c>
      <c r="Q214" s="93" t="str">
        <f>IF(R211=0,"",R211)</f>
        <v/>
      </c>
      <c r="R214" s="86"/>
      <c r="S214" s="54" t="str">
        <f>IF(R214=0,"",R214*100/Q214)</f>
        <v/>
      </c>
      <c r="T214" s="93" t="str">
        <f>IF(U211=0,"",U211)</f>
        <v/>
      </c>
      <c r="U214" s="86"/>
      <c r="V214" s="55" t="str">
        <f t="shared" si="43"/>
        <v/>
      </c>
    </row>
    <row r="215" spans="1:25" ht="25.5" x14ac:dyDescent="0.3">
      <c r="A215" s="310" t="s">
        <v>365</v>
      </c>
      <c r="B215" s="93" t="str">
        <f>IF(C212=0,"",C212)</f>
        <v/>
      </c>
      <c r="C215" s="86"/>
      <c r="D215" s="54" t="str">
        <f t="shared" si="35"/>
        <v/>
      </c>
      <c r="E215" s="93" t="str">
        <f>IF(F212=0,"",F212)</f>
        <v/>
      </c>
      <c r="F215" s="86"/>
      <c r="G215" s="54" t="str">
        <f t="shared" si="36"/>
        <v/>
      </c>
      <c r="H215" s="93" t="str">
        <f>IF(I212=0,"",I212)</f>
        <v/>
      </c>
      <c r="I215" s="86"/>
      <c r="J215" s="54" t="str">
        <f t="shared" si="37"/>
        <v/>
      </c>
      <c r="K215" s="93" t="str">
        <f>IF(L212=0,"",L212)</f>
        <v/>
      </c>
      <c r="L215" s="86"/>
      <c r="M215" s="54" t="str">
        <f t="shared" si="38"/>
        <v/>
      </c>
      <c r="N215" s="93" t="str">
        <f>IF(O212=0,"",O212)</f>
        <v/>
      </c>
      <c r="O215" s="86"/>
      <c r="P215" s="54" t="str">
        <f>IF(O215=0,"",O215*100/N215)</f>
        <v/>
      </c>
      <c r="Q215" s="93" t="str">
        <f>IF(R212=0,"",R212)</f>
        <v/>
      </c>
      <c r="R215" s="86"/>
      <c r="S215" s="54" t="str">
        <f>IF(R215=0,"",R215*100/Q215)</f>
        <v/>
      </c>
      <c r="T215" s="93" t="str">
        <f>IF(U212=0,"",U212)</f>
        <v/>
      </c>
      <c r="U215" s="86"/>
      <c r="V215" s="55" t="str">
        <f t="shared" si="43"/>
        <v/>
      </c>
    </row>
    <row r="216" spans="1:25" ht="25.5" x14ac:dyDescent="0.3">
      <c r="A216" s="327" t="s">
        <v>122</v>
      </c>
      <c r="B216" s="93" t="str">
        <f>IF(C214=0,"",(C214+C215))</f>
        <v/>
      </c>
      <c r="C216" s="86"/>
      <c r="D216" s="54" t="str">
        <f t="shared" si="35"/>
        <v/>
      </c>
      <c r="E216" s="93" t="str">
        <f>IF(F214=0,"",(F214+F215))</f>
        <v/>
      </c>
      <c r="F216" s="86"/>
      <c r="G216" s="54" t="str">
        <f t="shared" si="36"/>
        <v/>
      </c>
      <c r="H216" s="93" t="str">
        <f>IF(I214=0,"",(I214+I215))</f>
        <v/>
      </c>
      <c r="I216" s="86"/>
      <c r="J216" s="54" t="str">
        <f t="shared" si="37"/>
        <v/>
      </c>
      <c r="K216" s="93" t="str">
        <f>IF(L214=0,"",(L214+L215))</f>
        <v/>
      </c>
      <c r="L216" s="86"/>
      <c r="M216" s="54" t="str">
        <f t="shared" si="38"/>
        <v/>
      </c>
      <c r="N216" s="93" t="str">
        <f>IF(O214=0,"",(O214+O215))</f>
        <v/>
      </c>
      <c r="O216" s="86"/>
      <c r="P216" s="54" t="str">
        <f>IF(O216=0,"",O216*100/N216)</f>
        <v/>
      </c>
      <c r="Q216" s="93" t="str">
        <f>IF(R214=0,"",(R214+R215))</f>
        <v/>
      </c>
      <c r="R216" s="86"/>
      <c r="S216" s="54" t="str">
        <f t="shared" ref="S216" si="44">IF(R216=0,"",R216*100/Q216)</f>
        <v/>
      </c>
      <c r="T216" s="93" t="str">
        <f>IF(U214=0,"",(U214+U215))</f>
        <v/>
      </c>
      <c r="U216" s="86"/>
      <c r="V216" s="55" t="str">
        <f t="shared" si="43"/>
        <v/>
      </c>
    </row>
    <row r="217" spans="1:25" x14ac:dyDescent="0.3">
      <c r="A217" s="17" t="s">
        <v>123</v>
      </c>
      <c r="B217" s="86"/>
      <c r="C217" s="86"/>
      <c r="D217" s="54" t="str">
        <f t="shared" si="35"/>
        <v/>
      </c>
      <c r="E217" s="86"/>
      <c r="F217" s="86"/>
      <c r="G217" s="54" t="str">
        <f t="shared" si="36"/>
        <v/>
      </c>
      <c r="H217" s="56"/>
      <c r="I217" s="86"/>
      <c r="J217" s="54" t="str">
        <f t="shared" si="37"/>
        <v/>
      </c>
      <c r="K217" s="86"/>
      <c r="L217" s="86"/>
      <c r="M217" s="54" t="str">
        <f t="shared" si="38"/>
        <v/>
      </c>
      <c r="N217" s="84"/>
      <c r="O217" s="86"/>
      <c r="P217" s="54" t="str">
        <f t="shared" ref="P217" si="45">IF(O217=0,"",O217*100/N217)</f>
        <v/>
      </c>
      <c r="Q217" s="86"/>
      <c r="R217" s="86"/>
      <c r="S217" s="54" t="str">
        <f>IF(R217=0,"",R217*100/Q217)</f>
        <v/>
      </c>
      <c r="T217" s="86"/>
      <c r="U217" s="86"/>
      <c r="V217" s="55" t="str">
        <f t="shared" si="43"/>
        <v/>
      </c>
    </row>
    <row r="218" spans="1:25" ht="25.5" x14ac:dyDescent="0.3">
      <c r="A218" s="310" t="s">
        <v>322</v>
      </c>
      <c r="B218" s="86"/>
      <c r="C218" s="86"/>
      <c r="D218" s="54" t="str">
        <f t="shared" si="35"/>
        <v/>
      </c>
      <c r="E218" s="86"/>
      <c r="F218" s="86"/>
      <c r="G218" s="54" t="str">
        <f t="shared" si="36"/>
        <v/>
      </c>
      <c r="H218" s="56"/>
      <c r="I218" s="86"/>
      <c r="J218" s="54" t="str">
        <f t="shared" si="37"/>
        <v/>
      </c>
      <c r="K218" s="86"/>
      <c r="L218" s="86"/>
      <c r="M218" s="54" t="str">
        <f t="shared" si="38"/>
        <v/>
      </c>
      <c r="N218" s="84"/>
      <c r="O218" s="86"/>
      <c r="P218" s="54" t="str">
        <f>IF(O218=0,"",O218*100/N218)</f>
        <v/>
      </c>
      <c r="Q218" s="86"/>
      <c r="R218" s="86"/>
      <c r="S218" s="54" t="str">
        <f>IF(R218=0,"",R218*100/Q218)</f>
        <v/>
      </c>
      <c r="T218" s="86"/>
      <c r="U218" s="86"/>
      <c r="V218" s="55" t="str">
        <f t="shared" si="43"/>
        <v/>
      </c>
    </row>
    <row r="219" spans="1:25" x14ac:dyDescent="0.3">
      <c r="A219" s="318" t="s">
        <v>124</v>
      </c>
      <c r="B219" s="90"/>
      <c r="C219" s="90"/>
      <c r="D219" s="59" t="str">
        <f t="shared" si="35"/>
        <v/>
      </c>
      <c r="E219" s="90"/>
      <c r="F219" s="90"/>
      <c r="G219" s="59" t="str">
        <f t="shared" si="36"/>
        <v/>
      </c>
      <c r="H219" s="60"/>
      <c r="I219" s="90"/>
      <c r="J219" s="59" t="str">
        <f t="shared" si="37"/>
        <v/>
      </c>
      <c r="K219" s="90"/>
      <c r="L219" s="90"/>
      <c r="M219" s="59" t="str">
        <f t="shared" si="38"/>
        <v/>
      </c>
      <c r="N219" s="89"/>
      <c r="O219" s="90"/>
      <c r="P219" s="59" t="str">
        <f>IF(O219=0,"",O219*100/N219)</f>
        <v/>
      </c>
      <c r="Q219" s="90"/>
      <c r="R219" s="90"/>
      <c r="S219" s="59" t="str">
        <f>IF(R219=0,"",R219*100/Q219)</f>
        <v/>
      </c>
      <c r="T219" s="90"/>
      <c r="U219" s="90"/>
      <c r="V219" s="61" t="str">
        <f t="shared" si="43"/>
        <v/>
      </c>
    </row>
    <row r="220" spans="1:25" x14ac:dyDescent="0.3">
      <c r="A220" s="826" t="s">
        <v>125</v>
      </c>
      <c r="B220" s="826"/>
      <c r="C220" s="826"/>
      <c r="D220" s="826"/>
      <c r="E220" s="826"/>
      <c r="F220" s="826"/>
      <c r="G220" s="826"/>
      <c r="H220" s="826"/>
      <c r="I220" s="826"/>
      <c r="J220" s="826"/>
      <c r="K220" s="826"/>
      <c r="L220" s="826"/>
      <c r="M220" s="826"/>
      <c r="N220" s="826"/>
      <c r="O220" s="826"/>
      <c r="P220" s="826"/>
      <c r="Q220" s="826"/>
      <c r="R220" s="826"/>
      <c r="S220" s="826"/>
      <c r="T220" s="826"/>
      <c r="U220" s="826"/>
      <c r="V220" s="826"/>
      <c r="W220" s="826"/>
      <c r="X220" s="826"/>
      <c r="Y220" s="826"/>
    </row>
    <row r="221" spans="1:25" x14ac:dyDescent="0.3">
      <c r="A221" s="827" t="s">
        <v>126</v>
      </c>
      <c r="B221" s="827"/>
      <c r="C221" s="827"/>
      <c r="D221" s="827"/>
      <c r="E221" s="827"/>
      <c r="F221" s="827"/>
      <c r="G221" s="827"/>
      <c r="H221" s="827"/>
      <c r="I221" s="827"/>
      <c r="J221" s="827"/>
      <c r="K221" s="827"/>
      <c r="L221" s="827"/>
      <c r="M221" s="827"/>
      <c r="N221" s="827"/>
      <c r="O221" s="827"/>
      <c r="P221" s="827"/>
      <c r="Q221" s="827"/>
      <c r="R221" s="827"/>
      <c r="S221" s="827"/>
      <c r="T221" s="827"/>
      <c r="U221" s="827"/>
      <c r="V221" s="827"/>
      <c r="W221" s="827"/>
      <c r="X221" s="827"/>
      <c r="Y221" s="827"/>
    </row>
    <row r="222" spans="1:25" x14ac:dyDescent="0.3">
      <c r="A222" s="828" t="s">
        <v>127</v>
      </c>
      <c r="B222" s="828"/>
      <c r="C222" s="828"/>
      <c r="D222" s="828"/>
      <c r="E222" s="828"/>
      <c r="F222" s="828"/>
      <c r="G222" s="828"/>
      <c r="H222" s="828"/>
      <c r="I222" s="828"/>
      <c r="J222" s="828"/>
      <c r="K222" s="828"/>
      <c r="L222" s="828"/>
      <c r="M222" s="828"/>
      <c r="N222" s="828"/>
      <c r="O222" s="828"/>
      <c r="P222" s="828"/>
      <c r="Q222" s="828"/>
      <c r="R222" s="828"/>
      <c r="S222" s="828"/>
      <c r="T222" s="828"/>
      <c r="U222" s="828"/>
      <c r="V222" s="828"/>
      <c r="W222" s="828"/>
      <c r="X222" s="828"/>
      <c r="Y222" s="828"/>
    </row>
    <row r="223" spans="1:25" x14ac:dyDescent="0.3">
      <c r="A223" s="880" t="s">
        <v>372</v>
      </c>
      <c r="B223" s="880"/>
      <c r="C223" s="880"/>
      <c r="D223" s="880"/>
      <c r="E223" s="880"/>
      <c r="F223" s="880"/>
      <c r="G223" s="880"/>
      <c r="H223" s="880"/>
      <c r="I223" s="880"/>
      <c r="J223" s="880"/>
      <c r="K223" s="880"/>
      <c r="L223" s="880"/>
      <c r="M223" s="880"/>
      <c r="N223" s="880"/>
      <c r="O223" s="880"/>
      <c r="P223" s="880"/>
      <c r="Q223" s="880"/>
      <c r="R223" s="880"/>
      <c r="S223" s="880"/>
      <c r="T223" s="880"/>
      <c r="U223" s="880"/>
      <c r="V223" s="880"/>
      <c r="W223" s="880"/>
      <c r="X223" s="880"/>
      <c r="Y223" s="880"/>
    </row>
    <row r="224" spans="1:25" x14ac:dyDescent="0.3">
      <c r="A224" s="880" t="s">
        <v>373</v>
      </c>
      <c r="B224" s="880"/>
      <c r="C224" s="880"/>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row>
    <row r="225" spans="1:25" x14ac:dyDescent="0.3">
      <c r="A225" s="553"/>
      <c r="B225" s="553"/>
      <c r="C225" s="553"/>
      <c r="D225" s="553"/>
      <c r="E225" s="553"/>
      <c r="F225" s="553"/>
      <c r="G225" s="553"/>
      <c r="H225" s="553"/>
      <c r="I225" s="553"/>
      <c r="J225" s="553"/>
      <c r="K225" s="553"/>
      <c r="L225" s="553"/>
      <c r="M225" s="553"/>
      <c r="N225" s="553"/>
      <c r="O225" s="553"/>
      <c r="P225" s="553"/>
      <c r="Q225" s="553"/>
      <c r="R225" s="553"/>
      <c r="S225" s="553"/>
      <c r="T225" s="553"/>
      <c r="U225" s="553"/>
      <c r="V225" s="553"/>
      <c r="W225" s="553"/>
      <c r="X225" s="553"/>
      <c r="Y225" s="553"/>
    </row>
    <row r="226" spans="1:25" x14ac:dyDescent="0.3">
      <c r="A226" s="608" t="s">
        <v>128</v>
      </c>
      <c r="B226" s="609"/>
      <c r="C226" s="609"/>
      <c r="D226" s="609"/>
      <c r="E226" s="609"/>
      <c r="F226" s="609"/>
      <c r="G226" s="609"/>
      <c r="H226" s="609"/>
      <c r="I226" s="609"/>
      <c r="J226" s="609"/>
      <c r="K226" s="609"/>
      <c r="L226" s="609"/>
      <c r="M226" s="609"/>
      <c r="N226" s="609"/>
      <c r="O226" s="610"/>
    </row>
    <row r="227" spans="1:25" x14ac:dyDescent="0.3">
      <c r="A227" s="783" t="s">
        <v>57</v>
      </c>
      <c r="B227" s="791">
        <v>2012</v>
      </c>
      <c r="C227" s="793"/>
      <c r="D227" s="791">
        <v>2013</v>
      </c>
      <c r="E227" s="793"/>
      <c r="F227" s="855">
        <v>2014</v>
      </c>
      <c r="G227" s="856"/>
      <c r="H227" s="856"/>
      <c r="I227" s="857"/>
      <c r="J227" s="791">
        <v>2015</v>
      </c>
      <c r="K227" s="793"/>
      <c r="L227" s="791">
        <v>2016</v>
      </c>
      <c r="M227" s="793"/>
      <c r="N227" s="791">
        <v>2017</v>
      </c>
      <c r="O227" s="793"/>
    </row>
    <row r="228" spans="1:25" x14ac:dyDescent="0.3">
      <c r="A228" s="784"/>
      <c r="B228" s="866"/>
      <c r="C228" s="867"/>
      <c r="D228" s="866"/>
      <c r="E228" s="867"/>
      <c r="F228" s="794" t="s">
        <v>0</v>
      </c>
      <c r="G228" s="796"/>
      <c r="H228" s="794" t="s">
        <v>8</v>
      </c>
      <c r="I228" s="796"/>
      <c r="J228" s="693"/>
      <c r="K228" s="695"/>
      <c r="L228" s="693"/>
      <c r="M228" s="695"/>
      <c r="N228" s="693"/>
      <c r="O228" s="695"/>
    </row>
    <row r="229" spans="1:25" x14ac:dyDescent="0.3">
      <c r="A229" s="784"/>
      <c r="B229" s="94" t="s">
        <v>79</v>
      </c>
      <c r="C229" s="94" t="s">
        <v>59</v>
      </c>
      <c r="D229" s="94" t="s">
        <v>79</v>
      </c>
      <c r="E229" s="94" t="s">
        <v>59</v>
      </c>
      <c r="F229" s="94" t="s">
        <v>79</v>
      </c>
      <c r="G229" s="94" t="s">
        <v>59</v>
      </c>
      <c r="H229" s="94" t="s">
        <v>79</v>
      </c>
      <c r="I229" s="94" t="s">
        <v>59</v>
      </c>
      <c r="J229" s="94" t="s">
        <v>79</v>
      </c>
      <c r="K229" s="94" t="s">
        <v>59</v>
      </c>
      <c r="L229" s="94" t="s">
        <v>79</v>
      </c>
      <c r="M229" s="94" t="s">
        <v>59</v>
      </c>
      <c r="N229" s="94" t="s">
        <v>79</v>
      </c>
      <c r="O229" s="94" t="s">
        <v>59</v>
      </c>
    </row>
    <row r="230" spans="1:25" x14ac:dyDescent="0.3">
      <c r="A230" s="142" t="s">
        <v>326</v>
      </c>
      <c r="B230" s="858"/>
      <c r="C230" s="858"/>
      <c r="D230" s="858"/>
      <c r="E230" s="858"/>
      <c r="F230" s="859"/>
      <c r="G230" s="860"/>
      <c r="H230" s="858"/>
      <c r="I230" s="858"/>
      <c r="J230" s="858"/>
      <c r="K230" s="858"/>
      <c r="L230" s="858"/>
      <c r="M230" s="858"/>
      <c r="N230" s="858"/>
      <c r="O230" s="865"/>
    </row>
    <row r="231" spans="1:25" x14ac:dyDescent="0.3">
      <c r="A231" s="192" t="s">
        <v>325</v>
      </c>
      <c r="B231" s="53"/>
      <c r="C231" s="54" t="str">
        <f>IF(B231=0,"",B231*100/(B231+B232+B233))</f>
        <v/>
      </c>
      <c r="D231" s="53"/>
      <c r="E231" s="54" t="str">
        <f>IF(D231=0,"",D231*100/(D231+D232+D233))</f>
        <v/>
      </c>
      <c r="F231" s="56"/>
      <c r="G231" s="54" t="str">
        <f>IF(F231=0,"",F231*100/(F231+F232+F233))</f>
        <v/>
      </c>
      <c r="H231" s="53"/>
      <c r="I231" s="54" t="str">
        <f>IF(H231=0,"",H231*100/(H231+H232+H233))</f>
        <v/>
      </c>
      <c r="J231" s="53"/>
      <c r="K231" s="54" t="str">
        <f>IF(J231=0,"",J231*100/(J231+J232+J233))</f>
        <v/>
      </c>
      <c r="L231" s="53"/>
      <c r="M231" s="54" t="str">
        <f>IF(L231=0,"",L231*100/(L231+L232+L233))</f>
        <v/>
      </c>
      <c r="N231" s="53"/>
      <c r="O231" s="55" t="str">
        <f>IF(N231=0,"",N231*100/(N231+N232+N233))</f>
        <v/>
      </c>
    </row>
    <row r="232" spans="1:25" x14ac:dyDescent="0.3">
      <c r="A232" s="192" t="s">
        <v>324</v>
      </c>
      <c r="B232" s="53"/>
      <c r="C232" s="54" t="str">
        <f>IF(B232=0,"",B232*100/(B231+B232+B233))</f>
        <v/>
      </c>
      <c r="D232" s="53"/>
      <c r="E232" s="54" t="str">
        <f>IF(D232=0,"",D232*100/(D231+D232+D233))</f>
        <v/>
      </c>
      <c r="F232" s="56"/>
      <c r="G232" s="54" t="str">
        <f>IF(F232=0,"",F232*100/(F231+F232+F233))</f>
        <v/>
      </c>
      <c r="H232" s="53"/>
      <c r="I232" s="54" t="str">
        <f>IF(H232=0,"",H232*100/(H231+H232+H233))</f>
        <v/>
      </c>
      <c r="J232" s="53"/>
      <c r="K232" s="54" t="str">
        <f>IF(J232=0,"",J232*100/(J231+J232+J233))</f>
        <v/>
      </c>
      <c r="L232" s="53"/>
      <c r="M232" s="54" t="str">
        <f>IF(L232=0,"",L232*100/(L231+L232+L233))</f>
        <v/>
      </c>
      <c r="N232" s="53"/>
      <c r="O232" s="55" t="str">
        <f>IF(N232=0,"",N232*100/(N231+N232+N233))</f>
        <v/>
      </c>
    </row>
    <row r="233" spans="1:25" x14ac:dyDescent="0.3">
      <c r="A233" s="192" t="s">
        <v>323</v>
      </c>
      <c r="B233" s="53"/>
      <c r="C233" s="54" t="str">
        <f>IF(B233=0,"",B233*100/(B231+B232+B233))</f>
        <v/>
      </c>
      <c r="D233" s="53"/>
      <c r="E233" s="54" t="str">
        <f>IF(D233=0,"",D233*100/(D231+D232+D233))</f>
        <v/>
      </c>
      <c r="F233" s="56"/>
      <c r="G233" s="54" t="str">
        <f>IF(F233=0,"",F233*100/(F231+F232+F233))</f>
        <v/>
      </c>
      <c r="H233" s="53"/>
      <c r="I233" s="54" t="str">
        <f>IF(H233=0,"",H233*100/(H231+H232+H233))</f>
        <v/>
      </c>
      <c r="J233" s="53"/>
      <c r="K233" s="54" t="str">
        <f>IF(J233=0,"",J233*100/(J231+J232+J233))</f>
        <v/>
      </c>
      <c r="L233" s="53"/>
      <c r="M233" s="54" t="str">
        <f>IF(L233=0,"",L233*100/(L231+L232+L233))</f>
        <v/>
      </c>
      <c r="N233" s="53"/>
      <c r="O233" s="55" t="str">
        <f>IF(N233=0,"",N233*100/(N231+N232+N233))</f>
        <v/>
      </c>
    </row>
    <row r="234" spans="1:25" x14ac:dyDescent="0.3">
      <c r="A234" s="577" t="s">
        <v>327</v>
      </c>
      <c r="B234" s="841">
        <f>SUM(B231:B233)</f>
        <v>0</v>
      </c>
      <c r="C234" s="842"/>
      <c r="D234" s="841">
        <f>SUM(D231:D233)</f>
        <v>0</v>
      </c>
      <c r="E234" s="842"/>
      <c r="F234" s="841">
        <f>SUM(F231:F233)</f>
        <v>0</v>
      </c>
      <c r="G234" s="842"/>
      <c r="H234" s="841">
        <f>SUM(H231:H233)</f>
        <v>0</v>
      </c>
      <c r="I234" s="842"/>
      <c r="J234" s="841">
        <f>SUM(J231:J233)</f>
        <v>0</v>
      </c>
      <c r="K234" s="842"/>
      <c r="L234" s="841">
        <f>SUM(L231:L233)</f>
        <v>0</v>
      </c>
      <c r="M234" s="842"/>
      <c r="N234" s="841">
        <f>SUM(N231:N233)</f>
        <v>0</v>
      </c>
      <c r="O234" s="843"/>
    </row>
    <row r="235" spans="1:25" x14ac:dyDescent="0.3">
      <c r="A235" s="4"/>
      <c r="B235" s="95"/>
      <c r="C235" s="91"/>
      <c r="D235" s="95"/>
      <c r="E235" s="91"/>
      <c r="F235" s="95"/>
      <c r="G235" s="91"/>
      <c r="H235" s="95"/>
      <c r="I235" s="91"/>
      <c r="J235" s="95"/>
      <c r="K235" s="91"/>
      <c r="L235" s="91"/>
      <c r="M235" s="91"/>
      <c r="N235" s="95"/>
      <c r="O235" s="91"/>
      <c r="P235" s="95"/>
      <c r="Q235" s="91"/>
    </row>
    <row r="236" spans="1:25" s="96" customFormat="1" ht="12.75" x14ac:dyDescent="0.2">
      <c r="A236" s="735"/>
      <c r="B236" s="758">
        <v>2012</v>
      </c>
      <c r="C236" s="759"/>
      <c r="D236" s="758">
        <v>2013</v>
      </c>
      <c r="E236" s="759"/>
      <c r="F236" s="838">
        <v>2014</v>
      </c>
      <c r="G236" s="840"/>
      <c r="H236" s="840"/>
      <c r="I236" s="839"/>
      <c r="J236" s="758">
        <v>2015</v>
      </c>
      <c r="K236" s="759"/>
      <c r="L236" s="758">
        <v>2016</v>
      </c>
      <c r="M236" s="759"/>
      <c r="N236" s="758">
        <v>2017</v>
      </c>
      <c r="O236" s="759"/>
    </row>
    <row r="237" spans="1:25" s="96" customFormat="1" ht="12.75" x14ac:dyDescent="0.2">
      <c r="A237" s="735"/>
      <c r="B237" s="760"/>
      <c r="C237" s="761"/>
      <c r="D237" s="760"/>
      <c r="E237" s="761"/>
      <c r="F237" s="838" t="s">
        <v>0</v>
      </c>
      <c r="G237" s="839"/>
      <c r="H237" s="840" t="s">
        <v>8</v>
      </c>
      <c r="I237" s="839"/>
      <c r="J237" s="693"/>
      <c r="K237" s="695"/>
      <c r="L237" s="693"/>
      <c r="M237" s="695"/>
      <c r="N237" s="693"/>
      <c r="O237" s="695"/>
    </row>
    <row r="238" spans="1:25" s="96" customFormat="1" ht="12.75" x14ac:dyDescent="0.2">
      <c r="A238" s="735"/>
      <c r="B238" s="261" t="s">
        <v>26</v>
      </c>
      <c r="C238" s="261" t="s">
        <v>27</v>
      </c>
      <c r="D238" s="261" t="s">
        <v>26</v>
      </c>
      <c r="E238" s="261" t="s">
        <v>27</v>
      </c>
      <c r="F238" s="261" t="s">
        <v>26</v>
      </c>
      <c r="G238" s="261" t="s">
        <v>27</v>
      </c>
      <c r="H238" s="261" t="s">
        <v>26</v>
      </c>
      <c r="I238" s="261" t="s">
        <v>27</v>
      </c>
      <c r="J238" s="261" t="s">
        <v>26</v>
      </c>
      <c r="K238" s="261" t="s">
        <v>27</v>
      </c>
      <c r="L238" s="261" t="s">
        <v>26</v>
      </c>
      <c r="M238" s="261" t="s">
        <v>27</v>
      </c>
      <c r="N238" s="261" t="s">
        <v>26</v>
      </c>
      <c r="O238" s="261" t="s">
        <v>27</v>
      </c>
    </row>
    <row r="239" spans="1:25" s="96" customFormat="1" ht="25.5" x14ac:dyDescent="0.2">
      <c r="A239" s="328" t="s">
        <v>129</v>
      </c>
      <c r="B239" s="97"/>
      <c r="C239" s="97"/>
      <c r="D239" s="97"/>
      <c r="E239" s="97"/>
      <c r="F239" s="97"/>
      <c r="G239" s="97"/>
      <c r="H239" s="97"/>
      <c r="I239" s="97"/>
      <c r="J239" s="97"/>
      <c r="K239" s="98"/>
      <c r="L239" s="97"/>
      <c r="M239" s="98"/>
      <c r="N239" s="97"/>
      <c r="O239" s="98"/>
    </row>
    <row r="240" spans="1:25" s="311" customFormat="1" ht="12.75" x14ac:dyDescent="0.2">
      <c r="A240" s="87" t="s">
        <v>130</v>
      </c>
    </row>
    <row r="241" spans="1:15" s="316" customFormat="1" x14ac:dyDescent="0.2">
      <c r="A241" s="87" t="s">
        <v>69</v>
      </c>
    </row>
    <row r="243" spans="1:15" x14ac:dyDescent="0.3">
      <c r="A243" s="21" t="s">
        <v>131</v>
      </c>
      <c r="B243" s="611"/>
      <c r="C243" s="611"/>
      <c r="D243" s="611"/>
      <c r="E243" s="611"/>
      <c r="F243" s="611"/>
      <c r="G243" s="611"/>
      <c r="H243" s="611"/>
      <c r="I243" s="611"/>
      <c r="J243" s="611"/>
      <c r="K243" s="611"/>
      <c r="L243" s="611"/>
      <c r="M243" s="611"/>
      <c r="N243" s="611"/>
      <c r="O243" s="612"/>
    </row>
    <row r="244" spans="1:15" x14ac:dyDescent="0.3">
      <c r="A244" s="738" t="s">
        <v>57</v>
      </c>
      <c r="B244" s="844">
        <v>2012</v>
      </c>
      <c r="C244" s="845"/>
      <c r="D244" s="844">
        <v>2013</v>
      </c>
      <c r="E244" s="845"/>
      <c r="F244" s="747">
        <v>2014</v>
      </c>
      <c r="G244" s="854"/>
      <c r="H244" s="854"/>
      <c r="I244" s="748"/>
      <c r="J244" s="844">
        <v>2015</v>
      </c>
      <c r="K244" s="845"/>
      <c r="L244" s="844">
        <v>2016</v>
      </c>
      <c r="M244" s="845"/>
      <c r="N244" s="844">
        <v>2017</v>
      </c>
      <c r="O244" s="845"/>
    </row>
    <row r="245" spans="1:15" x14ac:dyDescent="0.3">
      <c r="A245" s="739"/>
      <c r="B245" s="850"/>
      <c r="C245" s="851"/>
      <c r="D245" s="850"/>
      <c r="E245" s="851"/>
      <c r="F245" s="852" t="s">
        <v>0</v>
      </c>
      <c r="G245" s="853"/>
      <c r="H245" s="852" t="s">
        <v>132</v>
      </c>
      <c r="I245" s="853"/>
      <c r="J245" s="693"/>
      <c r="K245" s="695"/>
      <c r="L245" s="693"/>
      <c r="M245" s="695"/>
      <c r="N245" s="693"/>
      <c r="O245" s="695"/>
    </row>
    <row r="246" spans="1:15" x14ac:dyDescent="0.3">
      <c r="A246" s="740"/>
      <c r="B246" s="99" t="s">
        <v>133</v>
      </c>
      <c r="C246" s="99" t="s">
        <v>134</v>
      </c>
      <c r="D246" s="99" t="s">
        <v>133</v>
      </c>
      <c r="E246" s="99" t="s">
        <v>134</v>
      </c>
      <c r="F246" s="99" t="s">
        <v>133</v>
      </c>
      <c r="G246" s="99" t="s">
        <v>134</v>
      </c>
      <c r="H246" s="99" t="s">
        <v>133</v>
      </c>
      <c r="I246" s="99" t="s">
        <v>134</v>
      </c>
      <c r="J246" s="99" t="s">
        <v>133</v>
      </c>
      <c r="K246" s="240" t="s">
        <v>134</v>
      </c>
      <c r="L246" s="99" t="s">
        <v>133</v>
      </c>
      <c r="M246" s="240" t="s">
        <v>134</v>
      </c>
      <c r="N246" s="99" t="s">
        <v>133</v>
      </c>
      <c r="O246" s="240" t="s">
        <v>134</v>
      </c>
    </row>
    <row r="247" spans="1:15" x14ac:dyDescent="0.3">
      <c r="A247" s="1" t="s">
        <v>135</v>
      </c>
      <c r="B247" s="65"/>
      <c r="C247" s="65"/>
      <c r="D247" s="65"/>
      <c r="E247" s="65"/>
      <c r="F247" s="65"/>
      <c r="G247" s="65"/>
      <c r="H247" s="65"/>
      <c r="I247" s="65"/>
      <c r="J247" s="65"/>
      <c r="K247" s="65"/>
      <c r="L247" s="65"/>
      <c r="M247" s="65"/>
      <c r="N247" s="65"/>
      <c r="O247" s="100"/>
    </row>
    <row r="248" spans="1:15" x14ac:dyDescent="0.3">
      <c r="A248" s="17" t="s">
        <v>136</v>
      </c>
      <c r="B248" s="53"/>
      <c r="C248" s="53"/>
      <c r="D248" s="53"/>
      <c r="E248" s="53"/>
      <c r="F248" s="53"/>
      <c r="G248" s="53"/>
      <c r="H248" s="53"/>
      <c r="I248" s="53"/>
      <c r="J248" s="53"/>
      <c r="K248" s="53"/>
      <c r="L248" s="53"/>
      <c r="M248" s="53"/>
      <c r="N248" s="53"/>
      <c r="O248" s="101"/>
    </row>
    <row r="249" spans="1:15" x14ac:dyDescent="0.3">
      <c r="A249" s="17" t="s">
        <v>137</v>
      </c>
      <c r="B249" s="53"/>
      <c r="C249" s="53"/>
      <c r="D249" s="53"/>
      <c r="E249" s="53"/>
      <c r="F249" s="53"/>
      <c r="G249" s="53"/>
      <c r="H249" s="53"/>
      <c r="I249" s="53"/>
      <c r="J249" s="53"/>
      <c r="K249" s="53"/>
      <c r="L249" s="53"/>
      <c r="M249" s="53"/>
      <c r="N249" s="53"/>
      <c r="O249" s="101"/>
    </row>
    <row r="250" spans="1:15" x14ac:dyDescent="0.3">
      <c r="A250" s="3" t="s">
        <v>138</v>
      </c>
      <c r="B250" s="102">
        <f t="shared" ref="B250:O250" si="46">SUM(B247:B249)</f>
        <v>0</v>
      </c>
      <c r="C250" s="102">
        <f t="shared" si="46"/>
        <v>0</v>
      </c>
      <c r="D250" s="102">
        <f t="shared" si="46"/>
        <v>0</v>
      </c>
      <c r="E250" s="102">
        <f t="shared" si="46"/>
        <v>0</v>
      </c>
      <c r="F250" s="102">
        <f t="shared" si="46"/>
        <v>0</v>
      </c>
      <c r="G250" s="102">
        <f t="shared" si="46"/>
        <v>0</v>
      </c>
      <c r="H250" s="102">
        <f t="shared" si="46"/>
        <v>0</v>
      </c>
      <c r="I250" s="102">
        <f t="shared" si="46"/>
        <v>0</v>
      </c>
      <c r="J250" s="102">
        <f t="shared" si="46"/>
        <v>0</v>
      </c>
      <c r="K250" s="102">
        <f t="shared" si="46"/>
        <v>0</v>
      </c>
      <c r="L250" s="102">
        <f t="shared" si="46"/>
        <v>0</v>
      </c>
      <c r="M250" s="102">
        <f t="shared" si="46"/>
        <v>0</v>
      </c>
      <c r="N250" s="102">
        <f t="shared" si="46"/>
        <v>0</v>
      </c>
      <c r="O250" s="241">
        <f t="shared" si="46"/>
        <v>0</v>
      </c>
    </row>
    <row r="251" spans="1:15" x14ac:dyDescent="0.3">
      <c r="A251" s="47" t="s">
        <v>16</v>
      </c>
    </row>
    <row r="252" spans="1:15" x14ac:dyDescent="0.3">
      <c r="A252" s="47"/>
    </row>
    <row r="253" spans="1:15" x14ac:dyDescent="0.3">
      <c r="A253" s="736" t="s">
        <v>57</v>
      </c>
      <c r="B253" s="736">
        <v>2012</v>
      </c>
      <c r="C253" s="736">
        <v>2013</v>
      </c>
      <c r="D253" s="755">
        <v>2014</v>
      </c>
      <c r="E253" s="757"/>
      <c r="F253" s="736">
        <v>2015</v>
      </c>
      <c r="G253" s="736">
        <v>2016</v>
      </c>
      <c r="H253" s="736">
        <v>2017</v>
      </c>
    </row>
    <row r="254" spans="1:15" x14ac:dyDescent="0.3">
      <c r="A254" s="750"/>
      <c r="B254" s="737"/>
      <c r="C254" s="737"/>
      <c r="D254" s="306" t="s">
        <v>0</v>
      </c>
      <c r="E254" s="306" t="s">
        <v>8</v>
      </c>
      <c r="F254" s="737"/>
      <c r="G254" s="737"/>
      <c r="H254" s="737"/>
    </row>
    <row r="255" spans="1:15" x14ac:dyDescent="0.3">
      <c r="A255" s="737"/>
      <c r="B255" s="103" t="s">
        <v>59</v>
      </c>
      <c r="C255" s="103" t="s">
        <v>59</v>
      </c>
      <c r="D255" s="103" t="s">
        <v>59</v>
      </c>
      <c r="E255" s="103" t="s">
        <v>59</v>
      </c>
      <c r="F255" s="103" t="s">
        <v>59</v>
      </c>
      <c r="G255" s="103" t="s">
        <v>59</v>
      </c>
      <c r="H255" s="103" t="s">
        <v>59</v>
      </c>
    </row>
    <row r="256" spans="1:15" x14ac:dyDescent="0.3">
      <c r="A256" s="312" t="s">
        <v>329</v>
      </c>
      <c r="B256" s="281" t="str">
        <f>IFERROR(B247*100/P47,"")</f>
        <v/>
      </c>
      <c r="C256" s="281" t="str">
        <f>IFERROR(D247*100/Q47,"")</f>
        <v/>
      </c>
      <c r="D256" s="281" t="str">
        <f>IFERROR(F247*100/R47,"")</f>
        <v/>
      </c>
      <c r="E256" s="281" t="str">
        <f>IFERROR(H247*100/S47,"")</f>
        <v/>
      </c>
      <c r="F256" s="281" t="str">
        <f>IFERROR(J247*100/T47,"")</f>
        <v/>
      </c>
      <c r="G256" s="281" t="str">
        <f>IFERROR(L247*100/U47,"")</f>
        <v/>
      </c>
      <c r="H256" s="282" t="str">
        <f>IFERROR(N247*100/V47,"")</f>
        <v/>
      </c>
    </row>
    <row r="257" spans="1:28" x14ac:dyDescent="0.3">
      <c r="A257" s="314" t="s">
        <v>328</v>
      </c>
      <c r="B257" s="330" t="str">
        <f>IFERROR(B248*100/D81,"")</f>
        <v/>
      </c>
      <c r="C257" s="330" t="str">
        <f>IFERROR(D248*100/G81,"")</f>
        <v/>
      </c>
      <c r="D257" s="330" t="str">
        <f>IFERROR(F248*100/L81,"")</f>
        <v/>
      </c>
      <c r="E257" s="330" t="str">
        <f>IFERROR(H248*100/M81,"")</f>
        <v/>
      </c>
      <c r="F257" s="330" t="str">
        <f>IFERROR(J248*100/P81,"")</f>
        <v/>
      </c>
      <c r="G257" s="330" t="str">
        <f>IFERROR(L248*100/S81,"")</f>
        <v/>
      </c>
      <c r="H257" s="331" t="str">
        <f>IFERROR(N248*100/V81,"")</f>
        <v/>
      </c>
    </row>
    <row r="258" spans="1:28" x14ac:dyDescent="0.3">
      <c r="A258" s="47" t="s">
        <v>16</v>
      </c>
      <c r="B258" s="267"/>
      <c r="C258" s="267"/>
      <c r="D258" s="267"/>
      <c r="E258" s="267"/>
      <c r="F258" s="267"/>
      <c r="G258" s="267"/>
      <c r="H258" s="267"/>
      <c r="I258" s="267"/>
    </row>
    <row r="259" spans="1:28" customFormat="1" ht="14.25" x14ac:dyDescent="0.2"/>
    <row r="260" spans="1:28" x14ac:dyDescent="0.3">
      <c r="A260" s="736" t="s">
        <v>57</v>
      </c>
      <c r="B260" s="751">
        <v>2012</v>
      </c>
      <c r="C260" s="752"/>
      <c r="D260" s="751">
        <v>2013</v>
      </c>
      <c r="E260" s="752"/>
      <c r="F260" s="755">
        <v>2014</v>
      </c>
      <c r="G260" s="756"/>
      <c r="H260" s="756"/>
      <c r="I260" s="757"/>
      <c r="J260" s="751">
        <v>2015</v>
      </c>
      <c r="K260" s="752"/>
      <c r="L260" s="751">
        <v>2016</v>
      </c>
      <c r="M260" s="752"/>
      <c r="N260" s="751">
        <v>2017</v>
      </c>
      <c r="O260" s="752"/>
    </row>
    <row r="261" spans="1:28" x14ac:dyDescent="0.3">
      <c r="A261" s="750"/>
      <c r="B261" s="753"/>
      <c r="C261" s="754"/>
      <c r="D261" s="753"/>
      <c r="E261" s="754"/>
      <c r="F261" s="801" t="s">
        <v>0</v>
      </c>
      <c r="G261" s="802"/>
      <c r="H261" s="801" t="s">
        <v>8</v>
      </c>
      <c r="I261" s="802"/>
      <c r="J261" s="693"/>
      <c r="K261" s="695"/>
      <c r="L261" s="693"/>
      <c r="M261" s="695"/>
      <c r="N261" s="693"/>
      <c r="O261" s="695"/>
    </row>
    <row r="262" spans="1:28" x14ac:dyDescent="0.3">
      <c r="A262" s="737"/>
      <c r="B262" s="103" t="s">
        <v>139</v>
      </c>
      <c r="C262" s="103" t="s">
        <v>59</v>
      </c>
      <c r="D262" s="103" t="s">
        <v>139</v>
      </c>
      <c r="E262" s="103" t="s">
        <v>59</v>
      </c>
      <c r="F262" s="103" t="s">
        <v>139</v>
      </c>
      <c r="G262" s="103" t="s">
        <v>59</v>
      </c>
      <c r="H262" s="103" t="s">
        <v>139</v>
      </c>
      <c r="I262" s="103" t="s">
        <v>59</v>
      </c>
      <c r="J262" s="103" t="s">
        <v>139</v>
      </c>
      <c r="K262" s="103" t="s">
        <v>59</v>
      </c>
      <c r="L262" s="103" t="s">
        <v>139</v>
      </c>
      <c r="M262" s="103" t="s">
        <v>59</v>
      </c>
      <c r="N262" s="103" t="s">
        <v>139</v>
      </c>
      <c r="O262" s="103" t="s">
        <v>59</v>
      </c>
    </row>
    <row r="263" spans="1:28" x14ac:dyDescent="0.3">
      <c r="A263" s="578" t="s">
        <v>140</v>
      </c>
      <c r="B263" s="315"/>
      <c r="C263" s="549" t="str">
        <f>IF(B263=0,"",B263*100/B249)</f>
        <v/>
      </c>
      <c r="D263" s="315"/>
      <c r="E263" s="549" t="str">
        <f>IF(D263=0,"",D263*100/D249)</f>
        <v/>
      </c>
      <c r="F263" s="315"/>
      <c r="G263" s="549" t="str">
        <f>IF(F263=0,"",F263*100/F249)</f>
        <v/>
      </c>
      <c r="H263" s="315"/>
      <c r="I263" s="549" t="str">
        <f>IF(H263=0,"",H263*100/H249)</f>
        <v/>
      </c>
      <c r="J263" s="315"/>
      <c r="K263" s="549" t="str">
        <f>IF(J263=0,"",J263*100/J249)</f>
        <v/>
      </c>
      <c r="L263" s="315"/>
      <c r="M263" s="549" t="str">
        <f>IF(L263=0,"",L263*100/L249)</f>
        <v/>
      </c>
      <c r="N263" s="315"/>
      <c r="O263" s="549" t="str">
        <f>IF(N263=0,"",N263*100/N249)</f>
        <v/>
      </c>
      <c r="P263" s="316"/>
      <c r="Q263" s="316"/>
      <c r="R263" s="316"/>
      <c r="S263" s="316"/>
      <c r="T263" s="316"/>
      <c r="U263" s="316"/>
      <c r="V263" s="316"/>
      <c r="W263" s="316"/>
      <c r="X263" s="316"/>
      <c r="Y263" s="316"/>
      <c r="Z263" s="316"/>
    </row>
    <row r="264" spans="1:28" customFormat="1" ht="14.25" x14ac:dyDescent="0.2">
      <c r="A264" s="749" t="s">
        <v>16</v>
      </c>
      <c r="B264" s="749"/>
      <c r="C264" s="749"/>
      <c r="D264" s="749"/>
      <c r="E264" s="749"/>
      <c r="F264" s="749"/>
      <c r="G264" s="749"/>
      <c r="H264" s="749"/>
      <c r="I264" s="749"/>
      <c r="J264" s="749"/>
      <c r="K264" s="749"/>
      <c r="L264" s="749"/>
      <c r="M264" s="749"/>
      <c r="N264" s="749"/>
      <c r="O264" s="749"/>
      <c r="P264" s="749"/>
      <c r="Q264" s="749"/>
      <c r="R264" s="749"/>
      <c r="S264" s="749"/>
      <c r="T264" s="749"/>
      <c r="U264" s="749"/>
      <c r="V264" s="749"/>
      <c r="W264" s="749"/>
      <c r="X264" s="749"/>
      <c r="Y264" s="749"/>
      <c r="Z264" s="749"/>
      <c r="AA264" s="749"/>
      <c r="AB264" s="749"/>
    </row>
    <row r="265" spans="1:28" x14ac:dyDescent="0.3">
      <c r="A265" s="47"/>
      <c r="B265" s="267"/>
      <c r="C265" s="267"/>
      <c r="D265" s="267"/>
      <c r="E265" s="267"/>
      <c r="F265" s="267"/>
      <c r="G265" s="267"/>
      <c r="H265" s="267"/>
      <c r="I265" s="267"/>
    </row>
    <row r="266" spans="1:28" x14ac:dyDescent="0.3">
      <c r="J266" s="261" t="s">
        <v>141</v>
      </c>
      <c r="K266" s="261" t="s">
        <v>142</v>
      </c>
    </row>
    <row r="267" spans="1:28" x14ac:dyDescent="0.3">
      <c r="A267" s="741" t="s">
        <v>143</v>
      </c>
      <c r="B267" s="742"/>
      <c r="C267" s="742"/>
      <c r="D267" s="742"/>
      <c r="E267" s="742"/>
      <c r="F267" s="742"/>
      <c r="G267" s="742"/>
      <c r="H267" s="742"/>
      <c r="I267" s="742"/>
      <c r="J267" s="104"/>
      <c r="K267" s="105"/>
    </row>
    <row r="268" spans="1:28" x14ac:dyDescent="0.3">
      <c r="A268" s="743" t="s">
        <v>144</v>
      </c>
      <c r="B268" s="744"/>
      <c r="C268" s="744"/>
      <c r="D268" s="744"/>
      <c r="E268" s="744"/>
      <c r="F268" s="744"/>
      <c r="G268" s="744"/>
      <c r="H268" s="744"/>
      <c r="I268" s="744"/>
      <c r="J268" s="106"/>
      <c r="K268" s="107"/>
    </row>
    <row r="270" spans="1:28" x14ac:dyDescent="0.3">
      <c r="A270" s="108"/>
      <c r="B270" s="745">
        <v>2012</v>
      </c>
      <c r="C270" s="745">
        <v>2013</v>
      </c>
      <c r="D270" s="747">
        <v>2014</v>
      </c>
      <c r="E270" s="748"/>
      <c r="F270" s="745">
        <v>2015</v>
      </c>
      <c r="G270" s="745">
        <v>2016</v>
      </c>
      <c r="H270" s="745">
        <v>2017</v>
      </c>
    </row>
    <row r="271" spans="1:28" x14ac:dyDescent="0.3">
      <c r="A271" s="108"/>
      <c r="B271" s="746"/>
      <c r="C271" s="746"/>
      <c r="D271" s="242" t="s">
        <v>0</v>
      </c>
      <c r="E271" s="242" t="s">
        <v>8</v>
      </c>
      <c r="F271" s="746"/>
      <c r="G271" s="746"/>
      <c r="H271" s="746"/>
    </row>
    <row r="272" spans="1:28" x14ac:dyDescent="0.3">
      <c r="A272" s="109" t="s">
        <v>145</v>
      </c>
      <c r="B272" s="110"/>
      <c r="C272" s="110"/>
      <c r="D272" s="110"/>
      <c r="E272" s="110"/>
      <c r="F272" s="110"/>
      <c r="G272" s="110"/>
      <c r="H272" s="111"/>
    </row>
    <row r="273" spans="1:19" x14ac:dyDescent="0.3">
      <c r="A273" s="4"/>
      <c r="B273" s="559"/>
      <c r="C273" s="560"/>
      <c r="D273" s="560"/>
      <c r="E273" s="560"/>
      <c r="F273" s="560"/>
      <c r="G273" s="560"/>
      <c r="H273" s="560"/>
      <c r="I273" s="560"/>
      <c r="J273" s="560"/>
      <c r="K273" s="560"/>
      <c r="L273" s="560"/>
    </row>
    <row r="274" spans="1:19" x14ac:dyDescent="0.3">
      <c r="A274" s="846" t="s">
        <v>332</v>
      </c>
      <c r="B274" s="846"/>
      <c r="C274" s="846"/>
      <c r="D274" s="846"/>
      <c r="E274" s="846"/>
      <c r="F274" s="846"/>
      <c r="G274" s="846"/>
      <c r="H274" s="846"/>
      <c r="I274" s="846"/>
      <c r="J274" s="846"/>
      <c r="K274" s="846"/>
      <c r="L274" s="846"/>
      <c r="M274" s="846"/>
    </row>
    <row r="275" spans="1:19" x14ac:dyDescent="0.3">
      <c r="A275" s="783" t="s">
        <v>146</v>
      </c>
      <c r="B275" s="791">
        <v>2012</v>
      </c>
      <c r="C275" s="792"/>
      <c r="D275" s="792"/>
      <c r="E275" s="792"/>
      <c r="F275" s="792"/>
      <c r="G275" s="793"/>
      <c r="H275" s="791">
        <v>2013</v>
      </c>
      <c r="I275" s="792"/>
      <c r="J275" s="792"/>
      <c r="K275" s="792"/>
      <c r="L275" s="792"/>
      <c r="M275" s="793"/>
    </row>
    <row r="276" spans="1:19" ht="54" x14ac:dyDescent="0.3">
      <c r="A276" s="784"/>
      <c r="B276" s="112" t="s">
        <v>147</v>
      </c>
      <c r="C276" s="112" t="s">
        <v>148</v>
      </c>
      <c r="D276" s="112" t="s">
        <v>149</v>
      </c>
      <c r="E276" s="113" t="s">
        <v>150</v>
      </c>
      <c r="F276" s="112" t="s">
        <v>206</v>
      </c>
      <c r="G276" s="112" t="s">
        <v>207</v>
      </c>
      <c r="H276" s="112" t="s">
        <v>147</v>
      </c>
      <c r="I276" s="112" t="s">
        <v>148</v>
      </c>
      <c r="J276" s="112" t="s">
        <v>149</v>
      </c>
      <c r="K276" s="113" t="s">
        <v>151</v>
      </c>
      <c r="L276" s="112" t="s">
        <v>206</v>
      </c>
      <c r="M276" s="112" t="s">
        <v>207</v>
      </c>
    </row>
    <row r="277" spans="1:19" x14ac:dyDescent="0.3">
      <c r="A277" s="785"/>
      <c r="B277" s="617" t="s">
        <v>208</v>
      </c>
      <c r="C277" s="617" t="s">
        <v>209</v>
      </c>
      <c r="D277" s="617" t="s">
        <v>210</v>
      </c>
      <c r="E277" s="114"/>
      <c r="F277" s="114"/>
      <c r="G277" s="114"/>
      <c r="H277" s="617" t="s">
        <v>208</v>
      </c>
      <c r="I277" s="617" t="s">
        <v>209</v>
      </c>
      <c r="J277" s="617" t="s">
        <v>210</v>
      </c>
      <c r="K277" s="114"/>
      <c r="L277" s="114"/>
      <c r="M277" s="114"/>
    </row>
    <row r="278" spans="1:19" x14ac:dyDescent="0.3">
      <c r="A278" s="341" t="s">
        <v>334</v>
      </c>
      <c r="B278" s="283">
        <f t="shared" ref="B278:B285" si="47">+B54+I54+P54</f>
        <v>0</v>
      </c>
      <c r="C278" s="65"/>
      <c r="D278" s="65"/>
      <c r="E278" s="65"/>
      <c r="F278" s="80" t="str">
        <f t="shared" ref="F278:F282" si="48">IF(C278=0,"",C278/B278)</f>
        <v/>
      </c>
      <c r="G278" s="80" t="str">
        <f t="shared" ref="G278:G282" si="49">IF(D278=0,"",D278/B278)</f>
        <v/>
      </c>
      <c r="H278" s="283">
        <f t="shared" ref="H278:H285" si="50">+C54+J54+Q54</f>
        <v>0</v>
      </c>
      <c r="I278" s="65"/>
      <c r="J278" s="65"/>
      <c r="K278" s="65"/>
      <c r="L278" s="80" t="str">
        <f t="shared" ref="L278:L282" si="51">IF(I278=0,"",I278/H278)</f>
        <v/>
      </c>
      <c r="M278" s="83" t="str">
        <f t="shared" ref="M278:M282" si="52">IF(J278=0,"",J278/H278)</f>
        <v/>
      </c>
    </row>
    <row r="279" spans="1:19" x14ac:dyDescent="0.3">
      <c r="A279" s="345" t="s">
        <v>335</v>
      </c>
      <c r="B279" s="57">
        <f t="shared" si="47"/>
        <v>0</v>
      </c>
      <c r="C279" s="53"/>
      <c r="D279" s="53"/>
      <c r="E279" s="53"/>
      <c r="F279" s="54" t="str">
        <f t="shared" si="48"/>
        <v/>
      </c>
      <c r="G279" s="54" t="str">
        <f t="shared" si="49"/>
        <v/>
      </c>
      <c r="H279" s="57">
        <f t="shared" si="50"/>
        <v>0</v>
      </c>
      <c r="I279" s="53"/>
      <c r="J279" s="53"/>
      <c r="K279" s="53"/>
      <c r="L279" s="54" t="str">
        <f t="shared" si="51"/>
        <v/>
      </c>
      <c r="M279" s="55" t="str">
        <f t="shared" si="52"/>
        <v/>
      </c>
    </row>
    <row r="280" spans="1:19" x14ac:dyDescent="0.3">
      <c r="A280" s="345" t="s">
        <v>336</v>
      </c>
      <c r="B280" s="57">
        <f t="shared" si="47"/>
        <v>0</v>
      </c>
      <c r="C280" s="53"/>
      <c r="D280" s="53"/>
      <c r="E280" s="53"/>
      <c r="F280" s="54" t="str">
        <f t="shared" si="48"/>
        <v/>
      </c>
      <c r="G280" s="54" t="str">
        <f t="shared" si="49"/>
        <v/>
      </c>
      <c r="H280" s="57">
        <f t="shared" si="50"/>
        <v>0</v>
      </c>
      <c r="I280" s="53"/>
      <c r="J280" s="53"/>
      <c r="K280" s="53"/>
      <c r="L280" s="54" t="str">
        <f t="shared" si="51"/>
        <v/>
      </c>
      <c r="M280" s="55" t="str">
        <f t="shared" si="52"/>
        <v/>
      </c>
    </row>
    <row r="281" spans="1:19" x14ac:dyDescent="0.3">
      <c r="A281" s="345" t="s">
        <v>337</v>
      </c>
      <c r="B281" s="57">
        <f t="shared" si="47"/>
        <v>0</v>
      </c>
      <c r="C281" s="53"/>
      <c r="D281" s="53"/>
      <c r="E281" s="53"/>
      <c r="F281" s="54" t="str">
        <f t="shared" si="48"/>
        <v/>
      </c>
      <c r="G281" s="54" t="str">
        <f t="shared" si="49"/>
        <v/>
      </c>
      <c r="H281" s="57">
        <f t="shared" si="50"/>
        <v>0</v>
      </c>
      <c r="I281" s="53"/>
      <c r="J281" s="53"/>
      <c r="K281" s="53"/>
      <c r="L281" s="54" t="str">
        <f t="shared" si="51"/>
        <v/>
      </c>
      <c r="M281" s="55" t="str">
        <f t="shared" si="52"/>
        <v/>
      </c>
    </row>
    <row r="282" spans="1:19" x14ac:dyDescent="0.3">
      <c r="A282" s="345" t="s">
        <v>338</v>
      </c>
      <c r="B282" s="57">
        <f t="shared" si="47"/>
        <v>0</v>
      </c>
      <c r="C282" s="53"/>
      <c r="D282" s="53"/>
      <c r="E282" s="53"/>
      <c r="F282" s="54" t="str">
        <f t="shared" si="48"/>
        <v/>
      </c>
      <c r="G282" s="54" t="str">
        <f t="shared" si="49"/>
        <v/>
      </c>
      <c r="H282" s="57">
        <f t="shared" si="50"/>
        <v>0</v>
      </c>
      <c r="I282" s="53"/>
      <c r="J282" s="53"/>
      <c r="K282" s="53"/>
      <c r="L282" s="54" t="str">
        <f t="shared" si="51"/>
        <v/>
      </c>
      <c r="M282" s="55" t="str">
        <f t="shared" si="52"/>
        <v/>
      </c>
    </row>
    <row r="283" spans="1:19" x14ac:dyDescent="0.3">
      <c r="A283" s="345" t="s">
        <v>339</v>
      </c>
      <c r="B283" s="57">
        <f t="shared" si="47"/>
        <v>0</v>
      </c>
      <c r="C283" s="544"/>
      <c r="D283" s="544"/>
      <c r="E283" s="544"/>
      <c r="F283" s="54" t="str">
        <f t="shared" ref="F283:F285" si="53">IF(C283=0,"",C283/B283)</f>
        <v/>
      </c>
      <c r="G283" s="54" t="str">
        <f t="shared" ref="G283:G285" si="54">IF(D283=0,"",D283/B283)</f>
        <v/>
      </c>
      <c r="H283" s="57">
        <f t="shared" si="50"/>
        <v>0</v>
      </c>
      <c r="I283" s="544"/>
      <c r="J283" s="544"/>
      <c r="K283" s="544"/>
      <c r="L283" s="54" t="str">
        <f t="shared" ref="L283:L285" si="55">IF(I283=0,"",I283/H283)</f>
        <v/>
      </c>
      <c r="M283" s="55" t="str">
        <f t="shared" ref="M283:M285" si="56">IF(J283=0,"",J283/H283)</f>
        <v/>
      </c>
    </row>
    <row r="284" spans="1:19" x14ac:dyDescent="0.3">
      <c r="A284" s="539" t="s">
        <v>340</v>
      </c>
      <c r="B284" s="57">
        <f t="shared" si="47"/>
        <v>0</v>
      </c>
      <c r="C284" s="544"/>
      <c r="D284" s="544"/>
      <c r="E284" s="544"/>
      <c r="F284" s="54" t="str">
        <f t="shared" si="53"/>
        <v/>
      </c>
      <c r="G284" s="54" t="str">
        <f t="shared" si="54"/>
        <v/>
      </c>
      <c r="H284" s="57">
        <f t="shared" si="50"/>
        <v>0</v>
      </c>
      <c r="I284" s="544"/>
      <c r="J284" s="544"/>
      <c r="K284" s="544"/>
      <c r="L284" s="54" t="str">
        <f t="shared" si="55"/>
        <v/>
      </c>
      <c r="M284" s="55" t="str">
        <f t="shared" si="56"/>
        <v/>
      </c>
    </row>
    <row r="285" spans="1:19" x14ac:dyDescent="0.3">
      <c r="A285" s="419" t="s">
        <v>341</v>
      </c>
      <c r="B285" s="284">
        <f t="shared" si="47"/>
        <v>0</v>
      </c>
      <c r="C285" s="58"/>
      <c r="D285" s="58"/>
      <c r="E285" s="58"/>
      <c r="F285" s="59" t="str">
        <f t="shared" si="53"/>
        <v/>
      </c>
      <c r="G285" s="59" t="str">
        <f t="shared" si="54"/>
        <v/>
      </c>
      <c r="H285" s="284">
        <f t="shared" si="50"/>
        <v>0</v>
      </c>
      <c r="I285" s="58"/>
      <c r="J285" s="58"/>
      <c r="K285" s="58"/>
      <c r="L285" s="59" t="str">
        <f t="shared" si="55"/>
        <v/>
      </c>
      <c r="M285" s="61" t="str">
        <f t="shared" si="56"/>
        <v/>
      </c>
    </row>
    <row r="286" spans="1:19" x14ac:dyDescent="0.3">
      <c r="A286" s="47" t="s">
        <v>16</v>
      </c>
    </row>
    <row r="287" spans="1:19" x14ac:dyDescent="0.3">
      <c r="A287" s="783" t="s">
        <v>146</v>
      </c>
      <c r="B287" s="794">
        <v>2014</v>
      </c>
      <c r="C287" s="795"/>
      <c r="D287" s="795"/>
      <c r="E287" s="795"/>
      <c r="F287" s="795"/>
      <c r="G287" s="795"/>
      <c r="H287" s="795"/>
      <c r="I287" s="795"/>
      <c r="J287" s="795"/>
      <c r="K287" s="795"/>
      <c r="L287" s="795"/>
      <c r="M287" s="796"/>
      <c r="N287" s="886">
        <v>2015</v>
      </c>
      <c r="O287" s="886"/>
      <c r="P287" s="886"/>
      <c r="Q287" s="886"/>
      <c r="R287" s="886"/>
      <c r="S287" s="886"/>
    </row>
    <row r="288" spans="1:19" x14ac:dyDescent="0.3">
      <c r="A288" s="784"/>
      <c r="B288" s="794" t="s">
        <v>0</v>
      </c>
      <c r="C288" s="795"/>
      <c r="D288" s="795"/>
      <c r="E288" s="795"/>
      <c r="F288" s="795"/>
      <c r="G288" s="796"/>
      <c r="H288" s="794" t="s">
        <v>8</v>
      </c>
      <c r="I288" s="795"/>
      <c r="J288" s="795"/>
      <c r="K288" s="795"/>
      <c r="L288" s="795"/>
      <c r="M288" s="796"/>
      <c r="N288" s="886"/>
      <c r="O288" s="886"/>
      <c r="P288" s="886"/>
      <c r="Q288" s="886"/>
      <c r="R288" s="886"/>
      <c r="S288" s="886"/>
    </row>
    <row r="289" spans="1:19" ht="45.75" x14ac:dyDescent="0.3">
      <c r="A289" s="785"/>
      <c r="B289" s="112" t="s">
        <v>147</v>
      </c>
      <c r="C289" s="112" t="s">
        <v>148</v>
      </c>
      <c r="D289" s="112" t="s">
        <v>149</v>
      </c>
      <c r="E289" s="113" t="s">
        <v>151</v>
      </c>
      <c r="F289" s="112" t="s">
        <v>152</v>
      </c>
      <c r="G289" s="112" t="s">
        <v>153</v>
      </c>
      <c r="H289" s="112" t="s">
        <v>147</v>
      </c>
      <c r="I289" s="112" t="s">
        <v>148</v>
      </c>
      <c r="J289" s="112" t="s">
        <v>149</v>
      </c>
      <c r="K289" s="113" t="s">
        <v>151</v>
      </c>
      <c r="L289" s="112" t="s">
        <v>206</v>
      </c>
      <c r="M289" s="112" t="s">
        <v>207</v>
      </c>
      <c r="N289" s="112" t="s">
        <v>147</v>
      </c>
      <c r="O289" s="112" t="s">
        <v>148</v>
      </c>
      <c r="P289" s="112" t="s">
        <v>149</v>
      </c>
      <c r="Q289" s="113" t="s">
        <v>151</v>
      </c>
      <c r="R289" s="112" t="s">
        <v>206</v>
      </c>
      <c r="S289" s="112" t="s">
        <v>207</v>
      </c>
    </row>
    <row r="290" spans="1:19" x14ac:dyDescent="0.3">
      <c r="A290" s="341" t="s">
        <v>334</v>
      </c>
      <c r="B290" s="617" t="s">
        <v>208</v>
      </c>
      <c r="C290" s="617" t="s">
        <v>209</v>
      </c>
      <c r="D290" s="617" t="s">
        <v>210</v>
      </c>
      <c r="E290" s="114"/>
      <c r="F290" s="114"/>
      <c r="G290" s="114"/>
      <c r="H290" s="617" t="s">
        <v>208</v>
      </c>
      <c r="I290" s="617" t="s">
        <v>209</v>
      </c>
      <c r="J290" s="617" t="s">
        <v>210</v>
      </c>
      <c r="K290" s="114"/>
      <c r="L290" s="114"/>
      <c r="M290" s="114"/>
      <c r="N290" s="617" t="s">
        <v>208</v>
      </c>
      <c r="O290" s="617" t="s">
        <v>209</v>
      </c>
      <c r="P290" s="617" t="s">
        <v>210</v>
      </c>
      <c r="Q290" s="114"/>
      <c r="R290" s="114"/>
      <c r="S290" s="114"/>
    </row>
    <row r="291" spans="1:19" x14ac:dyDescent="0.3">
      <c r="A291" s="345" t="s">
        <v>335</v>
      </c>
      <c r="B291" s="283">
        <f t="shared" ref="B291:B298" si="57">+D54+K54+R54</f>
        <v>0</v>
      </c>
      <c r="C291" s="82"/>
      <c r="D291" s="82"/>
      <c r="E291" s="82"/>
      <c r="F291" s="80" t="str">
        <f t="shared" ref="F291:F295" si="58">IF(C291=0,"",C291/B291)</f>
        <v/>
      </c>
      <c r="G291" s="80" t="str">
        <f t="shared" ref="G291:G295" si="59">IF(D291=0,"",D291/B291)</f>
        <v/>
      </c>
      <c r="H291" s="283">
        <f t="shared" ref="H291:H298" si="60">+E54+L54+S54</f>
        <v>0</v>
      </c>
      <c r="I291" s="65"/>
      <c r="J291" s="65"/>
      <c r="K291" s="65"/>
      <c r="L291" s="80" t="str">
        <f t="shared" ref="L291:L295" si="61">IF(I291=0,"",I291/H291)</f>
        <v/>
      </c>
      <c r="M291" s="80" t="str">
        <f>IF(J291=0,"",J291/H291)</f>
        <v/>
      </c>
      <c r="N291" s="283">
        <f t="shared" ref="N291:N298" si="62">+F67+M67+T67</f>
        <v>0</v>
      </c>
      <c r="O291" s="65"/>
      <c r="P291" s="65"/>
      <c r="Q291" s="65"/>
      <c r="R291" s="80" t="str">
        <f t="shared" ref="R291:R298" si="63">IF(O291=0,"",O291/N291)</f>
        <v/>
      </c>
      <c r="S291" s="83" t="str">
        <f t="shared" ref="S291:S298" si="64">IF(P291=0,"",P291/N291)</f>
        <v/>
      </c>
    </row>
    <row r="292" spans="1:19" x14ac:dyDescent="0.3">
      <c r="A292" s="345" t="s">
        <v>336</v>
      </c>
      <c r="B292" s="57">
        <f t="shared" si="57"/>
        <v>0</v>
      </c>
      <c r="C292" s="56"/>
      <c r="D292" s="56"/>
      <c r="E292" s="56"/>
      <c r="F292" s="54" t="str">
        <f t="shared" si="58"/>
        <v/>
      </c>
      <c r="G292" s="54" t="str">
        <f t="shared" si="59"/>
        <v/>
      </c>
      <c r="H292" s="57">
        <f t="shared" si="60"/>
        <v>0</v>
      </c>
      <c r="I292" s="53"/>
      <c r="J292" s="53"/>
      <c r="K292" s="53"/>
      <c r="L292" s="54" t="str">
        <f t="shared" si="61"/>
        <v/>
      </c>
      <c r="M292" s="54" t="str">
        <f>IF(J292=0,"",J292/H292)</f>
        <v/>
      </c>
      <c r="N292" s="57">
        <f t="shared" si="62"/>
        <v>0</v>
      </c>
      <c r="O292" s="53"/>
      <c r="P292" s="53"/>
      <c r="Q292" s="53"/>
      <c r="R292" s="54" t="str">
        <f t="shared" si="63"/>
        <v/>
      </c>
      <c r="S292" s="55" t="str">
        <f t="shared" si="64"/>
        <v/>
      </c>
    </row>
    <row r="293" spans="1:19" x14ac:dyDescent="0.3">
      <c r="A293" s="345" t="s">
        <v>337</v>
      </c>
      <c r="B293" s="57">
        <f t="shared" si="57"/>
        <v>0</v>
      </c>
      <c r="C293" s="56"/>
      <c r="D293" s="56"/>
      <c r="E293" s="56"/>
      <c r="F293" s="54" t="str">
        <f t="shared" si="58"/>
        <v/>
      </c>
      <c r="G293" s="54" t="str">
        <f t="shared" si="59"/>
        <v/>
      </c>
      <c r="H293" s="57">
        <f t="shared" si="60"/>
        <v>0</v>
      </c>
      <c r="I293" s="53"/>
      <c r="J293" s="53"/>
      <c r="K293" s="53"/>
      <c r="L293" s="54" t="str">
        <f t="shared" si="61"/>
        <v/>
      </c>
      <c r="M293" s="54" t="str">
        <f>IF(J293=0,"",J293/H293)</f>
        <v/>
      </c>
      <c r="N293" s="57">
        <f t="shared" si="62"/>
        <v>0</v>
      </c>
      <c r="O293" s="53"/>
      <c r="P293" s="53"/>
      <c r="Q293" s="53"/>
      <c r="R293" s="54" t="str">
        <f t="shared" si="63"/>
        <v/>
      </c>
      <c r="S293" s="55" t="str">
        <f t="shared" si="64"/>
        <v/>
      </c>
    </row>
    <row r="294" spans="1:19" x14ac:dyDescent="0.3">
      <c r="A294" s="345" t="s">
        <v>338</v>
      </c>
      <c r="B294" s="57">
        <f t="shared" si="57"/>
        <v>0</v>
      </c>
      <c r="C294" s="56"/>
      <c r="D294" s="56"/>
      <c r="E294" s="56"/>
      <c r="F294" s="54" t="str">
        <f t="shared" si="58"/>
        <v/>
      </c>
      <c r="G294" s="54" t="str">
        <f t="shared" si="59"/>
        <v/>
      </c>
      <c r="H294" s="57">
        <f t="shared" si="60"/>
        <v>0</v>
      </c>
      <c r="I294" s="53"/>
      <c r="J294" s="53"/>
      <c r="K294" s="53"/>
      <c r="L294" s="54" t="str">
        <f t="shared" si="61"/>
        <v/>
      </c>
      <c r="M294" s="54" t="str">
        <f t="shared" ref="M294" si="65">IF(J294=0,"",J294/H294)</f>
        <v/>
      </c>
      <c r="N294" s="57">
        <f t="shared" si="62"/>
        <v>0</v>
      </c>
      <c r="O294" s="53"/>
      <c r="P294" s="53"/>
      <c r="Q294" s="53"/>
      <c r="R294" s="54" t="str">
        <f t="shared" si="63"/>
        <v/>
      </c>
      <c r="S294" s="55" t="str">
        <f t="shared" si="64"/>
        <v/>
      </c>
    </row>
    <row r="295" spans="1:19" x14ac:dyDescent="0.3">
      <c r="A295" s="345" t="s">
        <v>339</v>
      </c>
      <c r="B295" s="57">
        <f t="shared" si="57"/>
        <v>0</v>
      </c>
      <c r="C295" s="56"/>
      <c r="D295" s="56"/>
      <c r="E295" s="56"/>
      <c r="F295" s="54" t="str">
        <f t="shared" si="58"/>
        <v/>
      </c>
      <c r="G295" s="54" t="str">
        <f t="shared" si="59"/>
        <v/>
      </c>
      <c r="H295" s="57">
        <f t="shared" si="60"/>
        <v>0</v>
      </c>
      <c r="I295" s="53"/>
      <c r="J295" s="53"/>
      <c r="K295" s="53"/>
      <c r="L295" s="54" t="str">
        <f t="shared" si="61"/>
        <v/>
      </c>
      <c r="M295" s="54" t="str">
        <f>IF(J295=0,"",J295/H295)</f>
        <v/>
      </c>
      <c r="N295" s="57">
        <f t="shared" si="62"/>
        <v>0</v>
      </c>
      <c r="O295" s="53"/>
      <c r="P295" s="53"/>
      <c r="Q295" s="53"/>
      <c r="R295" s="54" t="str">
        <f t="shared" si="63"/>
        <v/>
      </c>
      <c r="S295" s="55" t="str">
        <f t="shared" si="64"/>
        <v/>
      </c>
    </row>
    <row r="296" spans="1:19" x14ac:dyDescent="0.3">
      <c r="A296" s="539" t="s">
        <v>340</v>
      </c>
      <c r="B296" s="57">
        <f t="shared" si="57"/>
        <v>0</v>
      </c>
      <c r="C296" s="56"/>
      <c r="D296" s="56"/>
      <c r="E296" s="56"/>
      <c r="F296" s="54" t="str">
        <f t="shared" ref="F296:F298" si="66">IF(C296=0,"",C296/B296)</f>
        <v/>
      </c>
      <c r="G296" s="54" t="str">
        <f t="shared" ref="G296:G298" si="67">IF(D296=0,"",D296/B296)</f>
        <v/>
      </c>
      <c r="H296" s="57">
        <f t="shared" si="60"/>
        <v>0</v>
      </c>
      <c r="I296" s="53"/>
      <c r="J296" s="53"/>
      <c r="K296" s="53"/>
      <c r="L296" s="54" t="str">
        <f t="shared" ref="L296:L298" si="68">IF(I296=0,"",I296/H296)</f>
        <v/>
      </c>
      <c r="M296" s="54" t="str">
        <f t="shared" ref="M296:M298" si="69">IF(J296=0,"",J296/H296)</f>
        <v/>
      </c>
      <c r="N296" s="57">
        <f t="shared" si="62"/>
        <v>0</v>
      </c>
      <c r="O296" s="53"/>
      <c r="P296" s="53"/>
      <c r="Q296" s="53"/>
      <c r="R296" s="54" t="str">
        <f t="shared" si="63"/>
        <v/>
      </c>
      <c r="S296" s="55" t="str">
        <f t="shared" si="64"/>
        <v/>
      </c>
    </row>
    <row r="297" spans="1:19" x14ac:dyDescent="0.3">
      <c r="A297" s="419" t="s">
        <v>341</v>
      </c>
      <c r="B297" s="57">
        <f t="shared" si="57"/>
        <v>0</v>
      </c>
      <c r="C297" s="56"/>
      <c r="D297" s="56"/>
      <c r="E297" s="56"/>
      <c r="F297" s="54" t="str">
        <f t="shared" si="66"/>
        <v/>
      </c>
      <c r="G297" s="54" t="str">
        <f t="shared" si="67"/>
        <v/>
      </c>
      <c r="H297" s="57">
        <f t="shared" si="60"/>
        <v>0</v>
      </c>
      <c r="I297" s="53"/>
      <c r="J297" s="53"/>
      <c r="K297" s="53"/>
      <c r="L297" s="54" t="str">
        <f t="shared" si="68"/>
        <v/>
      </c>
      <c r="M297" s="54" t="str">
        <f t="shared" si="69"/>
        <v/>
      </c>
      <c r="N297" s="57">
        <f t="shared" si="62"/>
        <v>0</v>
      </c>
      <c r="O297" s="53"/>
      <c r="P297" s="53"/>
      <c r="Q297" s="53"/>
      <c r="R297" s="54" t="str">
        <f t="shared" si="63"/>
        <v/>
      </c>
      <c r="S297" s="55" t="str">
        <f t="shared" si="64"/>
        <v/>
      </c>
    </row>
    <row r="298" spans="1:19" x14ac:dyDescent="0.3">
      <c r="A298" s="621" t="s">
        <v>16</v>
      </c>
      <c r="B298" s="284">
        <f t="shared" si="57"/>
        <v>0</v>
      </c>
      <c r="C298" s="60"/>
      <c r="D298" s="60"/>
      <c r="E298" s="60"/>
      <c r="F298" s="59" t="str">
        <f t="shared" si="66"/>
        <v/>
      </c>
      <c r="G298" s="59" t="str">
        <f t="shared" si="67"/>
        <v/>
      </c>
      <c r="H298" s="284">
        <f t="shared" si="60"/>
        <v>0</v>
      </c>
      <c r="I298" s="58"/>
      <c r="J298" s="58"/>
      <c r="K298" s="58"/>
      <c r="L298" s="59" t="str">
        <f t="shared" si="68"/>
        <v/>
      </c>
      <c r="M298" s="59" t="str">
        <f t="shared" si="69"/>
        <v/>
      </c>
      <c r="N298" s="284">
        <f t="shared" si="62"/>
        <v>0</v>
      </c>
      <c r="O298" s="58"/>
      <c r="P298" s="58"/>
      <c r="Q298" s="58"/>
      <c r="R298" s="59" t="str">
        <f t="shared" si="63"/>
        <v/>
      </c>
      <c r="S298" s="61" t="str">
        <f t="shared" si="64"/>
        <v/>
      </c>
    </row>
    <row r="299" spans="1:19" x14ac:dyDescent="0.3">
      <c r="A299" s="783" t="s">
        <v>146</v>
      </c>
      <c r="B299" s="885">
        <v>2016</v>
      </c>
      <c r="C299" s="885"/>
      <c r="D299" s="885"/>
      <c r="E299" s="885"/>
      <c r="F299" s="885"/>
      <c r="G299" s="885"/>
      <c r="H299" s="885">
        <v>2017</v>
      </c>
      <c r="I299" s="885"/>
      <c r="J299" s="885"/>
      <c r="K299" s="885"/>
      <c r="L299" s="885"/>
      <c r="M299" s="885"/>
    </row>
    <row r="300" spans="1:19" ht="50.25" x14ac:dyDescent="0.3">
      <c r="A300" s="784"/>
      <c r="B300" s="112" t="s">
        <v>147</v>
      </c>
      <c r="C300" s="112" t="s">
        <v>148</v>
      </c>
      <c r="D300" s="112" t="s">
        <v>149</v>
      </c>
      <c r="E300" s="113" t="s">
        <v>151</v>
      </c>
      <c r="F300" s="112" t="s">
        <v>206</v>
      </c>
      <c r="G300" s="112" t="s">
        <v>207</v>
      </c>
      <c r="H300" s="112" t="s">
        <v>147</v>
      </c>
      <c r="I300" s="112" t="s">
        <v>148</v>
      </c>
      <c r="J300" s="112" t="s">
        <v>149</v>
      </c>
      <c r="K300" s="113" t="s">
        <v>151</v>
      </c>
      <c r="L300" s="112" t="s">
        <v>206</v>
      </c>
      <c r="M300" s="112" t="s">
        <v>207</v>
      </c>
    </row>
    <row r="301" spans="1:19" x14ac:dyDescent="0.3">
      <c r="A301" s="785"/>
      <c r="B301" s="247" t="s">
        <v>208</v>
      </c>
      <c r="C301" s="247" t="s">
        <v>209</v>
      </c>
      <c r="D301" s="247" t="s">
        <v>210</v>
      </c>
      <c r="E301" s="114"/>
      <c r="F301" s="114"/>
      <c r="G301" s="114"/>
      <c r="H301" s="247" t="s">
        <v>208</v>
      </c>
      <c r="I301" s="247" t="s">
        <v>209</v>
      </c>
      <c r="J301" s="247" t="s">
        <v>210</v>
      </c>
      <c r="K301" s="114"/>
      <c r="L301" s="114"/>
      <c r="M301" s="114"/>
    </row>
    <row r="302" spans="1:19" x14ac:dyDescent="0.3">
      <c r="A302" s="341" t="s">
        <v>334</v>
      </c>
      <c r="B302" s="283">
        <f t="shared" ref="B302:B309" si="70">+G67+N67+U67</f>
        <v>0</v>
      </c>
      <c r="C302" s="65"/>
      <c r="D302" s="65"/>
      <c r="E302" s="65"/>
      <c r="F302" s="80" t="str">
        <f>IF(C302=0,"",C302/B302)</f>
        <v/>
      </c>
      <c r="G302" s="80" t="str">
        <f>IF(D302=0,"",D302/B302)</f>
        <v/>
      </c>
      <c r="H302" s="283">
        <f t="shared" ref="H302:H309" si="71">+H67+O67+V67</f>
        <v>0</v>
      </c>
      <c r="I302" s="65"/>
      <c r="J302" s="65"/>
      <c r="K302" s="65"/>
      <c r="L302" s="80" t="str">
        <f>IF(I302=0,"",I302/H302)</f>
        <v/>
      </c>
      <c r="M302" s="83" t="str">
        <f>IF(J302=0,"",J302/H302)</f>
        <v/>
      </c>
    </row>
    <row r="303" spans="1:19" x14ac:dyDescent="0.3">
      <c r="A303" s="345" t="s">
        <v>335</v>
      </c>
      <c r="B303" s="57">
        <f t="shared" si="70"/>
        <v>0</v>
      </c>
      <c r="C303" s="53"/>
      <c r="D303" s="53"/>
      <c r="E303" s="53"/>
      <c r="F303" s="54" t="str">
        <f>IF(C303=0,"",C303/B303)</f>
        <v/>
      </c>
      <c r="G303" s="54" t="str">
        <f>IF(D303=0,"",D303/B303)</f>
        <v/>
      </c>
      <c r="H303" s="57">
        <f t="shared" si="71"/>
        <v>0</v>
      </c>
      <c r="I303" s="53"/>
      <c r="J303" s="53"/>
      <c r="K303" s="53"/>
      <c r="L303" s="54" t="str">
        <f>IF(I303=0,"",I303/H303)</f>
        <v/>
      </c>
      <c r="M303" s="55" t="str">
        <f>IF(J303=0,"",J303/H303)</f>
        <v/>
      </c>
    </row>
    <row r="304" spans="1:19" x14ac:dyDescent="0.3">
      <c r="A304" s="345" t="s">
        <v>336</v>
      </c>
      <c r="B304" s="57">
        <f t="shared" si="70"/>
        <v>0</v>
      </c>
      <c r="C304" s="53"/>
      <c r="D304" s="53"/>
      <c r="E304" s="53"/>
      <c r="F304" s="54" t="str">
        <f>IF(C304=0,"",C304/B304)</f>
        <v/>
      </c>
      <c r="G304" s="54" t="str">
        <f>IF(D304=0,"",D304/B304)</f>
        <v/>
      </c>
      <c r="H304" s="57">
        <f t="shared" si="71"/>
        <v>0</v>
      </c>
      <c r="I304" s="53"/>
      <c r="J304" s="53"/>
      <c r="K304" s="53"/>
      <c r="L304" s="54" t="str">
        <f>IF(I304=0,"",I304/H304)</f>
        <v/>
      </c>
      <c r="M304" s="55" t="str">
        <f>IF(J304=0,"",J304/H304)</f>
        <v/>
      </c>
    </row>
    <row r="305" spans="1:15" x14ac:dyDescent="0.3">
      <c r="A305" s="345" t="s">
        <v>337</v>
      </c>
      <c r="B305" s="57">
        <f t="shared" si="70"/>
        <v>0</v>
      </c>
      <c r="C305" s="53"/>
      <c r="D305" s="53"/>
      <c r="E305" s="53"/>
      <c r="F305" s="54" t="str">
        <f t="shared" ref="F305:F309" si="72">IF(C305=0,"",C305/B305)</f>
        <v/>
      </c>
      <c r="G305" s="54" t="str">
        <f t="shared" ref="G305:G309" si="73">IF(D305=0,"",D305/B305)</f>
        <v/>
      </c>
      <c r="H305" s="57">
        <f t="shared" si="71"/>
        <v>0</v>
      </c>
      <c r="I305" s="53"/>
      <c r="J305" s="53"/>
      <c r="K305" s="53"/>
      <c r="L305" s="54" t="str">
        <f t="shared" ref="L305:L309" si="74">IF(I305=0,"",I305/H305)</f>
        <v/>
      </c>
      <c r="M305" s="55" t="str">
        <f t="shared" ref="M305:M309" si="75">IF(J305=0,"",J305/H305)</f>
        <v/>
      </c>
    </row>
    <row r="306" spans="1:15" x14ac:dyDescent="0.3">
      <c r="A306" s="345" t="s">
        <v>338</v>
      </c>
      <c r="B306" s="57">
        <f t="shared" si="70"/>
        <v>0</v>
      </c>
      <c r="C306" s="53"/>
      <c r="D306" s="53"/>
      <c r="E306" s="53"/>
      <c r="F306" s="54" t="str">
        <f t="shared" si="72"/>
        <v/>
      </c>
      <c r="G306" s="54" t="str">
        <f t="shared" si="73"/>
        <v/>
      </c>
      <c r="H306" s="57">
        <f t="shared" si="71"/>
        <v>0</v>
      </c>
      <c r="I306" s="53"/>
      <c r="J306" s="53"/>
      <c r="K306" s="53"/>
      <c r="L306" s="54" t="str">
        <f t="shared" si="74"/>
        <v/>
      </c>
      <c r="M306" s="55" t="str">
        <f t="shared" si="75"/>
        <v/>
      </c>
    </row>
    <row r="307" spans="1:15" x14ac:dyDescent="0.3">
      <c r="A307" s="345" t="s">
        <v>339</v>
      </c>
      <c r="B307" s="57">
        <f t="shared" si="70"/>
        <v>0</v>
      </c>
      <c r="C307" s="53"/>
      <c r="D307" s="53"/>
      <c r="E307" s="53"/>
      <c r="F307" s="54" t="str">
        <f t="shared" si="72"/>
        <v/>
      </c>
      <c r="G307" s="54" t="str">
        <f t="shared" si="73"/>
        <v/>
      </c>
      <c r="H307" s="57">
        <f t="shared" si="71"/>
        <v>0</v>
      </c>
      <c r="I307" s="53"/>
      <c r="J307" s="53"/>
      <c r="K307" s="53"/>
      <c r="L307" s="54" t="str">
        <f t="shared" si="74"/>
        <v/>
      </c>
      <c r="M307" s="55" t="str">
        <f t="shared" si="75"/>
        <v/>
      </c>
    </row>
    <row r="308" spans="1:15" x14ac:dyDescent="0.3">
      <c r="A308" s="539" t="s">
        <v>340</v>
      </c>
      <c r="B308" s="57">
        <f t="shared" si="70"/>
        <v>0</v>
      </c>
      <c r="C308" s="53"/>
      <c r="D308" s="53"/>
      <c r="E308" s="53"/>
      <c r="F308" s="54" t="str">
        <f t="shared" si="72"/>
        <v/>
      </c>
      <c r="G308" s="54" t="str">
        <f t="shared" si="73"/>
        <v/>
      </c>
      <c r="H308" s="57">
        <f t="shared" si="71"/>
        <v>0</v>
      </c>
      <c r="I308" s="53"/>
      <c r="J308" s="53"/>
      <c r="K308" s="53"/>
      <c r="L308" s="54" t="str">
        <f t="shared" si="74"/>
        <v/>
      </c>
      <c r="M308" s="55" t="str">
        <f t="shared" si="75"/>
        <v/>
      </c>
    </row>
    <row r="309" spans="1:15" x14ac:dyDescent="0.3">
      <c r="A309" s="419" t="s">
        <v>341</v>
      </c>
      <c r="B309" s="284">
        <f t="shared" si="70"/>
        <v>0</v>
      </c>
      <c r="C309" s="58"/>
      <c r="D309" s="58"/>
      <c r="E309" s="58"/>
      <c r="F309" s="59" t="str">
        <f t="shared" si="72"/>
        <v/>
      </c>
      <c r="G309" s="59" t="str">
        <f t="shared" si="73"/>
        <v/>
      </c>
      <c r="H309" s="284">
        <f t="shared" si="71"/>
        <v>0</v>
      </c>
      <c r="I309" s="58"/>
      <c r="J309" s="58"/>
      <c r="K309" s="58"/>
      <c r="L309" s="59" t="str">
        <f t="shared" si="74"/>
        <v/>
      </c>
      <c r="M309" s="61" t="str">
        <f t="shared" si="75"/>
        <v/>
      </c>
    </row>
    <row r="310" spans="1:15" x14ac:dyDescent="0.3">
      <c r="A310" s="47" t="s">
        <v>16</v>
      </c>
    </row>
    <row r="311" spans="1:15" x14ac:dyDescent="0.3">
      <c r="A311" s="47"/>
    </row>
    <row r="312" spans="1:15" x14ac:dyDescent="0.3">
      <c r="A312" s="783" t="s">
        <v>57</v>
      </c>
      <c r="B312" s="797">
        <v>2012</v>
      </c>
      <c r="C312" s="798"/>
      <c r="D312" s="797">
        <v>2013</v>
      </c>
      <c r="E312" s="798"/>
      <c r="F312" s="713">
        <v>2014</v>
      </c>
      <c r="G312" s="714"/>
      <c r="H312" s="714"/>
      <c r="I312" s="715"/>
      <c r="J312" s="797">
        <v>2015</v>
      </c>
      <c r="K312" s="798"/>
      <c r="L312" s="797">
        <v>2016</v>
      </c>
      <c r="M312" s="798"/>
      <c r="N312" s="797">
        <v>2017</v>
      </c>
      <c r="O312" s="798"/>
    </row>
    <row r="313" spans="1:15" x14ac:dyDescent="0.3">
      <c r="A313" s="784"/>
      <c r="B313" s="799"/>
      <c r="C313" s="800"/>
      <c r="D313" s="693"/>
      <c r="E313" s="695"/>
      <c r="F313" s="713" t="s">
        <v>0</v>
      </c>
      <c r="G313" s="715"/>
      <c r="H313" s="713" t="s">
        <v>8</v>
      </c>
      <c r="I313" s="715"/>
      <c r="J313" s="693"/>
      <c r="K313" s="695"/>
      <c r="L313" s="693"/>
      <c r="M313" s="695"/>
      <c r="N313" s="693"/>
      <c r="O313" s="695"/>
    </row>
    <row r="314" spans="1:15" x14ac:dyDescent="0.3">
      <c r="A314" s="785"/>
      <c r="B314" s="254" t="s">
        <v>139</v>
      </c>
      <c r="C314" s="254" t="s">
        <v>59</v>
      </c>
      <c r="D314" s="254" t="s">
        <v>139</v>
      </c>
      <c r="E314" s="254" t="s">
        <v>59</v>
      </c>
      <c r="F314" s="254" t="s">
        <v>139</v>
      </c>
      <c r="G314" s="254" t="s">
        <v>59</v>
      </c>
      <c r="H314" s="254" t="s">
        <v>139</v>
      </c>
      <c r="I314" s="254" t="s">
        <v>59</v>
      </c>
      <c r="J314" s="254" t="s">
        <v>139</v>
      </c>
      <c r="K314" s="254" t="s">
        <v>59</v>
      </c>
      <c r="L314" s="254" t="s">
        <v>139</v>
      </c>
      <c r="M314" s="254" t="s">
        <v>59</v>
      </c>
      <c r="N314" s="254" t="s">
        <v>139</v>
      </c>
      <c r="O314" s="254" t="s">
        <v>59</v>
      </c>
    </row>
    <row r="315" spans="1:15" x14ac:dyDescent="0.3">
      <c r="A315" s="250" t="s">
        <v>154</v>
      </c>
      <c r="B315" s="274"/>
      <c r="C315" s="274"/>
      <c r="D315" s="274"/>
      <c r="E315" s="274"/>
      <c r="F315" s="274"/>
      <c r="G315" s="274"/>
      <c r="H315" s="274"/>
      <c r="I315" s="274"/>
      <c r="J315" s="274"/>
      <c r="K315" s="275"/>
      <c r="L315" s="274"/>
      <c r="M315" s="275"/>
      <c r="N315" s="274"/>
      <c r="O315" s="275"/>
    </row>
    <row r="316" spans="1:15" x14ac:dyDescent="0.3">
      <c r="A316" s="47"/>
    </row>
    <row r="317" spans="1:15" x14ac:dyDescent="0.3">
      <c r="A317" s="108"/>
      <c r="B317" s="260" t="s">
        <v>141</v>
      </c>
      <c r="C317" s="260" t="s">
        <v>142</v>
      </c>
    </row>
    <row r="318" spans="1:15" x14ac:dyDescent="0.3">
      <c r="A318" s="319" t="s">
        <v>155</v>
      </c>
      <c r="B318" s="117"/>
      <c r="C318" s="118"/>
    </row>
    <row r="319" spans="1:15" ht="25.5" x14ac:dyDescent="0.3">
      <c r="A319" s="320" t="s">
        <v>156</v>
      </c>
      <c r="B319" s="262"/>
      <c r="C319" s="119"/>
    </row>
    <row r="320" spans="1:15" x14ac:dyDescent="0.3">
      <c r="A320" s="47" t="s">
        <v>157</v>
      </c>
    </row>
    <row r="321" spans="1:22" x14ac:dyDescent="0.3">
      <c r="A321" s="47"/>
    </row>
    <row r="322" spans="1:22" x14ac:dyDescent="0.3">
      <c r="A322" s="4"/>
      <c r="B322" s="120"/>
      <c r="C322" s="120"/>
    </row>
    <row r="323" spans="1:22" x14ac:dyDescent="0.3">
      <c r="A323" s="847" t="s">
        <v>158</v>
      </c>
      <c r="B323" s="848"/>
      <c r="C323" s="848"/>
      <c r="D323" s="848"/>
      <c r="E323" s="848"/>
      <c r="F323" s="848"/>
      <c r="G323" s="848"/>
      <c r="H323" s="848"/>
      <c r="I323" s="848"/>
      <c r="J323" s="848"/>
      <c r="K323" s="848"/>
      <c r="L323" s="848"/>
      <c r="M323" s="848"/>
      <c r="N323" s="848"/>
      <c r="O323" s="849"/>
    </row>
    <row r="324" spans="1:22" x14ac:dyDescent="0.3">
      <c r="A324" s="791" t="s">
        <v>57</v>
      </c>
      <c r="B324" s="791">
        <v>2012</v>
      </c>
      <c r="C324" s="793"/>
      <c r="D324" s="791">
        <v>2013</v>
      </c>
      <c r="E324" s="793"/>
      <c r="F324" s="794">
        <v>2014</v>
      </c>
      <c r="G324" s="795"/>
      <c r="H324" s="795"/>
      <c r="I324" s="796"/>
      <c r="J324" s="791">
        <v>20115</v>
      </c>
      <c r="K324" s="793"/>
      <c r="L324" s="791">
        <v>2016</v>
      </c>
      <c r="M324" s="793"/>
      <c r="N324" s="791">
        <v>2017</v>
      </c>
      <c r="O324" s="793"/>
    </row>
    <row r="325" spans="1:22" x14ac:dyDescent="0.3">
      <c r="A325" s="693"/>
      <c r="B325" s="693"/>
      <c r="C325" s="695"/>
      <c r="D325" s="693"/>
      <c r="E325" s="695"/>
      <c r="F325" s="794" t="s">
        <v>0</v>
      </c>
      <c r="G325" s="796"/>
      <c r="H325" s="794" t="s">
        <v>8</v>
      </c>
      <c r="I325" s="796"/>
      <c r="J325" s="693"/>
      <c r="K325" s="695"/>
      <c r="L325" s="693"/>
      <c r="M325" s="695"/>
      <c r="N325" s="693"/>
      <c r="O325" s="695"/>
    </row>
    <row r="326" spans="1:22" x14ac:dyDescent="0.3">
      <c r="A326" s="329" t="s">
        <v>159</v>
      </c>
      <c r="B326" s="121"/>
      <c r="C326" s="122" t="str">
        <f>IF(B326=0,"",B326*100/D79)</f>
        <v/>
      </c>
      <c r="D326" s="121"/>
      <c r="E326" s="122" t="str">
        <f>IF(D326=0,"",D326*100/G79)</f>
        <v/>
      </c>
      <c r="F326" s="123"/>
      <c r="G326" s="122" t="str">
        <f>IF(F326=0,"",F326*100/L79)</f>
        <v/>
      </c>
      <c r="H326" s="121"/>
      <c r="I326" s="122" t="str">
        <f>IF(H326=0,"",H326*100/M79)</f>
        <v/>
      </c>
      <c r="J326" s="121"/>
      <c r="K326" s="124" t="str">
        <f>IF(J326=0,"",J326*100/P79)</f>
        <v/>
      </c>
      <c r="L326" s="121"/>
      <c r="M326" s="124" t="str">
        <f>IF(L326=0,"",L326*100/S79)</f>
        <v/>
      </c>
      <c r="N326" s="121"/>
      <c r="O326" s="124" t="str">
        <f>IF(N326=0,"",N326*100/V79)</f>
        <v/>
      </c>
    </row>
    <row r="327" spans="1:22" x14ac:dyDescent="0.3">
      <c r="A327" s="264"/>
    </row>
    <row r="328" spans="1:22" x14ac:dyDescent="0.3">
      <c r="A328" s="613" t="s">
        <v>160</v>
      </c>
      <c r="B328" s="614"/>
      <c r="C328" s="614"/>
      <c r="D328" s="614"/>
      <c r="E328" s="614"/>
      <c r="F328" s="614"/>
      <c r="G328" s="614"/>
      <c r="H328" s="614"/>
      <c r="I328" s="614"/>
      <c r="J328" s="614"/>
      <c r="K328" s="614"/>
      <c r="L328" s="614"/>
      <c r="M328" s="615"/>
      <c r="N328" s="614"/>
      <c r="O328" s="614"/>
      <c r="P328" s="614"/>
      <c r="Q328" s="614"/>
      <c r="R328" s="614"/>
      <c r="S328" s="614"/>
      <c r="T328" s="614"/>
      <c r="U328" s="614"/>
      <c r="V328" s="615"/>
    </row>
    <row r="329" spans="1:22" x14ac:dyDescent="0.3">
      <c r="A329" s="685" t="s">
        <v>57</v>
      </c>
      <c r="B329" s="682">
        <v>2012</v>
      </c>
      <c r="C329" s="684"/>
      <c r="D329" s="683"/>
      <c r="E329" s="682">
        <v>2013</v>
      </c>
      <c r="F329" s="684"/>
      <c r="G329" s="683"/>
      <c r="H329" s="682">
        <v>2014</v>
      </c>
      <c r="I329" s="684"/>
      <c r="J329" s="684"/>
      <c r="K329" s="684"/>
      <c r="L329" s="684"/>
      <c r="M329" s="683"/>
      <c r="N329" s="682">
        <v>2015</v>
      </c>
      <c r="O329" s="684"/>
      <c r="P329" s="683"/>
      <c r="Q329" s="682">
        <v>2016</v>
      </c>
      <c r="R329" s="684"/>
      <c r="S329" s="683"/>
      <c r="T329" s="682">
        <v>2017</v>
      </c>
      <c r="U329" s="684"/>
      <c r="V329" s="683"/>
    </row>
    <row r="330" spans="1:22" x14ac:dyDescent="0.3">
      <c r="A330" s="686"/>
      <c r="B330" s="298"/>
      <c r="C330" s="688"/>
      <c r="D330" s="689"/>
      <c r="E330" s="298"/>
      <c r="F330" s="688"/>
      <c r="G330" s="689"/>
      <c r="H330" s="682" t="s">
        <v>0</v>
      </c>
      <c r="I330" s="684"/>
      <c r="J330" s="683"/>
      <c r="K330" s="682" t="s">
        <v>8</v>
      </c>
      <c r="L330" s="684"/>
      <c r="M330" s="683"/>
      <c r="N330" s="298"/>
      <c r="O330" s="688"/>
      <c r="P330" s="689"/>
      <c r="Q330" s="298"/>
      <c r="R330" s="688"/>
      <c r="S330" s="689"/>
      <c r="T330" s="298"/>
      <c r="U330" s="688"/>
      <c r="V330" s="689"/>
    </row>
    <row r="331" spans="1:22" x14ac:dyDescent="0.3">
      <c r="A331" s="686"/>
      <c r="B331" s="301" t="s">
        <v>116</v>
      </c>
      <c r="C331" s="682" t="s">
        <v>117</v>
      </c>
      <c r="D331" s="683"/>
      <c r="E331" s="301" t="s">
        <v>116</v>
      </c>
      <c r="F331" s="682" t="s">
        <v>117</v>
      </c>
      <c r="G331" s="683"/>
      <c r="H331" s="301" t="s">
        <v>116</v>
      </c>
      <c r="I331" s="682" t="s">
        <v>117</v>
      </c>
      <c r="J331" s="683"/>
      <c r="K331" s="301" t="s">
        <v>116</v>
      </c>
      <c r="L331" s="682" t="s">
        <v>117</v>
      </c>
      <c r="M331" s="683"/>
      <c r="N331" s="301" t="s">
        <v>116</v>
      </c>
      <c r="O331" s="682" t="s">
        <v>117</v>
      </c>
      <c r="P331" s="683"/>
      <c r="Q331" s="301" t="s">
        <v>116</v>
      </c>
      <c r="R331" s="682" t="s">
        <v>117</v>
      </c>
      <c r="S331" s="683"/>
      <c r="T331" s="301" t="s">
        <v>116</v>
      </c>
      <c r="U331" s="682" t="s">
        <v>117</v>
      </c>
      <c r="V331" s="683"/>
    </row>
    <row r="332" spans="1:22" x14ac:dyDescent="0.3">
      <c r="A332" s="687"/>
      <c r="B332" s="125" t="s">
        <v>161</v>
      </c>
      <c r="C332" s="125" t="s">
        <v>161</v>
      </c>
      <c r="D332" s="125" t="s">
        <v>59</v>
      </c>
      <c r="E332" s="125" t="s">
        <v>161</v>
      </c>
      <c r="F332" s="125" t="s">
        <v>161</v>
      </c>
      <c r="G332" s="125" t="s">
        <v>59</v>
      </c>
      <c r="H332" s="125" t="s">
        <v>161</v>
      </c>
      <c r="I332" s="125" t="s">
        <v>161</v>
      </c>
      <c r="J332" s="125" t="s">
        <v>59</v>
      </c>
      <c r="K332" s="125" t="s">
        <v>161</v>
      </c>
      <c r="L332" s="125" t="s">
        <v>161</v>
      </c>
      <c r="M332" s="125" t="s">
        <v>59</v>
      </c>
      <c r="N332" s="125" t="s">
        <v>161</v>
      </c>
      <c r="O332" s="125" t="s">
        <v>161</v>
      </c>
      <c r="P332" s="125" t="s">
        <v>59</v>
      </c>
      <c r="Q332" s="125" t="s">
        <v>161</v>
      </c>
      <c r="R332" s="125" t="s">
        <v>161</v>
      </c>
      <c r="S332" s="125" t="s">
        <v>59</v>
      </c>
      <c r="T332" s="125" t="s">
        <v>161</v>
      </c>
      <c r="U332" s="125" t="s">
        <v>161</v>
      </c>
      <c r="V332" s="125" t="s">
        <v>59</v>
      </c>
    </row>
    <row r="333" spans="1:22" ht="25.5" x14ac:dyDescent="0.3">
      <c r="A333" s="319" t="s">
        <v>162</v>
      </c>
      <c r="B333" s="81"/>
      <c r="C333" s="65"/>
      <c r="D333" s="65" t="str">
        <f t="shared" ref="D333:D338" si="76">IFERROR(C333*100/B333, "")</f>
        <v/>
      </c>
      <c r="E333" s="302"/>
      <c r="F333" s="302"/>
      <c r="G333" s="65" t="str">
        <f t="shared" ref="G333:G338" si="77">IFERROR(F333*100/E333, "")</f>
        <v/>
      </c>
      <c r="H333" s="302"/>
      <c r="I333" s="302"/>
      <c r="J333" s="65" t="str">
        <f t="shared" ref="J333:J338" si="78">IFERROR(I333*100/H333, "")</f>
        <v/>
      </c>
      <c r="K333" s="302"/>
      <c r="L333" s="302"/>
      <c r="M333" s="65" t="str">
        <f>IFERROR(L333*100/K333, "")</f>
        <v/>
      </c>
      <c r="N333" s="65"/>
      <c r="O333" s="82"/>
      <c r="P333" s="65" t="str">
        <f t="shared" ref="P333:P338" si="79">IFERROR(O333*100/N333, "")</f>
        <v/>
      </c>
      <c r="Q333" s="81"/>
      <c r="R333" s="65"/>
      <c r="S333" s="65" t="str">
        <f t="shared" ref="S333:S338" si="80">IFERROR(R333*100/Q333, "")</f>
        <v/>
      </c>
      <c r="T333" s="65"/>
      <c r="U333" s="81"/>
      <c r="V333" s="65" t="str">
        <f>IFERROR(U333*100/T333, "")</f>
        <v/>
      </c>
    </row>
    <row r="334" spans="1:22" x14ac:dyDescent="0.3">
      <c r="A334" s="310" t="s">
        <v>163</v>
      </c>
      <c r="B334" s="86"/>
      <c r="C334" s="53"/>
      <c r="D334" s="53" t="str">
        <f t="shared" si="76"/>
        <v/>
      </c>
      <c r="E334" s="303"/>
      <c r="F334" s="303"/>
      <c r="G334" s="53" t="str">
        <f t="shared" si="77"/>
        <v/>
      </c>
      <c r="H334" s="303"/>
      <c r="I334" s="303"/>
      <c r="J334" s="53" t="str">
        <f t="shared" si="78"/>
        <v/>
      </c>
      <c r="K334" s="303"/>
      <c r="L334" s="303"/>
      <c r="M334" s="53" t="str">
        <f t="shared" ref="M334:M338" si="81">IFERROR(L334*100/K334, "")</f>
        <v/>
      </c>
      <c r="N334" s="53"/>
      <c r="O334" s="56"/>
      <c r="P334" s="53" t="str">
        <f t="shared" si="79"/>
        <v/>
      </c>
      <c r="Q334" s="86"/>
      <c r="R334" s="53"/>
      <c r="S334" s="53" t="str">
        <f t="shared" si="80"/>
        <v/>
      </c>
      <c r="T334" s="53"/>
      <c r="U334" s="86"/>
      <c r="V334" s="53" t="str">
        <f t="shared" ref="V334:V338" si="82">IFERROR(U334*100/T334, "")</f>
        <v/>
      </c>
    </row>
    <row r="335" spans="1:22" x14ac:dyDescent="0.3">
      <c r="A335" s="310" t="s">
        <v>164</v>
      </c>
      <c r="B335" s="86"/>
      <c r="C335" s="53"/>
      <c r="D335" s="53" t="str">
        <f t="shared" si="76"/>
        <v/>
      </c>
      <c r="E335" s="303"/>
      <c r="F335" s="303"/>
      <c r="G335" s="53" t="str">
        <f t="shared" si="77"/>
        <v/>
      </c>
      <c r="H335" s="303"/>
      <c r="I335" s="303"/>
      <c r="J335" s="53" t="str">
        <f t="shared" si="78"/>
        <v/>
      </c>
      <c r="K335" s="303"/>
      <c r="L335" s="303"/>
      <c r="M335" s="53" t="str">
        <f t="shared" si="81"/>
        <v/>
      </c>
      <c r="N335" s="53"/>
      <c r="O335" s="56"/>
      <c r="P335" s="53" t="str">
        <f t="shared" si="79"/>
        <v/>
      </c>
      <c r="Q335" s="86"/>
      <c r="R335" s="53"/>
      <c r="S335" s="53" t="str">
        <f t="shared" si="80"/>
        <v/>
      </c>
      <c r="T335" s="53"/>
      <c r="U335" s="86"/>
      <c r="V335" s="53" t="str">
        <f t="shared" si="82"/>
        <v/>
      </c>
    </row>
    <row r="336" spans="1:22" ht="25.5" x14ac:dyDescent="0.3">
      <c r="A336" s="326" t="s">
        <v>294</v>
      </c>
      <c r="B336" s="268"/>
      <c r="C336" s="268"/>
      <c r="D336" s="53" t="str">
        <f t="shared" si="76"/>
        <v/>
      </c>
      <c r="E336" s="304"/>
      <c r="F336" s="304"/>
      <c r="G336" s="53" t="str">
        <f t="shared" si="77"/>
        <v/>
      </c>
      <c r="H336" s="304"/>
      <c r="I336" s="304"/>
      <c r="J336" s="53" t="str">
        <f t="shared" si="78"/>
        <v/>
      </c>
      <c r="K336" s="304"/>
      <c r="L336" s="304"/>
      <c r="M336" s="53" t="str">
        <f t="shared" si="81"/>
        <v/>
      </c>
      <c r="N336" s="268"/>
      <c r="O336" s="270"/>
      <c r="P336" s="53" t="str">
        <f t="shared" si="79"/>
        <v/>
      </c>
      <c r="Q336" s="268"/>
      <c r="R336" s="268"/>
      <c r="S336" s="53" t="str">
        <f t="shared" si="80"/>
        <v/>
      </c>
      <c r="T336" s="268"/>
      <c r="U336" s="268"/>
      <c r="V336" s="53" t="str">
        <f t="shared" si="82"/>
        <v/>
      </c>
    </row>
    <row r="337" spans="1:31" ht="25.5" x14ac:dyDescent="0.3">
      <c r="A337" s="326" t="s">
        <v>165</v>
      </c>
      <c r="B337" s="268"/>
      <c r="C337" s="268"/>
      <c r="D337" s="53" t="str">
        <f t="shared" si="76"/>
        <v/>
      </c>
      <c r="E337" s="304"/>
      <c r="F337" s="304"/>
      <c r="G337" s="53" t="str">
        <f t="shared" si="77"/>
        <v/>
      </c>
      <c r="H337" s="304"/>
      <c r="I337" s="304"/>
      <c r="J337" s="53" t="str">
        <f t="shared" si="78"/>
        <v/>
      </c>
      <c r="K337" s="304"/>
      <c r="L337" s="304"/>
      <c r="M337" s="53" t="str">
        <f t="shared" si="81"/>
        <v/>
      </c>
      <c r="N337" s="268"/>
      <c r="O337" s="270"/>
      <c r="P337" s="53" t="str">
        <f t="shared" si="79"/>
        <v/>
      </c>
      <c r="Q337" s="268"/>
      <c r="R337" s="268"/>
      <c r="S337" s="53" t="str">
        <f t="shared" si="80"/>
        <v/>
      </c>
      <c r="T337" s="268"/>
      <c r="U337" s="268"/>
      <c r="V337" s="53" t="str">
        <f t="shared" si="82"/>
        <v/>
      </c>
    </row>
    <row r="338" spans="1:31" ht="25.5" x14ac:dyDescent="0.3">
      <c r="A338" s="321" t="s">
        <v>166</v>
      </c>
      <c r="B338" s="271"/>
      <c r="C338" s="271"/>
      <c r="D338" s="58" t="str">
        <f t="shared" si="76"/>
        <v/>
      </c>
      <c r="E338" s="305"/>
      <c r="F338" s="305"/>
      <c r="G338" s="58" t="str">
        <f t="shared" si="77"/>
        <v/>
      </c>
      <c r="H338" s="305"/>
      <c r="I338" s="305"/>
      <c r="J338" s="58" t="str">
        <f t="shared" si="78"/>
        <v/>
      </c>
      <c r="K338" s="305"/>
      <c r="L338" s="305"/>
      <c r="M338" s="58" t="str">
        <f t="shared" si="81"/>
        <v/>
      </c>
      <c r="N338" s="271"/>
      <c r="O338" s="272"/>
      <c r="P338" s="58" t="str">
        <f t="shared" si="79"/>
        <v/>
      </c>
      <c r="Q338" s="271"/>
      <c r="R338" s="271"/>
      <c r="S338" s="58" t="str">
        <f t="shared" si="80"/>
        <v/>
      </c>
      <c r="T338" s="271"/>
      <c r="U338" s="271"/>
      <c r="V338" s="58" t="str">
        <f t="shared" si="82"/>
        <v/>
      </c>
    </row>
    <row r="339" spans="1:31" x14ac:dyDescent="0.3">
      <c r="A339" s="300"/>
      <c r="B339" s="267"/>
      <c r="C339" s="279"/>
      <c r="D339" s="267"/>
      <c r="E339" s="267"/>
      <c r="F339" s="267"/>
      <c r="G339" s="267"/>
      <c r="H339" s="267"/>
      <c r="I339" s="267"/>
      <c r="J339" s="267"/>
      <c r="K339" s="267"/>
      <c r="L339" s="267"/>
      <c r="M339" s="267"/>
      <c r="N339" s="267"/>
      <c r="O339" s="267"/>
      <c r="P339" s="267"/>
      <c r="Q339" s="267"/>
      <c r="R339" s="267"/>
      <c r="S339" s="267"/>
      <c r="T339" s="267"/>
      <c r="U339" s="267"/>
      <c r="V339" s="267"/>
      <c r="W339" s="267"/>
      <c r="X339" s="267"/>
      <c r="Y339" s="267"/>
    </row>
    <row r="340" spans="1:31" s="313" customFormat="1" ht="14.25" x14ac:dyDescent="0.2">
      <c r="A340" s="680" t="s">
        <v>126</v>
      </c>
      <c r="B340" s="680"/>
      <c r="C340" s="680"/>
      <c r="D340" s="680"/>
      <c r="E340" s="680"/>
      <c r="F340" s="680"/>
      <c r="G340" s="680"/>
      <c r="H340" s="680"/>
      <c r="I340" s="680"/>
      <c r="J340" s="680"/>
      <c r="K340" s="680"/>
      <c r="L340" s="680"/>
      <c r="M340" s="680"/>
      <c r="N340" s="680"/>
      <c r="O340" s="680"/>
      <c r="P340" s="680"/>
      <c r="Q340" s="680"/>
      <c r="R340" s="680"/>
      <c r="S340" s="680"/>
      <c r="T340" s="680"/>
      <c r="U340" s="680"/>
      <c r="V340" s="680"/>
      <c r="W340" s="680"/>
      <c r="X340" s="680"/>
      <c r="Y340" s="680"/>
      <c r="Z340" s="680"/>
      <c r="AA340" s="680"/>
      <c r="AB340" s="680"/>
      <c r="AC340" s="680"/>
      <c r="AD340" s="680"/>
      <c r="AE340" s="680"/>
    </row>
    <row r="341" spans="1:31" s="313" customFormat="1" ht="14.25" x14ac:dyDescent="0.2">
      <c r="A341" s="681" t="s">
        <v>127</v>
      </c>
      <c r="B341" s="681"/>
      <c r="C341" s="681"/>
      <c r="D341" s="681"/>
      <c r="E341" s="681"/>
      <c r="F341" s="681"/>
      <c r="G341" s="681"/>
      <c r="H341" s="681"/>
      <c r="I341" s="681"/>
      <c r="J341" s="681"/>
      <c r="K341" s="681"/>
      <c r="L341" s="681"/>
      <c r="M341" s="681"/>
      <c r="N341" s="681"/>
      <c r="O341" s="681"/>
      <c r="P341" s="681"/>
      <c r="Q341" s="681"/>
      <c r="R341" s="681"/>
      <c r="S341" s="681"/>
      <c r="T341" s="681"/>
      <c r="U341" s="681"/>
      <c r="V341" s="681"/>
      <c r="W341" s="681"/>
      <c r="X341" s="681"/>
      <c r="Y341" s="681"/>
      <c r="Z341" s="681"/>
      <c r="AA341" s="681"/>
      <c r="AB341" s="681"/>
      <c r="AC341" s="681"/>
      <c r="AD341" s="681"/>
      <c r="AE341" s="681"/>
    </row>
    <row r="342" spans="1:31" x14ac:dyDescent="0.3">
      <c r="A342" s="4"/>
      <c r="B342" s="267"/>
      <c r="C342" s="267"/>
      <c r="D342" s="267"/>
      <c r="E342" s="267"/>
      <c r="F342" s="267"/>
      <c r="G342" s="267"/>
      <c r="H342" s="267"/>
      <c r="I342" s="267"/>
      <c r="J342" s="267"/>
      <c r="K342" s="267"/>
      <c r="L342" s="267"/>
      <c r="M342" s="267"/>
      <c r="N342" s="267"/>
      <c r="O342" s="267"/>
    </row>
    <row r="343" spans="1:31" x14ac:dyDescent="0.3">
      <c r="B343" s="276" t="s">
        <v>26</v>
      </c>
      <c r="C343" s="276" t="s">
        <v>27</v>
      </c>
    </row>
    <row r="344" spans="1:31" x14ac:dyDescent="0.3">
      <c r="A344" s="317" t="s">
        <v>167</v>
      </c>
      <c r="B344" s="274"/>
      <c r="C344" s="275"/>
    </row>
    <row r="346" spans="1:31" x14ac:dyDescent="0.3">
      <c r="A346" s="126"/>
      <c r="B346" s="125" t="s">
        <v>26</v>
      </c>
      <c r="C346" s="125" t="s">
        <v>27</v>
      </c>
    </row>
    <row r="347" spans="1:31" ht="25.5" x14ac:dyDescent="0.3">
      <c r="A347" s="329" t="s">
        <v>168</v>
      </c>
      <c r="B347" s="127"/>
      <c r="C347" s="128"/>
    </row>
    <row r="348" spans="1:31" x14ac:dyDescent="0.3">
      <c r="A348" s="4"/>
      <c r="B348" s="129"/>
      <c r="C348" s="129"/>
    </row>
    <row r="349" spans="1:31" x14ac:dyDescent="0.3">
      <c r="B349" s="130" t="s">
        <v>26</v>
      </c>
      <c r="C349" s="130" t="s">
        <v>27</v>
      </c>
      <c r="L349" s="276" t="s">
        <v>169</v>
      </c>
      <c r="M349" s="277"/>
    </row>
    <row r="350" spans="1:31" x14ac:dyDescent="0.3">
      <c r="A350" s="329" t="s">
        <v>170</v>
      </c>
      <c r="B350" s="127"/>
      <c r="C350" s="128"/>
      <c r="F350" s="772" t="s">
        <v>171</v>
      </c>
      <c r="G350" s="773"/>
      <c r="H350" s="773"/>
      <c r="I350" s="773"/>
      <c r="J350" s="773"/>
      <c r="K350" s="774"/>
      <c r="L350" s="278"/>
      <c r="M350" s="279"/>
    </row>
    <row r="351" spans="1:31" x14ac:dyDescent="0.3">
      <c r="A351" s="4"/>
      <c r="B351" s="129"/>
      <c r="C351" s="129"/>
    </row>
    <row r="352" spans="1:31" x14ac:dyDescent="0.3">
      <c r="A352" s="4"/>
      <c r="B352" s="129"/>
      <c r="C352" s="129"/>
    </row>
    <row r="353" spans="1:22" x14ac:dyDescent="0.3">
      <c r="A353" s="131" t="s">
        <v>160</v>
      </c>
      <c r="B353" s="775" t="s">
        <v>172</v>
      </c>
      <c r="C353" s="775"/>
      <c r="D353" s="775"/>
      <c r="E353" s="775"/>
      <c r="F353" s="777" t="s">
        <v>173</v>
      </c>
      <c r="G353" s="778"/>
      <c r="H353" s="777" t="s">
        <v>174</v>
      </c>
      <c r="I353" s="778"/>
    </row>
    <row r="354" spans="1:22" x14ac:dyDescent="0.3">
      <c r="A354" s="132" t="s">
        <v>57</v>
      </c>
      <c r="B354" s="775"/>
      <c r="C354" s="775"/>
      <c r="D354" s="775"/>
      <c r="E354" s="775"/>
      <c r="F354" s="779"/>
      <c r="G354" s="780"/>
      <c r="H354" s="779"/>
      <c r="I354" s="780"/>
    </row>
    <row r="355" spans="1:22" x14ac:dyDescent="0.3">
      <c r="A355" s="132" t="s">
        <v>330</v>
      </c>
      <c r="B355" s="775"/>
      <c r="C355" s="775"/>
      <c r="D355" s="775"/>
      <c r="E355" s="775"/>
      <c r="F355" s="781"/>
      <c r="G355" s="782"/>
      <c r="H355" s="781"/>
      <c r="I355" s="782"/>
    </row>
    <row r="356" spans="1:22" x14ac:dyDescent="0.3">
      <c r="A356" s="1"/>
      <c r="B356" s="787"/>
      <c r="C356" s="788"/>
      <c r="D356" s="788"/>
      <c r="E356" s="788"/>
      <c r="F356" s="789"/>
      <c r="G356" s="789"/>
      <c r="H356" s="789"/>
      <c r="I356" s="790"/>
    </row>
    <row r="357" spans="1:22" x14ac:dyDescent="0.3">
      <c r="A357" s="17"/>
      <c r="B357" s="764"/>
      <c r="C357" s="765"/>
      <c r="D357" s="765"/>
      <c r="E357" s="765"/>
      <c r="F357" s="766"/>
      <c r="G357" s="766"/>
      <c r="H357" s="766"/>
      <c r="I357" s="767"/>
    </row>
    <row r="358" spans="1:22" x14ac:dyDescent="0.3">
      <c r="A358" s="17"/>
      <c r="B358" s="764"/>
      <c r="C358" s="765"/>
      <c r="D358" s="765"/>
      <c r="E358" s="765"/>
      <c r="F358" s="766"/>
      <c r="G358" s="766"/>
      <c r="H358" s="766"/>
      <c r="I358" s="767"/>
    </row>
    <row r="359" spans="1:22" x14ac:dyDescent="0.3">
      <c r="A359" s="17"/>
      <c r="B359" s="764"/>
      <c r="C359" s="765"/>
      <c r="D359" s="765"/>
      <c r="E359" s="765"/>
      <c r="F359" s="766"/>
      <c r="G359" s="766"/>
      <c r="H359" s="766"/>
      <c r="I359" s="767"/>
    </row>
    <row r="360" spans="1:22" x14ac:dyDescent="0.3">
      <c r="A360" s="17"/>
      <c r="B360" s="764"/>
      <c r="C360" s="765"/>
      <c r="D360" s="765"/>
      <c r="E360" s="765"/>
      <c r="F360" s="766"/>
      <c r="G360" s="766"/>
      <c r="H360" s="766"/>
      <c r="I360" s="767"/>
    </row>
    <row r="361" spans="1:22" x14ac:dyDescent="0.3">
      <c r="A361" s="3"/>
      <c r="B361" s="768"/>
      <c r="C361" s="769"/>
      <c r="D361" s="769"/>
      <c r="E361" s="769"/>
      <c r="F361" s="770"/>
      <c r="G361" s="770"/>
      <c r="H361" s="770"/>
      <c r="I361" s="771"/>
    </row>
    <row r="362" spans="1:22" x14ac:dyDescent="0.3">
      <c r="A362" s="762" t="s">
        <v>175</v>
      </c>
      <c r="B362" s="762"/>
      <c r="C362" s="762"/>
      <c r="D362" s="762"/>
      <c r="E362" s="762"/>
      <c r="F362" s="762"/>
      <c r="G362" s="762"/>
      <c r="H362" s="762"/>
      <c r="I362" s="762"/>
      <c r="J362" s="762"/>
      <c r="K362" s="762"/>
      <c r="L362" s="762"/>
      <c r="M362" s="762"/>
      <c r="N362" s="762"/>
      <c r="O362" s="762"/>
      <c r="P362" s="762"/>
      <c r="Q362" s="762"/>
      <c r="R362" s="762"/>
      <c r="S362" s="762"/>
      <c r="T362" s="762"/>
      <c r="U362" s="762"/>
      <c r="V362" s="762"/>
    </row>
    <row r="363" spans="1:22" x14ac:dyDescent="0.3">
      <c r="A363" s="280"/>
      <c r="B363" s="280"/>
      <c r="C363" s="280"/>
      <c r="D363" s="280"/>
      <c r="E363" s="280"/>
      <c r="F363" s="280"/>
      <c r="G363" s="280"/>
      <c r="H363" s="280"/>
      <c r="I363" s="280"/>
      <c r="J363" s="280"/>
      <c r="K363" s="280"/>
      <c r="L363" s="280"/>
      <c r="M363" s="280"/>
      <c r="N363" s="280"/>
      <c r="O363" s="280"/>
      <c r="P363" s="280"/>
      <c r="Q363" s="280"/>
      <c r="R363" s="280"/>
      <c r="S363" s="280"/>
      <c r="T363" s="280"/>
      <c r="U363" s="280"/>
      <c r="V363" s="280"/>
    </row>
    <row r="364" spans="1:22" x14ac:dyDescent="0.3">
      <c r="A364" s="108"/>
      <c r="B364" s="125" t="s">
        <v>26</v>
      </c>
      <c r="C364" s="125" t="s">
        <v>27</v>
      </c>
    </row>
    <row r="365" spans="1:22" x14ac:dyDescent="0.3">
      <c r="A365" s="319" t="s">
        <v>176</v>
      </c>
      <c r="B365" s="104"/>
      <c r="C365" s="105"/>
    </row>
    <row r="366" spans="1:22" x14ac:dyDescent="0.3">
      <c r="A366" s="310" t="s">
        <v>177</v>
      </c>
      <c r="B366" s="133"/>
      <c r="C366" s="134"/>
    </row>
    <row r="367" spans="1:22" ht="25.5" x14ac:dyDescent="0.3">
      <c r="A367" s="310" t="s">
        <v>312</v>
      </c>
      <c r="B367" s="133"/>
      <c r="C367" s="134"/>
    </row>
    <row r="368" spans="1:22" ht="25.5" x14ac:dyDescent="0.3">
      <c r="A368" s="326" t="s">
        <v>178</v>
      </c>
      <c r="B368" s="133"/>
      <c r="C368" s="134"/>
    </row>
    <row r="369" spans="1:25" ht="25.5" x14ac:dyDescent="0.3">
      <c r="A369" s="326" t="s">
        <v>179</v>
      </c>
      <c r="B369" s="133"/>
      <c r="C369" s="134"/>
    </row>
    <row r="370" spans="1:25" x14ac:dyDescent="0.3">
      <c r="A370" s="326" t="s">
        <v>180</v>
      </c>
      <c r="B370" s="133"/>
      <c r="C370" s="134"/>
    </row>
    <row r="371" spans="1:25" x14ac:dyDescent="0.3">
      <c r="A371" s="326" t="s">
        <v>181</v>
      </c>
      <c r="B371" s="133"/>
      <c r="C371" s="134"/>
    </row>
    <row r="372" spans="1:25" ht="38.25" x14ac:dyDescent="0.3">
      <c r="A372" s="321" t="s">
        <v>182</v>
      </c>
      <c r="B372" s="106"/>
      <c r="C372" s="107"/>
    </row>
    <row r="373" spans="1:25" x14ac:dyDescent="0.3">
      <c r="A373" s="4"/>
      <c r="B373" s="129"/>
      <c r="C373" s="129"/>
    </row>
    <row r="374" spans="1:25" s="316" customFormat="1" x14ac:dyDescent="0.2">
      <c r="A374" s="87" t="s">
        <v>183</v>
      </c>
    </row>
    <row r="375" spans="1:25" s="316" customFormat="1" x14ac:dyDescent="0.2">
      <c r="A375" s="763" t="s">
        <v>184</v>
      </c>
      <c r="B375" s="763"/>
      <c r="C375" s="763"/>
      <c r="D375" s="763"/>
      <c r="E375" s="763"/>
      <c r="F375" s="763"/>
      <c r="G375" s="763"/>
      <c r="H375" s="763"/>
      <c r="I375" s="763"/>
      <c r="J375" s="763"/>
      <c r="K375" s="763"/>
      <c r="L375" s="763"/>
      <c r="M375" s="763"/>
      <c r="N375" s="763"/>
      <c r="O375" s="763"/>
      <c r="P375" s="763"/>
      <c r="Q375" s="763"/>
      <c r="R375" s="763"/>
      <c r="S375" s="763"/>
      <c r="T375" s="763"/>
      <c r="U375" s="763"/>
      <c r="V375" s="763"/>
      <c r="W375" s="763"/>
      <c r="X375" s="763"/>
      <c r="Y375" s="763"/>
    </row>
  </sheetData>
  <mergeCells count="399">
    <mergeCell ref="A166:V166"/>
    <mergeCell ref="A165:V165"/>
    <mergeCell ref="A167:V167"/>
    <mergeCell ref="A299:A301"/>
    <mergeCell ref="B299:G299"/>
    <mergeCell ref="H299:M299"/>
    <mergeCell ref="N287:S288"/>
    <mergeCell ref="B50:V50"/>
    <mergeCell ref="B51:H51"/>
    <mergeCell ref="I51:O51"/>
    <mergeCell ref="P51:V51"/>
    <mergeCell ref="A50:A53"/>
    <mergeCell ref="U52:U53"/>
    <mergeCell ref="V52:V53"/>
    <mergeCell ref="T52:T53"/>
    <mergeCell ref="Q52:Q53"/>
    <mergeCell ref="R52:S52"/>
    <mergeCell ref="L227:M228"/>
    <mergeCell ref="N227:O228"/>
    <mergeCell ref="L230:M230"/>
    <mergeCell ref="A224:Y224"/>
    <mergeCell ref="A140:Y140"/>
    <mergeCell ref="A141:Y141"/>
    <mergeCell ref="A133:A135"/>
    <mergeCell ref="R23:S23"/>
    <mergeCell ref="K30:L30"/>
    <mergeCell ref="A28:V28"/>
    <mergeCell ref="B29:H29"/>
    <mergeCell ref="I29:O29"/>
    <mergeCell ref="P29:V29"/>
    <mergeCell ref="V37:V38"/>
    <mergeCell ref="T44:T45"/>
    <mergeCell ref="U44:U45"/>
    <mergeCell ref="V44:V45"/>
    <mergeCell ref="T37:T38"/>
    <mergeCell ref="U37:U38"/>
    <mergeCell ref="Q44:Q45"/>
    <mergeCell ref="M23:M24"/>
    <mergeCell ref="A35:V35"/>
    <mergeCell ref="B36:H36"/>
    <mergeCell ref="I36:O36"/>
    <mergeCell ref="P36:V36"/>
    <mergeCell ref="A29:A30"/>
    <mergeCell ref="U30:U31"/>
    <mergeCell ref="V30:V31"/>
    <mergeCell ref="P8:V8"/>
    <mergeCell ref="A14:V14"/>
    <mergeCell ref="D23:E23"/>
    <mergeCell ref="A21:V21"/>
    <mergeCell ref="B23:B24"/>
    <mergeCell ref="C23:C24"/>
    <mergeCell ref="I16:I17"/>
    <mergeCell ref="J16:J17"/>
    <mergeCell ref="K16:L16"/>
    <mergeCell ref="M16:M17"/>
    <mergeCell ref="N16:N17"/>
    <mergeCell ref="O16:O17"/>
    <mergeCell ref="I23:I24"/>
    <mergeCell ref="F23:F24"/>
    <mergeCell ref="R9:S9"/>
    <mergeCell ref="G23:G24"/>
    <mergeCell ref="A15:A16"/>
    <mergeCell ref="T16:T17"/>
    <mergeCell ref="U16:U17"/>
    <mergeCell ref="A22:A23"/>
    <mergeCell ref="J23:J24"/>
    <mergeCell ref="K23:L23"/>
    <mergeCell ref="N23:N24"/>
    <mergeCell ref="O23:O24"/>
    <mergeCell ref="B133:C134"/>
    <mergeCell ref="D133:E134"/>
    <mergeCell ref="F133:I133"/>
    <mergeCell ref="J133:K134"/>
    <mergeCell ref="L133:M134"/>
    <mergeCell ref="N133:O134"/>
    <mergeCell ref="F134:G134"/>
    <mergeCell ref="H134:I134"/>
    <mergeCell ref="N230:O230"/>
    <mergeCell ref="B227:C228"/>
    <mergeCell ref="J227:K228"/>
    <mergeCell ref="F228:G228"/>
    <mergeCell ref="D227:E228"/>
    <mergeCell ref="I199:J199"/>
    <mergeCell ref="D144:E145"/>
    <mergeCell ref="F144:I144"/>
    <mergeCell ref="B144:C145"/>
    <mergeCell ref="J144:K145"/>
    <mergeCell ref="F145:G145"/>
    <mergeCell ref="H145:I145"/>
    <mergeCell ref="N144:O145"/>
    <mergeCell ref="L144:M145"/>
    <mergeCell ref="F199:G199"/>
    <mergeCell ref="A223:Y223"/>
    <mergeCell ref="F227:I227"/>
    <mergeCell ref="B230:C230"/>
    <mergeCell ref="B234:C234"/>
    <mergeCell ref="D230:E230"/>
    <mergeCell ref="J230:K230"/>
    <mergeCell ref="H228:I228"/>
    <mergeCell ref="F234:G234"/>
    <mergeCell ref="H234:I234"/>
    <mergeCell ref="J234:K234"/>
    <mergeCell ref="F230:G230"/>
    <mergeCell ref="H230:I230"/>
    <mergeCell ref="H245:I245"/>
    <mergeCell ref="D244:E245"/>
    <mergeCell ref="F244:I244"/>
    <mergeCell ref="A287:A289"/>
    <mergeCell ref="A312:A314"/>
    <mergeCell ref="H261:I261"/>
    <mergeCell ref="H253:H254"/>
    <mergeCell ref="B253:B254"/>
    <mergeCell ref="C253:C254"/>
    <mergeCell ref="D253:E253"/>
    <mergeCell ref="F237:G237"/>
    <mergeCell ref="H237:I237"/>
    <mergeCell ref="J236:K237"/>
    <mergeCell ref="L234:M234"/>
    <mergeCell ref="N234:O234"/>
    <mergeCell ref="D234:E234"/>
    <mergeCell ref="F236:I236"/>
    <mergeCell ref="N244:O245"/>
    <mergeCell ref="D324:E325"/>
    <mergeCell ref="F324:I324"/>
    <mergeCell ref="L324:M325"/>
    <mergeCell ref="N324:O325"/>
    <mergeCell ref="L244:M245"/>
    <mergeCell ref="D236:E237"/>
    <mergeCell ref="A274:M274"/>
    <mergeCell ref="A323:O323"/>
    <mergeCell ref="A324:A325"/>
    <mergeCell ref="B324:C325"/>
    <mergeCell ref="J324:K325"/>
    <mergeCell ref="F325:G325"/>
    <mergeCell ref="H325:I325"/>
    <mergeCell ref="B244:C245"/>
    <mergeCell ref="J244:K245"/>
    <mergeCell ref="F245:G245"/>
    <mergeCell ref="D115:E116"/>
    <mergeCell ref="J77:K77"/>
    <mergeCell ref="H85:M85"/>
    <mergeCell ref="H86:I86"/>
    <mergeCell ref="J86:K86"/>
    <mergeCell ref="B85:D86"/>
    <mergeCell ref="B115:C116"/>
    <mergeCell ref="L115:M116"/>
    <mergeCell ref="N115:O116"/>
    <mergeCell ref="A115:A117"/>
    <mergeCell ref="F115:I115"/>
    <mergeCell ref="J115:K116"/>
    <mergeCell ref="A227:A229"/>
    <mergeCell ref="A144:A146"/>
    <mergeCell ref="E85:G86"/>
    <mergeCell ref="F116:G116"/>
    <mergeCell ref="H116:I116"/>
    <mergeCell ref="L199:M199"/>
    <mergeCell ref="A220:Y220"/>
    <mergeCell ref="A221:Y221"/>
    <mergeCell ref="A222:Y222"/>
    <mergeCell ref="A197:A200"/>
    <mergeCell ref="F171:G171"/>
    <mergeCell ref="H198:J198"/>
    <mergeCell ref="K198:M198"/>
    <mergeCell ref="B183:C184"/>
    <mergeCell ref="N197:P197"/>
    <mergeCell ref="Q197:S197"/>
    <mergeCell ref="T197:V197"/>
    <mergeCell ref="O199:P199"/>
    <mergeCell ref="R199:S199"/>
    <mergeCell ref="U199:V199"/>
    <mergeCell ref="C199:D199"/>
    <mergeCell ref="D65:D66"/>
    <mergeCell ref="N76:P77"/>
    <mergeCell ref="A99:A101"/>
    <mergeCell ref="E99:G100"/>
    <mergeCell ref="H99:M99"/>
    <mergeCell ref="H100:I100"/>
    <mergeCell ref="J100:K100"/>
    <mergeCell ref="B99:D100"/>
    <mergeCell ref="B65:C65"/>
    <mergeCell ref="A76:A78"/>
    <mergeCell ref="B76:D77"/>
    <mergeCell ref="E76:G77"/>
    <mergeCell ref="N99:P100"/>
    <mergeCell ref="O52:O53"/>
    <mergeCell ref="C37:C38"/>
    <mergeCell ref="I37:I38"/>
    <mergeCell ref="P44:P45"/>
    <mergeCell ref="B37:B38"/>
    <mergeCell ref="H37:H38"/>
    <mergeCell ref="F37:F38"/>
    <mergeCell ref="G37:G38"/>
    <mergeCell ref="J44:J45"/>
    <mergeCell ref="I44:I45"/>
    <mergeCell ref="P52:P53"/>
    <mergeCell ref="C44:C45"/>
    <mergeCell ref="D44:E44"/>
    <mergeCell ref="N52:N53"/>
    <mergeCell ref="I52:I53"/>
    <mergeCell ref="M52:M53"/>
    <mergeCell ref="J52:J53"/>
    <mergeCell ref="B52:B53"/>
    <mergeCell ref="F52:F53"/>
    <mergeCell ref="K52:L52"/>
    <mergeCell ref="G52:G53"/>
    <mergeCell ref="H52:H53"/>
    <mergeCell ref="C52:C53"/>
    <mergeCell ref="D52:E52"/>
    <mergeCell ref="G16:G17"/>
    <mergeCell ref="H16:H17"/>
    <mergeCell ref="Q16:Q17"/>
    <mergeCell ref="P22:V22"/>
    <mergeCell ref="I22:O22"/>
    <mergeCell ref="B22:H22"/>
    <mergeCell ref="B356:E356"/>
    <mergeCell ref="F356:G356"/>
    <mergeCell ref="H356:I356"/>
    <mergeCell ref="B275:G275"/>
    <mergeCell ref="H275:M275"/>
    <mergeCell ref="B287:M287"/>
    <mergeCell ref="B288:G288"/>
    <mergeCell ref="H288:M288"/>
    <mergeCell ref="B312:C313"/>
    <mergeCell ref="J312:K313"/>
    <mergeCell ref="F313:G313"/>
    <mergeCell ref="H313:I313"/>
    <mergeCell ref="D312:E313"/>
    <mergeCell ref="F312:I312"/>
    <mergeCell ref="L312:M313"/>
    <mergeCell ref="N312:O313"/>
    <mergeCell ref="F331:G331"/>
    <mergeCell ref="F261:G261"/>
    <mergeCell ref="B357:E357"/>
    <mergeCell ref="F357:G357"/>
    <mergeCell ref="H357:I357"/>
    <mergeCell ref="F350:K350"/>
    <mergeCell ref="B353:E355"/>
    <mergeCell ref="V16:V17"/>
    <mergeCell ref="H23:H24"/>
    <mergeCell ref="P16:P17"/>
    <mergeCell ref="R16:S16"/>
    <mergeCell ref="R44:S44"/>
    <mergeCell ref="O44:O45"/>
    <mergeCell ref="J37:J38"/>
    <mergeCell ref="K37:L37"/>
    <mergeCell ref="K44:L44"/>
    <mergeCell ref="R37:S37"/>
    <mergeCell ref="D37:E37"/>
    <mergeCell ref="A42:V42"/>
    <mergeCell ref="B43:H43"/>
    <mergeCell ref="I43:O43"/>
    <mergeCell ref="H76:M76"/>
    <mergeCell ref="H77:I77"/>
    <mergeCell ref="F353:G355"/>
    <mergeCell ref="H353:I355"/>
    <mergeCell ref="A275:A277"/>
    <mergeCell ref="A362:V362"/>
    <mergeCell ref="A375:Y375"/>
    <mergeCell ref="B360:E360"/>
    <mergeCell ref="F360:G360"/>
    <mergeCell ref="H360:I360"/>
    <mergeCell ref="B361:E361"/>
    <mergeCell ref="F361:G361"/>
    <mergeCell ref="H361:I361"/>
    <mergeCell ref="B358:E358"/>
    <mergeCell ref="F358:G358"/>
    <mergeCell ref="H358:I358"/>
    <mergeCell ref="B359:E359"/>
    <mergeCell ref="F359:G359"/>
    <mergeCell ref="H359:I359"/>
    <mergeCell ref="A236:A238"/>
    <mergeCell ref="F253:F254"/>
    <mergeCell ref="G253:G254"/>
    <mergeCell ref="A244:A246"/>
    <mergeCell ref="A267:I267"/>
    <mergeCell ref="A268:I268"/>
    <mergeCell ref="B270:B271"/>
    <mergeCell ref="F270:F271"/>
    <mergeCell ref="C270:C271"/>
    <mergeCell ref="D270:E270"/>
    <mergeCell ref="G270:G271"/>
    <mergeCell ref="H270:H271"/>
    <mergeCell ref="A264:AB264"/>
    <mergeCell ref="A260:A262"/>
    <mergeCell ref="B260:C261"/>
    <mergeCell ref="D260:E261"/>
    <mergeCell ref="F260:I260"/>
    <mergeCell ref="J260:K261"/>
    <mergeCell ref="L260:M261"/>
    <mergeCell ref="N260:O261"/>
    <mergeCell ref="A253:A255"/>
    <mergeCell ref="L236:M237"/>
    <mergeCell ref="N236:O237"/>
    <mergeCell ref="B236:C237"/>
    <mergeCell ref="A170:A172"/>
    <mergeCell ref="B170:C171"/>
    <mergeCell ref="J170:K171"/>
    <mergeCell ref="H171:I171"/>
    <mergeCell ref="D170:E171"/>
    <mergeCell ref="F170:I170"/>
    <mergeCell ref="L170:M171"/>
    <mergeCell ref="N170:O171"/>
    <mergeCell ref="B197:D197"/>
    <mergeCell ref="E197:G197"/>
    <mergeCell ref="H197:M197"/>
    <mergeCell ref="V9:V10"/>
    <mergeCell ref="B16:B17"/>
    <mergeCell ref="Q30:Q31"/>
    <mergeCell ref="R30:S30"/>
    <mergeCell ref="P30:P31"/>
    <mergeCell ref="B30:B31"/>
    <mergeCell ref="M30:M31"/>
    <mergeCell ref="N30:N31"/>
    <mergeCell ref="O30:O31"/>
    <mergeCell ref="U23:U24"/>
    <mergeCell ref="V23:V24"/>
    <mergeCell ref="P9:P10"/>
    <mergeCell ref="F16:F17"/>
    <mergeCell ref="I30:I31"/>
    <mergeCell ref="J30:J31"/>
    <mergeCell ref="C30:C31"/>
    <mergeCell ref="P23:P24"/>
    <mergeCell ref="Q23:Q24"/>
    <mergeCell ref="G30:G31"/>
    <mergeCell ref="H30:H31"/>
    <mergeCell ref="F30:F31"/>
    <mergeCell ref="D30:E30"/>
    <mergeCell ref="T23:T24"/>
    <mergeCell ref="T30:T31"/>
    <mergeCell ref="B2:U2"/>
    <mergeCell ref="D5:H5"/>
    <mergeCell ref="I5:U5"/>
    <mergeCell ref="B9:B10"/>
    <mergeCell ref="H9:H10"/>
    <mergeCell ref="C16:C17"/>
    <mergeCell ref="D16:E16"/>
    <mergeCell ref="Q9:Q10"/>
    <mergeCell ref="A8:A9"/>
    <mergeCell ref="D9:E9"/>
    <mergeCell ref="J9:J10"/>
    <mergeCell ref="K9:L9"/>
    <mergeCell ref="N9:N10"/>
    <mergeCell ref="O9:O10"/>
    <mergeCell ref="C9:C10"/>
    <mergeCell ref="M9:M10"/>
    <mergeCell ref="G9:G10"/>
    <mergeCell ref="F9:F10"/>
    <mergeCell ref="I9:I10"/>
    <mergeCell ref="B8:H8"/>
    <mergeCell ref="T9:T10"/>
    <mergeCell ref="U9:U10"/>
    <mergeCell ref="A7:V7"/>
    <mergeCell ref="I8:O8"/>
    <mergeCell ref="Q99:S100"/>
    <mergeCell ref="T99:V100"/>
    <mergeCell ref="N85:P86"/>
    <mergeCell ref="Q85:S86"/>
    <mergeCell ref="T85:V86"/>
    <mergeCell ref="N44:N45"/>
    <mergeCell ref="A48:W48"/>
    <mergeCell ref="O37:O38"/>
    <mergeCell ref="F44:F45"/>
    <mergeCell ref="P37:P38"/>
    <mergeCell ref="Q37:Q38"/>
    <mergeCell ref="M37:M38"/>
    <mergeCell ref="N37:N38"/>
    <mergeCell ref="G44:G45"/>
    <mergeCell ref="H44:H45"/>
    <mergeCell ref="B44:B45"/>
    <mergeCell ref="A43:A44"/>
    <mergeCell ref="P43:V43"/>
    <mergeCell ref="Q76:S77"/>
    <mergeCell ref="T76:V77"/>
    <mergeCell ref="A83:Y83"/>
    <mergeCell ref="A85:A87"/>
    <mergeCell ref="A36:A37"/>
    <mergeCell ref="M44:M45"/>
    <mergeCell ref="A340:AE340"/>
    <mergeCell ref="A341:AE341"/>
    <mergeCell ref="I331:J331"/>
    <mergeCell ref="L331:M331"/>
    <mergeCell ref="H330:J330"/>
    <mergeCell ref="K330:M330"/>
    <mergeCell ref="H329:M329"/>
    <mergeCell ref="A329:A332"/>
    <mergeCell ref="E329:G329"/>
    <mergeCell ref="F330:G330"/>
    <mergeCell ref="C331:D331"/>
    <mergeCell ref="B329:D329"/>
    <mergeCell ref="C330:D330"/>
    <mergeCell ref="O331:P331"/>
    <mergeCell ref="R331:S331"/>
    <mergeCell ref="U331:V331"/>
    <mergeCell ref="O330:P330"/>
    <mergeCell ref="R330:S330"/>
    <mergeCell ref="U330:V330"/>
    <mergeCell ref="N329:P329"/>
    <mergeCell ref="Q329:S329"/>
    <mergeCell ref="T329:V329"/>
  </mergeCells>
  <dataValidations disablePrompts="1" count="11">
    <dataValidation type="custom" allowBlank="1" showInputMessage="1" showErrorMessage="1" sqref="P49:V49">
      <formula1>#REF!+#REF!+#REF!+B49+I49</formula1>
    </dataValidation>
    <dataValidation type="custom" allowBlank="1" showInputMessage="1" showErrorMessage="1" sqref="AA20:AB20">
      <formula1>#REF!+#REF!+#REF!+H20+R20</formula1>
    </dataValidation>
    <dataValidation type="custom" allowBlank="1" showInputMessage="1" showErrorMessage="1" sqref="U20:Z20">
      <formula1>#REF!+#REF!+#REF!+B20+M20</formula1>
    </dataValidation>
    <dataValidation type="whole" showErrorMessage="1" errorTitle="Validar" error="Se debe declarar valores numéricos que estén en el rango de 0 a 99999999" promptTitle="Valor" sqref="B13:AB13 B34:AB34 B11:V12 B18:O19 B27:T27 B25:V26 B32:O33 B39:O41 P41:T41 P39:V40 B46:H47">
      <formula1>0</formula1>
      <formula2>9999999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79">
      <formula1>1</formula1>
      <formula2>999999</formula2>
    </dataValidation>
    <dataValidation type="whole" allowBlank="1" showInputMessage="1" showErrorMessage="1" errorTitle="Validar" error="Se debe declarar valores numéricos que estén en el rango de 0 a 99999999" sqref="B291 H278:K285 H291:K298 B278:E285 B302:E309 N291:Q298 H302:K309">
      <formula1>0</formula1>
      <formula2>999999</formula2>
    </dataValidation>
    <dataValidation type="whole" showInputMessage="1" showErrorMessage="1" errorTitle="Validar" error="Se debe declarar valores numéricos que estén en el rango de 0 a 99999999" sqref="B20:T20 B49:O49 H98:I98 K98:L98 W98:X98 B79:C80 E79:F80 J79:L80 N235 Q79:R80 T79:U80 O79:O80 N80 L81 J88:K97 S98:T98 E88:F98 F129 B121:B127 B129 D121:D129 H333:H335 H119:H129 L119:L129 N119:N129 J119:J129 F119:F127 R333:R335 F333:F335 N333:N335 T333:T335 L231:L233 J231:J233 J235 D231:D233 P235 B235 D235 H235 F235 B231:B233 H231:H233 N231:N233 I46:O47 B54:V61 B88:C98 N88:O98 T88:U97 Q88:R97 B230:O230">
      <formula1>0</formula1>
      <formula2>999999</formula2>
    </dataValidation>
    <dataValidation type="decimal" allowBlank="1" showInputMessage="1" showErrorMessage="1" errorTitle="Validar" error="Se debe declarar valores numéricos que estén en el rango de 0 a 99999999" sqref="C213:C219 F195 B197:B198 F213:F219 H197 H173:H195 N173:N195 N217:N219 U205:U208 R213:R219 L213:L219 T197:T198 N197:N198 Q197:Q198 E197:E198 B173:B182 R205:R208 U213:U219 C205:C208 F205:F208 L205:L208 D173:D195 L173:L195 B185:B195 J173:J195">
      <formula1>0</formula1>
      <formula2>999999.999999</formula2>
    </dataValidation>
    <dataValidation type="custom" allowBlank="1" showInputMessage="1" showErrorMessage="1" sqref="P18:V19 P32:V33">
      <formula1>#REF!+#REF!+#REF!+#REF!+#REF!</formula1>
    </dataValidation>
    <dataValidation type="custom" allowBlank="1" showInputMessage="1" showErrorMessage="1" sqref="P46:V47">
      <formula1>#REF!+I39+#REF!+#REF!+#REF!</formula1>
    </dataValidation>
    <dataValidation type="whole" showInputMessage="1" showErrorMessage="1" errorTitle="Validar" error="Se debe declarar valores numéricos que estén en el rango de 0 a 99999999" sqref="B247:O249">
      <formula1>0</formula1>
      <formula2>9999999</formula2>
    </dataValidation>
  </dataValidations>
  <printOptions horizontalCentered="1"/>
  <pageMargins left="0.55118110236220474" right="0.47244094488188981" top="0.47244094488188981" bottom="0.43307086614173229" header="0.31496062992125984" footer="0.31496062992125984"/>
  <pageSetup scale="43" fitToHeight="10" orientation="landscape" r:id="rId1"/>
  <rowBreaks count="7" manualBreakCount="7">
    <brk id="63" max="21" man="1"/>
    <brk id="130" max="21" man="1"/>
    <brk id="167" max="21" man="1"/>
    <brk id="195" max="21" man="1"/>
    <brk id="234" max="21" man="1"/>
    <brk id="298" max="21" man="1"/>
    <brk id="326" max="2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AE331"/>
  <sheetViews>
    <sheetView tabSelected="1" view="pageBreakPreview" zoomScale="80" zoomScaleNormal="85" zoomScaleSheetLayoutView="80" zoomScalePageLayoutView="70" workbookViewId="0">
      <selection activeCell="A20" sqref="A20:Q20"/>
    </sheetView>
  </sheetViews>
  <sheetFormatPr baseColWidth="10" defaultColWidth="7.625" defaultRowHeight="16.5" x14ac:dyDescent="0.3"/>
  <cols>
    <col min="1" max="1" width="56" style="358" customWidth="1"/>
    <col min="2" max="2" width="11" style="358" customWidth="1"/>
    <col min="3" max="3" width="7.875" style="358" bestFit="1" customWidth="1"/>
    <col min="4" max="4" width="8.375" style="358" customWidth="1"/>
    <col min="5" max="5" width="9.25" style="358" bestFit="1" customWidth="1"/>
    <col min="6" max="6" width="10.375" style="358" bestFit="1" customWidth="1"/>
    <col min="7" max="7" width="10.75" style="358" bestFit="1" customWidth="1"/>
    <col min="8" max="8" width="8" style="358" bestFit="1" customWidth="1"/>
    <col min="9" max="9" width="8.625" style="358" bestFit="1" customWidth="1"/>
    <col min="10" max="12" width="9.75" style="358" customWidth="1"/>
    <col min="13" max="13" width="7.625" style="358" customWidth="1"/>
    <col min="14" max="14" width="9.5" style="358" customWidth="1"/>
    <col min="15" max="15" width="8.625" style="358" bestFit="1" customWidth="1"/>
    <col min="16" max="16" width="11.625" style="358" customWidth="1"/>
    <col min="17" max="17" width="10.25" style="358" bestFit="1" customWidth="1"/>
    <col min="18" max="18" width="10.5" style="358" customWidth="1"/>
    <col min="19" max="19" width="8.75" style="358" customWidth="1"/>
    <col min="20" max="23" width="10.125" style="358" customWidth="1"/>
    <col min="24" max="24" width="9.625" style="358" customWidth="1"/>
    <col min="25" max="25" width="10.625" style="358" customWidth="1"/>
    <col min="26" max="28" width="8.875" style="358" customWidth="1"/>
    <col min="29" max="29" width="5.875" style="358" customWidth="1"/>
    <col min="30" max="30" width="8.625" style="358" customWidth="1"/>
    <col min="31" max="31" width="6.625" style="358" customWidth="1"/>
    <col min="32" max="33" width="5" style="358" customWidth="1"/>
    <col min="34" max="16384" width="7.625" style="358"/>
  </cols>
  <sheetData>
    <row r="3" spans="1:24" x14ac:dyDescent="0.3">
      <c r="B3" s="947" t="s">
        <v>376</v>
      </c>
      <c r="C3" s="947"/>
      <c r="D3" s="947"/>
      <c r="E3" s="947"/>
      <c r="F3" s="947"/>
      <c r="G3" s="947"/>
      <c r="H3" s="947"/>
      <c r="I3" s="947"/>
      <c r="J3" s="947"/>
      <c r="K3" s="947"/>
      <c r="L3" s="947"/>
      <c r="M3" s="947"/>
      <c r="N3" s="947"/>
      <c r="O3" s="947"/>
      <c r="P3" s="947"/>
      <c r="Q3" s="947"/>
      <c r="R3" s="947"/>
      <c r="S3" s="947"/>
    </row>
    <row r="5" spans="1:24" x14ac:dyDescent="0.3">
      <c r="C5" s="948" t="s">
        <v>1</v>
      </c>
      <c r="D5" s="948"/>
      <c r="E5" s="948"/>
      <c r="F5" s="948"/>
      <c r="G5" s="948"/>
      <c r="H5" s="359"/>
      <c r="I5" s="360"/>
      <c r="J5" s="360"/>
      <c r="K5" s="360"/>
      <c r="L5" s="360"/>
      <c r="M5" s="360"/>
      <c r="N5" s="360"/>
      <c r="O5" s="360"/>
      <c r="P5" s="360"/>
      <c r="Q5" s="360"/>
      <c r="R5" s="360"/>
      <c r="S5" s="360"/>
      <c r="T5" s="360"/>
      <c r="U5" s="360"/>
      <c r="V5" s="361"/>
      <c r="W5" s="361"/>
      <c r="X5" s="361"/>
    </row>
    <row r="6" spans="1:24" ht="17.25" thickBot="1" x14ac:dyDescent="0.35"/>
    <row r="7" spans="1:24" ht="17.25" thickTop="1" x14ac:dyDescent="0.3">
      <c r="A7" s="622" t="s">
        <v>185</v>
      </c>
      <c r="B7" s="949"/>
      <c r="C7" s="949"/>
      <c r="D7" s="949"/>
      <c r="E7" s="949"/>
      <c r="F7" s="949"/>
      <c r="G7" s="949"/>
      <c r="H7" s="949"/>
      <c r="I7" s="949"/>
      <c r="J7" s="949"/>
      <c r="K7" s="949"/>
      <c r="L7" s="949"/>
      <c r="M7" s="949"/>
      <c r="N7" s="949"/>
      <c r="O7" s="949"/>
      <c r="P7" s="949"/>
      <c r="Q7" s="950"/>
    </row>
    <row r="8" spans="1:24" ht="17.25" thickBot="1" x14ac:dyDescent="0.35">
      <c r="A8" s="623" t="s">
        <v>378</v>
      </c>
      <c r="B8" s="960"/>
      <c r="C8" s="960"/>
      <c r="D8" s="960"/>
      <c r="E8" s="960"/>
      <c r="F8" s="960"/>
      <c r="G8" s="960"/>
      <c r="H8" s="960"/>
      <c r="I8" s="960"/>
      <c r="J8" s="960"/>
      <c r="K8" s="960"/>
      <c r="L8" s="960"/>
      <c r="M8" s="960"/>
      <c r="N8" s="960"/>
      <c r="O8" s="960"/>
      <c r="P8" s="960"/>
      <c r="Q8" s="961"/>
    </row>
    <row r="9" spans="1:24" ht="17.25" thickTop="1" x14ac:dyDescent="0.3">
      <c r="A9" s="362"/>
      <c r="B9" s="363"/>
      <c r="C9" s="363"/>
      <c r="D9" s="363"/>
      <c r="E9" s="363"/>
      <c r="F9" s="363"/>
      <c r="G9" s="363"/>
      <c r="H9" s="363"/>
      <c r="I9" s="363"/>
      <c r="J9" s="363"/>
      <c r="K9" s="363"/>
      <c r="L9" s="363"/>
      <c r="M9" s="363"/>
      <c r="N9" s="363"/>
      <c r="O9" s="363"/>
      <c r="P9" s="363"/>
      <c r="Q9" s="363"/>
    </row>
    <row r="10" spans="1:24" x14ac:dyDescent="0.3">
      <c r="A10" s="364" t="s">
        <v>300</v>
      </c>
      <c r="B10" s="365"/>
      <c r="C10" s="363"/>
      <c r="D10" s="363"/>
      <c r="E10" s="363"/>
      <c r="F10" s="363"/>
      <c r="G10" s="363"/>
      <c r="H10" s="363"/>
      <c r="I10" s="363"/>
      <c r="J10" s="363"/>
      <c r="K10" s="363"/>
      <c r="L10" s="363"/>
      <c r="M10" s="363"/>
      <c r="N10" s="363"/>
      <c r="O10" s="363"/>
      <c r="P10" s="363"/>
      <c r="Q10" s="363"/>
    </row>
    <row r="11" spans="1:24" ht="16.5" customHeight="1" x14ac:dyDescent="0.3">
      <c r="A11" s="364" t="s">
        <v>377</v>
      </c>
      <c r="B11" s="365"/>
      <c r="C11" s="363"/>
      <c r="D11" s="363"/>
      <c r="E11" s="363"/>
      <c r="F11" s="363"/>
      <c r="G11" s="363"/>
      <c r="H11" s="363"/>
      <c r="I11" s="363"/>
      <c r="J11" s="363"/>
      <c r="K11" s="363"/>
      <c r="L11" s="363"/>
      <c r="M11" s="363"/>
      <c r="N11" s="363"/>
      <c r="O11" s="363"/>
      <c r="P11" s="363"/>
      <c r="Q11" s="363"/>
    </row>
    <row r="12" spans="1:24" ht="17.25" thickBot="1" x14ac:dyDescent="0.35">
      <c r="A12" s="362"/>
      <c r="B12" s="363"/>
      <c r="C12" s="363"/>
      <c r="D12" s="363"/>
      <c r="E12" s="363"/>
      <c r="F12" s="363"/>
      <c r="G12" s="363"/>
      <c r="H12" s="363"/>
      <c r="I12" s="363"/>
      <c r="J12" s="363"/>
      <c r="K12" s="363"/>
      <c r="L12" s="363"/>
      <c r="M12" s="363"/>
      <c r="N12" s="363"/>
      <c r="O12" s="363"/>
      <c r="P12" s="363"/>
      <c r="Q12" s="363"/>
    </row>
    <row r="13" spans="1:24" ht="17.25" thickBot="1" x14ac:dyDescent="0.35">
      <c r="A13" s="951" t="s">
        <v>186</v>
      </c>
      <c r="B13" s="952"/>
      <c r="C13" s="952"/>
      <c r="D13" s="952"/>
      <c r="E13" s="952"/>
      <c r="F13" s="952"/>
      <c r="G13" s="952"/>
      <c r="H13" s="952"/>
      <c r="I13" s="952"/>
      <c r="J13" s="952"/>
      <c r="K13" s="952"/>
      <c r="L13" s="952"/>
      <c r="M13" s="952"/>
      <c r="N13" s="952"/>
      <c r="O13" s="952"/>
      <c r="P13" s="952"/>
      <c r="Q13" s="953"/>
      <c r="R13" s="641" t="s">
        <v>384</v>
      </c>
      <c r="S13" s="641" t="s">
        <v>385</v>
      </c>
      <c r="T13" s="641" t="s">
        <v>388</v>
      </c>
    </row>
    <row r="14" spans="1:24" x14ac:dyDescent="0.3">
      <c r="A14" s="954"/>
      <c r="B14" s="955"/>
      <c r="C14" s="955"/>
      <c r="D14" s="955"/>
      <c r="E14" s="955"/>
      <c r="F14" s="955"/>
      <c r="G14" s="955"/>
      <c r="H14" s="955"/>
      <c r="I14" s="955"/>
      <c r="J14" s="955"/>
      <c r="K14" s="955"/>
      <c r="L14" s="955"/>
      <c r="M14" s="955"/>
      <c r="N14" s="955"/>
      <c r="O14" s="955"/>
      <c r="P14" s="955"/>
      <c r="Q14" s="955"/>
      <c r="R14" s="636"/>
      <c r="S14" s="636"/>
      <c r="T14" s="637"/>
    </row>
    <row r="15" spans="1:24" x14ac:dyDescent="0.3">
      <c r="A15" s="956"/>
      <c r="B15" s="957"/>
      <c r="C15" s="957"/>
      <c r="D15" s="957"/>
      <c r="E15" s="957"/>
      <c r="F15" s="957"/>
      <c r="G15" s="957"/>
      <c r="H15" s="957"/>
      <c r="I15" s="957"/>
      <c r="J15" s="957"/>
      <c r="K15" s="957"/>
      <c r="L15" s="957"/>
      <c r="M15" s="957"/>
      <c r="N15" s="957"/>
      <c r="O15" s="957"/>
      <c r="P15" s="957"/>
      <c r="Q15" s="957"/>
      <c r="R15" s="368"/>
      <c r="S15" s="368"/>
      <c r="T15" s="638"/>
    </row>
    <row r="16" spans="1:24" x14ac:dyDescent="0.3">
      <c r="A16" s="956"/>
      <c r="B16" s="957"/>
      <c r="C16" s="957"/>
      <c r="D16" s="957"/>
      <c r="E16" s="957"/>
      <c r="F16" s="957"/>
      <c r="G16" s="957"/>
      <c r="H16" s="957"/>
      <c r="I16" s="957"/>
      <c r="J16" s="957"/>
      <c r="K16" s="957"/>
      <c r="L16" s="957"/>
      <c r="M16" s="957"/>
      <c r="N16" s="957"/>
      <c r="O16" s="957"/>
      <c r="P16" s="957"/>
      <c r="Q16" s="957"/>
      <c r="R16" s="368"/>
      <c r="S16" s="368"/>
      <c r="T16" s="638"/>
    </row>
    <row r="17" spans="1:21" x14ac:dyDescent="0.3">
      <c r="A17" s="956"/>
      <c r="B17" s="957"/>
      <c r="C17" s="957"/>
      <c r="D17" s="957"/>
      <c r="E17" s="957"/>
      <c r="F17" s="957"/>
      <c r="G17" s="957"/>
      <c r="H17" s="957"/>
      <c r="I17" s="957"/>
      <c r="J17" s="957"/>
      <c r="K17" s="957"/>
      <c r="L17" s="957"/>
      <c r="M17" s="957"/>
      <c r="N17" s="957"/>
      <c r="O17" s="957"/>
      <c r="P17" s="957"/>
      <c r="Q17" s="957"/>
      <c r="R17" s="368"/>
      <c r="S17" s="368"/>
      <c r="T17" s="638"/>
    </row>
    <row r="18" spans="1:21" x14ac:dyDescent="0.3">
      <c r="A18" s="956"/>
      <c r="B18" s="957"/>
      <c r="C18" s="957"/>
      <c r="D18" s="957"/>
      <c r="E18" s="957"/>
      <c r="F18" s="957"/>
      <c r="G18" s="957"/>
      <c r="H18" s="957"/>
      <c r="I18" s="957"/>
      <c r="J18" s="957"/>
      <c r="K18" s="957"/>
      <c r="L18" s="957"/>
      <c r="M18" s="957"/>
      <c r="N18" s="957"/>
      <c r="O18" s="957"/>
      <c r="P18" s="957"/>
      <c r="Q18" s="957"/>
      <c r="R18" s="368"/>
      <c r="S18" s="368"/>
      <c r="T18" s="638"/>
    </row>
    <row r="19" spans="1:21" x14ac:dyDescent="0.3">
      <c r="A19" s="956"/>
      <c r="B19" s="957"/>
      <c r="C19" s="957"/>
      <c r="D19" s="957"/>
      <c r="E19" s="957"/>
      <c r="F19" s="957"/>
      <c r="G19" s="957"/>
      <c r="H19" s="957"/>
      <c r="I19" s="957"/>
      <c r="J19" s="957"/>
      <c r="K19" s="957"/>
      <c r="L19" s="957"/>
      <c r="M19" s="957"/>
      <c r="N19" s="957"/>
      <c r="O19" s="957"/>
      <c r="P19" s="957"/>
      <c r="Q19" s="957"/>
      <c r="R19" s="368"/>
      <c r="S19" s="368"/>
      <c r="T19" s="638"/>
    </row>
    <row r="20" spans="1:21" x14ac:dyDescent="0.3">
      <c r="A20" s="956"/>
      <c r="B20" s="957"/>
      <c r="C20" s="957"/>
      <c r="D20" s="957"/>
      <c r="E20" s="957"/>
      <c r="F20" s="957"/>
      <c r="G20" s="957"/>
      <c r="H20" s="957"/>
      <c r="I20" s="957"/>
      <c r="J20" s="957"/>
      <c r="K20" s="957"/>
      <c r="L20" s="957"/>
      <c r="M20" s="957"/>
      <c r="N20" s="957"/>
      <c r="O20" s="957"/>
      <c r="P20" s="957"/>
      <c r="Q20" s="957"/>
      <c r="R20" s="368"/>
      <c r="S20" s="368"/>
      <c r="T20" s="638"/>
    </row>
    <row r="21" spans="1:21" x14ac:dyDescent="0.3">
      <c r="A21" s="956"/>
      <c r="B21" s="957"/>
      <c r="C21" s="957"/>
      <c r="D21" s="957"/>
      <c r="E21" s="957"/>
      <c r="F21" s="957"/>
      <c r="G21" s="957"/>
      <c r="H21" s="957"/>
      <c r="I21" s="957"/>
      <c r="J21" s="957"/>
      <c r="K21" s="957"/>
      <c r="L21" s="957"/>
      <c r="M21" s="957"/>
      <c r="N21" s="957"/>
      <c r="O21" s="957"/>
      <c r="P21" s="957"/>
      <c r="Q21" s="957"/>
      <c r="R21" s="368"/>
      <c r="S21" s="368"/>
      <c r="T21" s="638"/>
    </row>
    <row r="22" spans="1:21" ht="17.25" thickBot="1" x14ac:dyDescent="0.35">
      <c r="A22" s="958"/>
      <c r="B22" s="959"/>
      <c r="C22" s="959"/>
      <c r="D22" s="959"/>
      <c r="E22" s="959"/>
      <c r="F22" s="959"/>
      <c r="G22" s="959"/>
      <c r="H22" s="959"/>
      <c r="I22" s="959"/>
      <c r="J22" s="959"/>
      <c r="K22" s="959"/>
      <c r="L22" s="959"/>
      <c r="M22" s="959"/>
      <c r="N22" s="959"/>
      <c r="O22" s="959"/>
      <c r="P22" s="959"/>
      <c r="Q22" s="959"/>
      <c r="R22" s="639"/>
      <c r="S22" s="639"/>
      <c r="T22" s="640"/>
    </row>
    <row r="24" spans="1:21" x14ac:dyDescent="0.3">
      <c r="A24" s="935" t="s">
        <v>187</v>
      </c>
      <c r="B24" s="935" t="s">
        <v>317</v>
      </c>
      <c r="C24" s="935" t="s">
        <v>318</v>
      </c>
      <c r="D24" s="935" t="s">
        <v>382</v>
      </c>
      <c r="E24" s="942" t="s">
        <v>381</v>
      </c>
      <c r="F24" s="942"/>
      <c r="G24" s="942"/>
      <c r="H24" s="942"/>
      <c r="I24" s="942"/>
      <c r="J24" s="935" t="s">
        <v>147</v>
      </c>
      <c r="K24" s="943" t="s">
        <v>379</v>
      </c>
      <c r="L24" s="943"/>
      <c r="M24" s="943"/>
      <c r="N24" s="935" t="s">
        <v>188</v>
      </c>
      <c r="O24" s="941" t="s">
        <v>386</v>
      </c>
      <c r="P24" s="941"/>
      <c r="Q24" s="941"/>
      <c r="R24" s="941"/>
      <c r="S24" s="935" t="s">
        <v>384</v>
      </c>
      <c r="T24" s="935" t="s">
        <v>385</v>
      </c>
      <c r="U24" s="935" t="s">
        <v>389</v>
      </c>
    </row>
    <row r="25" spans="1:21" x14ac:dyDescent="0.3">
      <c r="A25" s="935"/>
      <c r="B25" s="935"/>
      <c r="C25" s="935"/>
      <c r="D25" s="935"/>
      <c r="E25" s="935" t="s">
        <v>19</v>
      </c>
      <c r="F25" s="935" t="s">
        <v>20</v>
      </c>
      <c r="G25" s="935" t="s">
        <v>43</v>
      </c>
      <c r="H25" s="935" t="s">
        <v>44</v>
      </c>
      <c r="I25" s="935" t="s">
        <v>45</v>
      </c>
      <c r="J25" s="935"/>
      <c r="K25" s="943"/>
      <c r="L25" s="943"/>
      <c r="M25" s="943"/>
      <c r="N25" s="935"/>
      <c r="O25" s="941" t="s">
        <v>261</v>
      </c>
      <c r="P25" s="941"/>
      <c r="Q25" s="941" t="s">
        <v>255</v>
      </c>
      <c r="R25" s="941"/>
      <c r="S25" s="935"/>
      <c r="T25" s="935"/>
      <c r="U25" s="935"/>
    </row>
    <row r="26" spans="1:21" ht="39.75" customHeight="1" x14ac:dyDescent="0.3">
      <c r="A26" s="935"/>
      <c r="B26" s="935"/>
      <c r="C26" s="935"/>
      <c r="D26" s="935"/>
      <c r="E26" s="935" t="s">
        <v>19</v>
      </c>
      <c r="F26" s="935" t="s">
        <v>20</v>
      </c>
      <c r="G26" s="935" t="s">
        <v>43</v>
      </c>
      <c r="H26" s="935" t="s">
        <v>380</v>
      </c>
      <c r="I26" s="935" t="s">
        <v>45</v>
      </c>
      <c r="J26" s="935"/>
      <c r="K26" s="593" t="s">
        <v>189</v>
      </c>
      <c r="L26" s="593" t="s">
        <v>190</v>
      </c>
      <c r="M26" s="593" t="s">
        <v>191</v>
      </c>
      <c r="N26" s="935"/>
      <c r="O26" s="631" t="s">
        <v>313</v>
      </c>
      <c r="P26" s="631" t="s">
        <v>387</v>
      </c>
      <c r="Q26" s="631" t="s">
        <v>257</v>
      </c>
      <c r="R26" s="631" t="s">
        <v>254</v>
      </c>
      <c r="S26" s="935"/>
      <c r="T26" s="935"/>
      <c r="U26" s="935"/>
    </row>
    <row r="27" spans="1:21" x14ac:dyDescent="0.3">
      <c r="A27" s="632"/>
      <c r="B27" s="633"/>
      <c r="C27" s="366"/>
      <c r="D27" s="366"/>
      <c r="E27" s="366"/>
      <c r="F27" s="634"/>
      <c r="G27" s="634"/>
      <c r="H27" s="634"/>
      <c r="I27" s="634"/>
      <c r="J27" s="634"/>
      <c r="K27" s="634"/>
      <c r="L27" s="634"/>
      <c r="M27" s="634"/>
      <c r="N27" s="634"/>
      <c r="O27" s="366"/>
      <c r="P27" s="366"/>
      <c r="Q27" s="366"/>
      <c r="R27" s="366"/>
      <c r="S27" s="366"/>
      <c r="T27" s="366"/>
      <c r="U27" s="635"/>
    </row>
    <row r="28" spans="1:21" x14ac:dyDescent="0.3">
      <c r="A28" s="367"/>
      <c r="B28" s="627"/>
      <c r="C28" s="368"/>
      <c r="D28" s="368"/>
      <c r="E28" s="368"/>
      <c r="F28" s="369"/>
      <c r="G28" s="369"/>
      <c r="H28" s="369"/>
      <c r="I28" s="369"/>
      <c r="J28" s="369"/>
      <c r="K28" s="369"/>
      <c r="L28" s="369"/>
      <c r="M28" s="369"/>
      <c r="N28" s="369"/>
      <c r="O28" s="368"/>
      <c r="P28" s="368"/>
      <c r="Q28" s="368"/>
      <c r="R28" s="368"/>
      <c r="S28" s="368"/>
      <c r="T28" s="368"/>
      <c r="U28" s="628"/>
    </row>
    <row r="29" spans="1:21" x14ac:dyDescent="0.3">
      <c r="A29" s="367"/>
      <c r="B29" s="627"/>
      <c r="C29" s="368"/>
      <c r="D29" s="368"/>
      <c r="E29" s="368"/>
      <c r="F29" s="369"/>
      <c r="G29" s="369"/>
      <c r="H29" s="369"/>
      <c r="I29" s="369"/>
      <c r="J29" s="369"/>
      <c r="K29" s="369"/>
      <c r="L29" s="369"/>
      <c r="M29" s="369"/>
      <c r="N29" s="369"/>
      <c r="O29" s="368"/>
      <c r="P29" s="368"/>
      <c r="Q29" s="368"/>
      <c r="R29" s="368"/>
      <c r="S29" s="368"/>
      <c r="T29" s="368"/>
      <c r="U29" s="628"/>
    </row>
    <row r="30" spans="1:21" x14ac:dyDescent="0.3">
      <c r="A30" s="367"/>
      <c r="B30" s="627"/>
      <c r="C30" s="368"/>
      <c r="D30" s="368"/>
      <c r="E30" s="368"/>
      <c r="F30" s="369"/>
      <c r="G30" s="369"/>
      <c r="H30" s="369"/>
      <c r="I30" s="369"/>
      <c r="J30" s="369"/>
      <c r="K30" s="369"/>
      <c r="L30" s="369"/>
      <c r="M30" s="369"/>
      <c r="N30" s="369"/>
      <c r="O30" s="368"/>
      <c r="P30" s="368"/>
      <c r="Q30" s="368"/>
      <c r="R30" s="368"/>
      <c r="S30" s="368"/>
      <c r="T30" s="368"/>
      <c r="U30" s="628"/>
    </row>
    <row r="31" spans="1:21" x14ac:dyDescent="0.3">
      <c r="A31" s="367"/>
      <c r="B31" s="627"/>
      <c r="C31" s="368"/>
      <c r="D31" s="368"/>
      <c r="E31" s="368"/>
      <c r="F31" s="369"/>
      <c r="G31" s="369"/>
      <c r="H31" s="369"/>
      <c r="I31" s="369"/>
      <c r="J31" s="369"/>
      <c r="K31" s="369"/>
      <c r="L31" s="369"/>
      <c r="M31" s="369"/>
      <c r="N31" s="369"/>
      <c r="O31" s="368"/>
      <c r="P31" s="368"/>
      <c r="Q31" s="368"/>
      <c r="R31" s="368"/>
      <c r="S31" s="368"/>
      <c r="T31" s="368"/>
      <c r="U31" s="628"/>
    </row>
    <row r="32" spans="1:21" x14ac:dyDescent="0.3">
      <c r="A32" s="367"/>
      <c r="B32" s="627"/>
      <c r="C32" s="368"/>
      <c r="D32" s="368"/>
      <c r="E32" s="368"/>
      <c r="F32" s="369"/>
      <c r="G32" s="369"/>
      <c r="H32" s="369"/>
      <c r="I32" s="369"/>
      <c r="J32" s="369"/>
      <c r="K32" s="369"/>
      <c r="L32" s="369"/>
      <c r="M32" s="369"/>
      <c r="N32" s="369"/>
      <c r="O32" s="368"/>
      <c r="P32" s="368"/>
      <c r="Q32" s="368"/>
      <c r="R32" s="368"/>
      <c r="S32" s="368"/>
      <c r="T32" s="368"/>
      <c r="U32" s="628"/>
    </row>
    <row r="33" spans="1:23" x14ac:dyDescent="0.3">
      <c r="A33" s="367"/>
      <c r="B33" s="627"/>
      <c r="C33" s="368"/>
      <c r="D33" s="368"/>
      <c r="E33" s="368"/>
      <c r="F33" s="369"/>
      <c r="G33" s="369"/>
      <c r="H33" s="369"/>
      <c r="I33" s="369"/>
      <c r="J33" s="369"/>
      <c r="K33" s="369"/>
      <c r="L33" s="369"/>
      <c r="M33" s="369"/>
      <c r="N33" s="369"/>
      <c r="O33" s="368"/>
      <c r="P33" s="368"/>
      <c r="Q33" s="368"/>
      <c r="R33" s="368"/>
      <c r="S33" s="368"/>
      <c r="T33" s="368"/>
      <c r="U33" s="628"/>
    </row>
    <row r="34" spans="1:23" x14ac:dyDescent="0.3">
      <c r="A34" s="367"/>
      <c r="B34" s="627"/>
      <c r="C34" s="368"/>
      <c r="D34" s="368"/>
      <c r="E34" s="368"/>
      <c r="F34" s="369"/>
      <c r="G34" s="369"/>
      <c r="H34" s="369"/>
      <c r="I34" s="369"/>
      <c r="J34" s="369"/>
      <c r="K34" s="369"/>
      <c r="L34" s="369"/>
      <c r="M34" s="369"/>
      <c r="N34" s="369"/>
      <c r="O34" s="368"/>
      <c r="P34" s="368"/>
      <c r="Q34" s="368"/>
      <c r="R34" s="368"/>
      <c r="S34" s="368"/>
      <c r="T34" s="368"/>
      <c r="U34" s="628"/>
    </row>
    <row r="35" spans="1:23" x14ac:dyDescent="0.3">
      <c r="A35" s="370"/>
      <c r="B35" s="629"/>
      <c r="C35" s="371"/>
      <c r="D35" s="371"/>
      <c r="E35" s="371"/>
      <c r="F35" s="372"/>
      <c r="G35" s="372"/>
      <c r="H35" s="372"/>
      <c r="I35" s="372"/>
      <c r="J35" s="372"/>
      <c r="K35" s="372"/>
      <c r="L35" s="372"/>
      <c r="M35" s="372"/>
      <c r="N35" s="372"/>
      <c r="O35" s="371"/>
      <c r="P35" s="371"/>
      <c r="Q35" s="371"/>
      <c r="R35" s="371"/>
      <c r="S35" s="371"/>
      <c r="T35" s="371"/>
      <c r="U35" s="630"/>
    </row>
    <row r="36" spans="1:23" x14ac:dyDescent="0.3">
      <c r="A36" s="940" t="s">
        <v>383</v>
      </c>
      <c r="B36" s="940"/>
      <c r="C36" s="940"/>
      <c r="D36" s="940"/>
      <c r="E36" s="940"/>
      <c r="F36" s="940"/>
      <c r="G36" s="940"/>
      <c r="H36" s="940"/>
      <c r="I36" s="940"/>
      <c r="J36" s="940"/>
      <c r="K36" s="940"/>
      <c r="L36" s="940"/>
      <c r="M36" s="940"/>
      <c r="N36" s="940"/>
    </row>
    <row r="37" spans="1:23" x14ac:dyDescent="0.3">
      <c r="A37" s="373"/>
    </row>
    <row r="38" spans="1:23" x14ac:dyDescent="0.3">
      <c r="A38" s="887" t="s">
        <v>2</v>
      </c>
      <c r="B38" s="887"/>
      <c r="C38" s="887"/>
      <c r="D38" s="887"/>
      <c r="E38" s="887"/>
      <c r="F38" s="887"/>
      <c r="G38" s="887"/>
      <c r="H38" s="887"/>
      <c r="I38" s="887"/>
      <c r="J38" s="887"/>
      <c r="K38" s="887"/>
      <c r="L38" s="887"/>
      <c r="M38" s="887"/>
      <c r="N38" s="887"/>
      <c r="O38" s="887"/>
      <c r="P38" s="887"/>
      <c r="Q38" s="887"/>
      <c r="R38" s="887"/>
      <c r="S38" s="887"/>
      <c r="T38" s="887"/>
      <c r="U38" s="887"/>
      <c r="V38" s="887"/>
    </row>
    <row r="39" spans="1:23" x14ac:dyDescent="0.3">
      <c r="A39" s="642" t="s">
        <v>192</v>
      </c>
      <c r="B39" s="643" t="s">
        <v>19</v>
      </c>
      <c r="C39" s="643"/>
      <c r="D39" s="643"/>
      <c r="E39" s="643"/>
      <c r="F39" s="643"/>
      <c r="G39" s="643"/>
      <c r="H39" s="643"/>
      <c r="I39" s="643" t="s">
        <v>5</v>
      </c>
      <c r="J39" s="643"/>
      <c r="K39" s="643"/>
      <c r="L39" s="643"/>
      <c r="M39" s="643"/>
      <c r="N39" s="643"/>
      <c r="O39" s="643"/>
      <c r="P39" s="643" t="s">
        <v>193</v>
      </c>
      <c r="Q39" s="643"/>
      <c r="R39" s="643"/>
      <c r="S39" s="643"/>
      <c r="T39" s="643"/>
      <c r="U39" s="643"/>
      <c r="V39" s="643"/>
    </row>
    <row r="40" spans="1:23" s="375" customFormat="1" x14ac:dyDescent="0.3">
      <c r="A40" s="374" t="s">
        <v>194</v>
      </c>
      <c r="B40" s="936">
        <v>2012</v>
      </c>
      <c r="C40" s="936">
        <v>2013</v>
      </c>
      <c r="D40" s="936">
        <v>2014</v>
      </c>
      <c r="E40" s="962"/>
      <c r="F40" s="936">
        <v>2015</v>
      </c>
      <c r="G40" s="936">
        <v>2016</v>
      </c>
      <c r="H40" s="936">
        <v>2017</v>
      </c>
      <c r="I40" s="936">
        <v>2012</v>
      </c>
      <c r="J40" s="936">
        <v>2013</v>
      </c>
      <c r="K40" s="936">
        <v>2014</v>
      </c>
      <c r="L40" s="962"/>
      <c r="M40" s="936">
        <v>2015</v>
      </c>
      <c r="N40" s="936">
        <v>2016</v>
      </c>
      <c r="O40" s="936">
        <v>2017</v>
      </c>
      <c r="P40" s="936">
        <v>2012</v>
      </c>
      <c r="Q40" s="936">
        <v>2013</v>
      </c>
      <c r="R40" s="936">
        <v>2014</v>
      </c>
      <c r="S40" s="962"/>
      <c r="T40" s="936">
        <v>2015</v>
      </c>
      <c r="U40" s="936">
        <v>2016</v>
      </c>
      <c r="V40" s="936">
        <v>2017</v>
      </c>
    </row>
    <row r="41" spans="1:23" s="375" customFormat="1" x14ac:dyDescent="0.3">
      <c r="A41" s="374"/>
      <c r="B41" s="937"/>
      <c r="C41" s="962"/>
      <c r="D41" s="376" t="s">
        <v>0</v>
      </c>
      <c r="E41" s="376" t="s">
        <v>8</v>
      </c>
      <c r="F41" s="937"/>
      <c r="G41" s="937"/>
      <c r="H41" s="937"/>
      <c r="I41" s="937"/>
      <c r="J41" s="962"/>
      <c r="K41" s="376" t="s">
        <v>0</v>
      </c>
      <c r="L41" s="376" t="s">
        <v>8</v>
      </c>
      <c r="M41" s="937"/>
      <c r="N41" s="937"/>
      <c r="O41" s="937"/>
      <c r="P41" s="937"/>
      <c r="Q41" s="962"/>
      <c r="R41" s="376" t="s">
        <v>0</v>
      </c>
      <c r="S41" s="376" t="s">
        <v>8</v>
      </c>
      <c r="T41" s="937"/>
      <c r="U41" s="937"/>
      <c r="V41" s="937"/>
    </row>
    <row r="42" spans="1:23" x14ac:dyDescent="0.3">
      <c r="A42" s="382" t="s">
        <v>196</v>
      </c>
      <c r="B42" s="391"/>
      <c r="C42" s="391"/>
      <c r="D42" s="391"/>
      <c r="E42" s="391"/>
      <c r="F42" s="391"/>
      <c r="G42" s="391"/>
      <c r="H42" s="391"/>
      <c r="I42" s="391"/>
      <c r="J42" s="391"/>
      <c r="K42" s="391"/>
      <c r="L42" s="391"/>
      <c r="M42" s="391"/>
      <c r="N42" s="391"/>
      <c r="O42" s="391"/>
      <c r="P42" s="391"/>
      <c r="Q42" s="391"/>
      <c r="R42" s="391"/>
      <c r="S42" s="391"/>
      <c r="T42" s="391"/>
      <c r="U42" s="391"/>
      <c r="V42" s="392"/>
    </row>
    <row r="43" spans="1:23" x14ac:dyDescent="0.3">
      <c r="A43" s="377" t="s">
        <v>147</v>
      </c>
      <c r="B43" s="378"/>
      <c r="C43" s="378"/>
      <c r="D43" s="378"/>
      <c r="E43" s="378"/>
      <c r="F43" s="378"/>
      <c r="G43" s="378"/>
      <c r="H43" s="378"/>
      <c r="I43" s="378"/>
      <c r="J43" s="378"/>
      <c r="K43" s="378"/>
      <c r="L43" s="378"/>
      <c r="M43" s="378"/>
      <c r="N43" s="378"/>
      <c r="O43" s="378"/>
      <c r="P43" s="378"/>
      <c r="Q43" s="378"/>
      <c r="R43" s="378"/>
      <c r="S43" s="378"/>
      <c r="T43" s="378"/>
      <c r="U43" s="378"/>
      <c r="V43" s="379"/>
    </row>
    <row r="44" spans="1:23" x14ac:dyDescent="0.3">
      <c r="A44" s="380"/>
      <c r="B44" s="381"/>
      <c r="C44" s="381"/>
      <c r="D44" s="381"/>
      <c r="E44" s="381"/>
      <c r="F44" s="381"/>
      <c r="G44" s="381"/>
      <c r="H44" s="381"/>
      <c r="I44" s="381"/>
      <c r="J44" s="381"/>
      <c r="K44" s="381"/>
      <c r="L44" s="381"/>
      <c r="M44" s="381"/>
      <c r="N44" s="381"/>
      <c r="O44" s="381"/>
      <c r="P44" s="361"/>
      <c r="Q44" s="361"/>
      <c r="R44" s="361"/>
      <c r="S44" s="361"/>
      <c r="T44" s="361"/>
      <c r="U44" s="361"/>
      <c r="V44" s="361"/>
      <c r="W44" s="361"/>
    </row>
    <row r="45" spans="1:23" x14ac:dyDescent="0.3">
      <c r="A45" s="887" t="s">
        <v>2</v>
      </c>
      <c r="B45" s="887"/>
      <c r="C45" s="887"/>
      <c r="D45" s="887"/>
      <c r="E45" s="887"/>
      <c r="F45" s="887"/>
      <c r="G45" s="887"/>
      <c r="H45" s="887"/>
      <c r="I45" s="887"/>
      <c r="J45" s="887"/>
      <c r="K45" s="887"/>
      <c r="L45" s="887"/>
      <c r="M45" s="887"/>
      <c r="N45" s="887"/>
      <c r="O45" s="887"/>
      <c r="P45" s="887"/>
      <c r="Q45" s="887"/>
      <c r="R45" s="887"/>
      <c r="S45" s="887"/>
      <c r="T45" s="887"/>
      <c r="U45" s="887"/>
      <c r="V45" s="887"/>
    </row>
    <row r="46" spans="1:23" x14ac:dyDescent="0.3">
      <c r="A46" s="642" t="s">
        <v>192</v>
      </c>
      <c r="B46" s="643" t="s">
        <v>11</v>
      </c>
      <c r="C46" s="643"/>
      <c r="D46" s="643"/>
      <c r="E46" s="643"/>
      <c r="F46" s="643"/>
      <c r="G46" s="643"/>
      <c r="H46" s="643"/>
      <c r="I46" s="643" t="s">
        <v>12</v>
      </c>
      <c r="J46" s="643"/>
      <c r="K46" s="643"/>
      <c r="L46" s="643"/>
      <c r="M46" s="643"/>
      <c r="N46" s="643"/>
      <c r="O46" s="643"/>
      <c r="P46" s="643" t="s">
        <v>13</v>
      </c>
      <c r="Q46" s="643"/>
      <c r="R46" s="643"/>
      <c r="S46" s="643"/>
      <c r="T46" s="643"/>
      <c r="U46" s="643"/>
      <c r="V46" s="643"/>
    </row>
    <row r="47" spans="1:23" s="375" customFormat="1" x14ac:dyDescent="0.3">
      <c r="A47" s="374" t="s">
        <v>194</v>
      </c>
      <c r="B47" s="936">
        <v>2012</v>
      </c>
      <c r="C47" s="936">
        <v>2013</v>
      </c>
      <c r="D47" s="936">
        <v>2014</v>
      </c>
      <c r="E47" s="962"/>
      <c r="F47" s="936">
        <v>2015</v>
      </c>
      <c r="G47" s="936">
        <v>2016</v>
      </c>
      <c r="H47" s="936">
        <v>2017</v>
      </c>
      <c r="I47" s="936">
        <v>2012</v>
      </c>
      <c r="J47" s="936">
        <v>2013</v>
      </c>
      <c r="K47" s="936">
        <v>2014</v>
      </c>
      <c r="L47" s="962"/>
      <c r="M47" s="936">
        <v>2015</v>
      </c>
      <c r="N47" s="936">
        <v>2016</v>
      </c>
      <c r="O47" s="936">
        <v>2017</v>
      </c>
      <c r="P47" s="936">
        <v>2012</v>
      </c>
      <c r="Q47" s="936">
        <v>2013</v>
      </c>
      <c r="R47" s="936">
        <v>2014</v>
      </c>
      <c r="S47" s="962"/>
      <c r="T47" s="936">
        <v>2015</v>
      </c>
      <c r="U47" s="936">
        <v>2016</v>
      </c>
      <c r="V47" s="936">
        <v>2017</v>
      </c>
    </row>
    <row r="48" spans="1:23" s="375" customFormat="1" x14ac:dyDescent="0.3">
      <c r="A48" s="374"/>
      <c r="B48" s="937"/>
      <c r="C48" s="962"/>
      <c r="D48" s="376" t="s">
        <v>0</v>
      </c>
      <c r="E48" s="376" t="s">
        <v>8</v>
      </c>
      <c r="F48" s="937"/>
      <c r="G48" s="937"/>
      <c r="H48" s="937"/>
      <c r="I48" s="937"/>
      <c r="J48" s="962"/>
      <c r="K48" s="376" t="s">
        <v>0</v>
      </c>
      <c r="L48" s="376" t="s">
        <v>8</v>
      </c>
      <c r="M48" s="937"/>
      <c r="N48" s="937"/>
      <c r="O48" s="937"/>
      <c r="P48" s="937"/>
      <c r="Q48" s="962"/>
      <c r="R48" s="376" t="s">
        <v>0</v>
      </c>
      <c r="S48" s="376" t="s">
        <v>8</v>
      </c>
      <c r="T48" s="937"/>
      <c r="U48" s="937"/>
      <c r="V48" s="937"/>
    </row>
    <row r="49" spans="1:23" x14ac:dyDescent="0.3">
      <c r="A49" s="382" t="s">
        <v>196</v>
      </c>
      <c r="B49" s="391"/>
      <c r="C49" s="391"/>
      <c r="D49" s="391"/>
      <c r="E49" s="391"/>
      <c r="F49" s="391"/>
      <c r="G49" s="391"/>
      <c r="H49" s="391"/>
      <c r="I49" s="383"/>
      <c r="J49" s="383"/>
      <c r="K49" s="383"/>
      <c r="L49" s="383"/>
      <c r="M49" s="383"/>
      <c r="N49" s="383"/>
      <c r="O49" s="383"/>
      <c r="P49" s="384">
        <f t="shared" ref="P49:V50" si="0">SUM(B42,I42,P42,B49,I49)</f>
        <v>0</v>
      </c>
      <c r="Q49" s="384">
        <f t="shared" si="0"/>
        <v>0</v>
      </c>
      <c r="R49" s="384">
        <f t="shared" si="0"/>
        <v>0</v>
      </c>
      <c r="S49" s="384">
        <f t="shared" si="0"/>
        <v>0</v>
      </c>
      <c r="T49" s="384">
        <f t="shared" si="0"/>
        <v>0</v>
      </c>
      <c r="U49" s="384">
        <f t="shared" si="0"/>
        <v>0</v>
      </c>
      <c r="V49" s="385">
        <f t="shared" si="0"/>
        <v>0</v>
      </c>
    </row>
    <row r="50" spans="1:23" x14ac:dyDescent="0.3">
      <c r="A50" s="377" t="s">
        <v>147</v>
      </c>
      <c r="B50" s="378"/>
      <c r="C50" s="378"/>
      <c r="D50" s="378"/>
      <c r="E50" s="378"/>
      <c r="F50" s="378"/>
      <c r="G50" s="378"/>
      <c r="H50" s="378"/>
      <c r="I50" s="386"/>
      <c r="J50" s="386"/>
      <c r="K50" s="386"/>
      <c r="L50" s="386"/>
      <c r="M50" s="386"/>
      <c r="N50" s="386"/>
      <c r="O50" s="386"/>
      <c r="P50" s="387">
        <f t="shared" si="0"/>
        <v>0</v>
      </c>
      <c r="Q50" s="387">
        <f t="shared" si="0"/>
        <v>0</v>
      </c>
      <c r="R50" s="387">
        <f t="shared" si="0"/>
        <v>0</v>
      </c>
      <c r="S50" s="387">
        <f t="shared" si="0"/>
        <v>0</v>
      </c>
      <c r="T50" s="387">
        <f t="shared" si="0"/>
        <v>0</v>
      </c>
      <c r="U50" s="387">
        <f t="shared" si="0"/>
        <v>0</v>
      </c>
      <c r="V50" s="388">
        <f t="shared" si="0"/>
        <v>0</v>
      </c>
    </row>
    <row r="51" spans="1:23" x14ac:dyDescent="0.3">
      <c r="A51" s="380"/>
      <c r="B51" s="381"/>
      <c r="C51" s="381"/>
      <c r="D51" s="381"/>
      <c r="E51" s="381"/>
      <c r="F51" s="381"/>
      <c r="G51" s="381"/>
      <c r="H51" s="381"/>
      <c r="I51" s="381"/>
      <c r="J51" s="381"/>
      <c r="K51" s="361"/>
      <c r="L51" s="361"/>
      <c r="M51" s="361"/>
      <c r="N51" s="361"/>
      <c r="O51" s="361"/>
      <c r="P51" s="361"/>
      <c r="Q51" s="361"/>
      <c r="R51" s="361"/>
      <c r="S51" s="361"/>
      <c r="T51" s="361"/>
    </row>
    <row r="52" spans="1:23" x14ac:dyDescent="0.3">
      <c r="A52" s="938" t="s">
        <v>14</v>
      </c>
      <c r="B52" s="938"/>
      <c r="C52" s="938"/>
      <c r="D52" s="938"/>
      <c r="E52" s="938"/>
      <c r="F52" s="938"/>
      <c r="G52" s="938"/>
      <c r="H52" s="938"/>
      <c r="I52" s="938"/>
      <c r="J52" s="938"/>
      <c r="K52" s="938"/>
      <c r="L52" s="938"/>
      <c r="M52" s="938"/>
      <c r="N52" s="938"/>
      <c r="O52" s="938"/>
      <c r="P52" s="938"/>
      <c r="Q52" s="938"/>
      <c r="R52" s="938"/>
      <c r="S52" s="938"/>
      <c r="T52" s="938"/>
      <c r="U52" s="938"/>
      <c r="V52" s="938"/>
    </row>
    <row r="53" spans="1:23" x14ac:dyDescent="0.3">
      <c r="A53" s="390" t="s">
        <v>192</v>
      </c>
      <c r="B53" s="644" t="s">
        <v>19</v>
      </c>
      <c r="C53" s="644"/>
      <c r="D53" s="644"/>
      <c r="E53" s="644"/>
      <c r="F53" s="644"/>
      <c r="G53" s="644"/>
      <c r="H53" s="644"/>
      <c r="I53" s="644" t="s">
        <v>5</v>
      </c>
      <c r="J53" s="644"/>
      <c r="K53" s="644"/>
      <c r="L53" s="644"/>
      <c r="M53" s="644"/>
      <c r="N53" s="644"/>
      <c r="O53" s="644"/>
      <c r="P53" s="644" t="s">
        <v>193</v>
      </c>
      <c r="Q53" s="644"/>
      <c r="R53" s="644"/>
      <c r="S53" s="644"/>
      <c r="T53" s="644"/>
      <c r="U53" s="644"/>
      <c r="V53" s="644"/>
    </row>
    <row r="54" spans="1:23" s="375" customFormat="1" x14ac:dyDescent="0.3">
      <c r="A54" s="996" t="s">
        <v>194</v>
      </c>
      <c r="B54" s="963">
        <v>2012</v>
      </c>
      <c r="C54" s="963">
        <v>2013</v>
      </c>
      <c r="D54" s="963">
        <v>2014</v>
      </c>
      <c r="E54" s="964"/>
      <c r="F54" s="963">
        <v>2015</v>
      </c>
      <c r="G54" s="963">
        <v>2016</v>
      </c>
      <c r="H54" s="963">
        <v>2017</v>
      </c>
      <c r="I54" s="964" t="s">
        <v>195</v>
      </c>
      <c r="J54" s="963">
        <v>2013</v>
      </c>
      <c r="K54" s="963">
        <v>2014</v>
      </c>
      <c r="L54" s="964"/>
      <c r="M54" s="963">
        <v>2015</v>
      </c>
      <c r="N54" s="963">
        <v>2016</v>
      </c>
      <c r="O54" s="963">
        <v>2017</v>
      </c>
      <c r="P54" s="963">
        <v>2012</v>
      </c>
      <c r="Q54" s="963">
        <v>2013</v>
      </c>
      <c r="R54" s="963">
        <v>2014</v>
      </c>
      <c r="S54" s="964"/>
      <c r="T54" s="963">
        <v>2015</v>
      </c>
      <c r="U54" s="963">
        <v>2016</v>
      </c>
      <c r="V54" s="963">
        <v>2017</v>
      </c>
    </row>
    <row r="55" spans="1:23" s="375" customFormat="1" x14ac:dyDescent="0.3">
      <c r="A55" s="996"/>
      <c r="B55" s="937"/>
      <c r="C55" s="964"/>
      <c r="D55" s="594" t="s">
        <v>0</v>
      </c>
      <c r="E55" s="594" t="s">
        <v>8</v>
      </c>
      <c r="F55" s="937"/>
      <c r="G55" s="937"/>
      <c r="H55" s="937"/>
      <c r="I55" s="937"/>
      <c r="J55" s="964"/>
      <c r="K55" s="594" t="s">
        <v>0</v>
      </c>
      <c r="L55" s="594" t="s">
        <v>8</v>
      </c>
      <c r="M55" s="937"/>
      <c r="N55" s="937"/>
      <c r="O55" s="937"/>
      <c r="P55" s="937"/>
      <c r="Q55" s="964"/>
      <c r="R55" s="594" t="s">
        <v>0</v>
      </c>
      <c r="S55" s="594" t="s">
        <v>8</v>
      </c>
      <c r="T55" s="937"/>
      <c r="U55" s="937"/>
      <c r="V55" s="937"/>
    </row>
    <row r="56" spans="1:23" x14ac:dyDescent="0.3">
      <c r="A56" s="382" t="s">
        <v>196</v>
      </c>
      <c r="B56" s="391"/>
      <c r="C56" s="391"/>
      <c r="D56" s="391"/>
      <c r="E56" s="391"/>
      <c r="F56" s="391"/>
      <c r="G56" s="391"/>
      <c r="H56" s="391"/>
      <c r="I56" s="391"/>
      <c r="J56" s="391"/>
      <c r="K56" s="391"/>
      <c r="L56" s="391"/>
      <c r="M56" s="391"/>
      <c r="N56" s="391"/>
      <c r="O56" s="391"/>
      <c r="P56" s="391"/>
      <c r="Q56" s="391"/>
      <c r="R56" s="391"/>
      <c r="S56" s="391"/>
      <c r="T56" s="391"/>
      <c r="U56" s="391"/>
      <c r="V56" s="392"/>
    </row>
    <row r="57" spans="1:23" x14ac:dyDescent="0.3">
      <c r="A57" s="377" t="s">
        <v>147</v>
      </c>
      <c r="B57" s="378"/>
      <c r="C57" s="378"/>
      <c r="D57" s="378"/>
      <c r="E57" s="378"/>
      <c r="F57" s="378"/>
      <c r="G57" s="378"/>
      <c r="H57" s="378"/>
      <c r="I57" s="378"/>
      <c r="J57" s="378"/>
      <c r="K57" s="378"/>
      <c r="L57" s="378"/>
      <c r="M57" s="378"/>
      <c r="N57" s="378"/>
      <c r="O57" s="378"/>
      <c r="P57" s="378"/>
      <c r="Q57" s="378"/>
      <c r="R57" s="378"/>
      <c r="S57" s="378"/>
      <c r="T57" s="378"/>
      <c r="U57" s="378"/>
      <c r="V57" s="379"/>
    </row>
    <row r="58" spans="1:23" x14ac:dyDescent="0.3">
      <c r="A58" s="393"/>
      <c r="B58" s="381"/>
      <c r="C58" s="381"/>
      <c r="D58" s="381"/>
      <c r="E58" s="381"/>
      <c r="F58" s="381"/>
      <c r="G58" s="381"/>
      <c r="H58" s="381"/>
      <c r="I58" s="381"/>
      <c r="J58" s="381"/>
      <c r="K58" s="381"/>
      <c r="L58" s="381"/>
      <c r="M58" s="381"/>
      <c r="N58" s="381"/>
      <c r="O58" s="381"/>
      <c r="P58" s="361"/>
      <c r="Q58" s="361"/>
      <c r="R58" s="361"/>
      <c r="S58" s="361"/>
      <c r="T58" s="361"/>
      <c r="U58" s="361"/>
      <c r="V58" s="361"/>
      <c r="W58" s="361"/>
    </row>
    <row r="59" spans="1:23" x14ac:dyDescent="0.3">
      <c r="A59" s="938" t="s">
        <v>14</v>
      </c>
      <c r="B59" s="938"/>
      <c r="C59" s="938"/>
      <c r="D59" s="938"/>
      <c r="E59" s="938"/>
      <c r="F59" s="938"/>
      <c r="G59" s="938"/>
      <c r="H59" s="938"/>
      <c r="I59" s="938"/>
      <c r="J59" s="938"/>
      <c r="K59" s="938"/>
      <c r="L59" s="938"/>
      <c r="M59" s="938"/>
      <c r="N59" s="938"/>
      <c r="O59" s="938"/>
      <c r="P59" s="938"/>
      <c r="Q59" s="938"/>
      <c r="R59" s="938"/>
      <c r="S59" s="938"/>
      <c r="T59" s="938"/>
      <c r="U59" s="938"/>
      <c r="V59" s="938"/>
    </row>
    <row r="60" spans="1:23" x14ac:dyDescent="0.3">
      <c r="A60" s="390" t="s">
        <v>192</v>
      </c>
      <c r="B60" s="644" t="s">
        <v>11</v>
      </c>
      <c r="C60" s="644"/>
      <c r="D60" s="644"/>
      <c r="E60" s="644"/>
      <c r="F60" s="644"/>
      <c r="G60" s="644"/>
      <c r="H60" s="644"/>
      <c r="I60" s="644" t="s">
        <v>12</v>
      </c>
      <c r="J60" s="644"/>
      <c r="K60" s="644"/>
      <c r="L60" s="644"/>
      <c r="M60" s="644"/>
      <c r="N60" s="644"/>
      <c r="O60" s="644"/>
      <c r="P60" s="644" t="s">
        <v>13</v>
      </c>
      <c r="Q60" s="644"/>
      <c r="R60" s="644"/>
      <c r="S60" s="644"/>
      <c r="T60" s="644"/>
      <c r="U60" s="644"/>
      <c r="V60" s="644"/>
    </row>
    <row r="61" spans="1:23" s="375" customFormat="1" x14ac:dyDescent="0.3">
      <c r="A61" s="993" t="s">
        <v>194</v>
      </c>
      <c r="B61" s="965">
        <v>2012</v>
      </c>
      <c r="C61" s="963">
        <v>2013</v>
      </c>
      <c r="D61" s="963">
        <v>2014</v>
      </c>
      <c r="E61" s="964"/>
      <c r="F61" s="965">
        <v>2015</v>
      </c>
      <c r="G61" s="965">
        <v>2016</v>
      </c>
      <c r="H61" s="965">
        <v>2017</v>
      </c>
      <c r="I61" s="969" t="s">
        <v>195</v>
      </c>
      <c r="J61" s="963">
        <v>2013</v>
      </c>
      <c r="K61" s="963">
        <v>2014</v>
      </c>
      <c r="L61" s="964"/>
      <c r="M61" s="965">
        <v>2015</v>
      </c>
      <c r="N61" s="965">
        <v>2016</v>
      </c>
      <c r="O61" s="965">
        <v>2017</v>
      </c>
      <c r="P61" s="969" t="s">
        <v>195</v>
      </c>
      <c r="Q61" s="963">
        <v>2013</v>
      </c>
      <c r="R61" s="963">
        <v>2014</v>
      </c>
      <c r="S61" s="964"/>
      <c r="T61" s="965">
        <v>2015</v>
      </c>
      <c r="U61" s="965">
        <v>2016</v>
      </c>
      <c r="V61" s="965">
        <v>2017</v>
      </c>
    </row>
    <row r="62" spans="1:23" s="375" customFormat="1" x14ac:dyDescent="0.3">
      <c r="A62" s="994"/>
      <c r="B62" s="966"/>
      <c r="C62" s="964"/>
      <c r="D62" s="594" t="s">
        <v>0</v>
      </c>
      <c r="E62" s="594" t="s">
        <v>8</v>
      </c>
      <c r="F62" s="966"/>
      <c r="G62" s="966"/>
      <c r="H62" s="966"/>
      <c r="I62" s="966"/>
      <c r="J62" s="964"/>
      <c r="K62" s="594" t="s">
        <v>0</v>
      </c>
      <c r="L62" s="594" t="s">
        <v>8</v>
      </c>
      <c r="M62" s="966"/>
      <c r="N62" s="966"/>
      <c r="O62" s="966"/>
      <c r="P62" s="966"/>
      <c r="Q62" s="964"/>
      <c r="R62" s="594" t="s">
        <v>0</v>
      </c>
      <c r="S62" s="594" t="s">
        <v>8</v>
      </c>
      <c r="T62" s="966"/>
      <c r="U62" s="966"/>
      <c r="V62" s="966"/>
    </row>
    <row r="63" spans="1:23" x14ac:dyDescent="0.3">
      <c r="A63" s="382" t="s">
        <v>196</v>
      </c>
      <c r="B63" s="391"/>
      <c r="C63" s="391"/>
      <c r="D63" s="391"/>
      <c r="E63" s="391"/>
      <c r="F63" s="391"/>
      <c r="G63" s="391"/>
      <c r="H63" s="391"/>
      <c r="I63" s="383"/>
      <c r="J63" s="383"/>
      <c r="K63" s="383"/>
      <c r="L63" s="383"/>
      <c r="M63" s="383"/>
      <c r="N63" s="383"/>
      <c r="O63" s="383"/>
      <c r="P63" s="384">
        <f t="shared" ref="P63:V64" si="1">SUM(B56,I56,P56,B63,I63)</f>
        <v>0</v>
      </c>
      <c r="Q63" s="384">
        <f t="shared" si="1"/>
        <v>0</v>
      </c>
      <c r="R63" s="384">
        <f t="shared" si="1"/>
        <v>0</v>
      </c>
      <c r="S63" s="384">
        <f t="shared" si="1"/>
        <v>0</v>
      </c>
      <c r="T63" s="384">
        <f t="shared" si="1"/>
        <v>0</v>
      </c>
      <c r="U63" s="384">
        <f t="shared" si="1"/>
        <v>0</v>
      </c>
      <c r="V63" s="385">
        <f t="shared" si="1"/>
        <v>0</v>
      </c>
    </row>
    <row r="64" spans="1:23" x14ac:dyDescent="0.3">
      <c r="A64" s="377" t="s">
        <v>147</v>
      </c>
      <c r="B64" s="378"/>
      <c r="C64" s="378"/>
      <c r="D64" s="378"/>
      <c r="E64" s="378"/>
      <c r="F64" s="378"/>
      <c r="G64" s="378"/>
      <c r="H64" s="378"/>
      <c r="I64" s="386"/>
      <c r="J64" s="386"/>
      <c r="K64" s="386"/>
      <c r="L64" s="386"/>
      <c r="M64" s="386"/>
      <c r="N64" s="386"/>
      <c r="O64" s="386"/>
      <c r="P64" s="387">
        <f t="shared" si="1"/>
        <v>0</v>
      </c>
      <c r="Q64" s="387">
        <f t="shared" si="1"/>
        <v>0</v>
      </c>
      <c r="R64" s="387">
        <f t="shared" si="1"/>
        <v>0</v>
      </c>
      <c r="S64" s="387">
        <f t="shared" si="1"/>
        <v>0</v>
      </c>
      <c r="T64" s="387">
        <f t="shared" si="1"/>
        <v>0</v>
      </c>
      <c r="U64" s="387">
        <f t="shared" si="1"/>
        <v>0</v>
      </c>
      <c r="V64" s="388">
        <f t="shared" si="1"/>
        <v>0</v>
      </c>
    </row>
    <row r="65" spans="1:23" x14ac:dyDescent="0.3">
      <c r="A65" s="394"/>
      <c r="B65" s="395"/>
      <c r="C65" s="395"/>
      <c r="D65" s="395"/>
      <c r="E65" s="395"/>
      <c r="F65" s="395"/>
      <c r="G65" s="395"/>
      <c r="H65" s="395"/>
      <c r="I65" s="395"/>
      <c r="J65" s="395"/>
      <c r="K65" s="395"/>
      <c r="L65" s="395"/>
      <c r="M65" s="395"/>
      <c r="N65" s="395"/>
      <c r="O65" s="395"/>
      <c r="P65" s="375"/>
      <c r="Q65" s="375"/>
      <c r="R65" s="361"/>
      <c r="S65" s="361"/>
      <c r="T65" s="361"/>
      <c r="U65" s="361"/>
      <c r="V65" s="361"/>
      <c r="W65" s="361"/>
    </row>
    <row r="66" spans="1:23" x14ac:dyDescent="0.3">
      <c r="A66" s="939" t="s">
        <v>15</v>
      </c>
      <c r="B66" s="939"/>
      <c r="C66" s="939"/>
      <c r="D66" s="939"/>
      <c r="E66" s="939"/>
      <c r="F66" s="939"/>
      <c r="G66" s="939"/>
      <c r="H66" s="939"/>
      <c r="I66" s="939"/>
      <c r="J66" s="939"/>
      <c r="K66" s="939"/>
      <c r="L66" s="939"/>
      <c r="M66" s="939"/>
      <c r="N66" s="939"/>
      <c r="O66" s="939"/>
      <c r="P66" s="939"/>
      <c r="Q66" s="939"/>
      <c r="R66" s="939"/>
      <c r="S66" s="939"/>
      <c r="T66" s="939"/>
      <c r="U66" s="939"/>
      <c r="V66" s="939"/>
    </row>
    <row r="67" spans="1:23" x14ac:dyDescent="0.3">
      <c r="A67" s="396" t="s">
        <v>192</v>
      </c>
      <c r="B67" s="645" t="s">
        <v>19</v>
      </c>
      <c r="C67" s="645"/>
      <c r="D67" s="645"/>
      <c r="E67" s="645"/>
      <c r="F67" s="645"/>
      <c r="G67" s="645"/>
      <c r="H67" s="645"/>
      <c r="I67" s="645" t="s">
        <v>5</v>
      </c>
      <c r="J67" s="645"/>
      <c r="K67" s="645"/>
      <c r="L67" s="645"/>
      <c r="M67" s="645"/>
      <c r="N67" s="645"/>
      <c r="O67" s="645"/>
      <c r="P67" s="645" t="s">
        <v>193</v>
      </c>
      <c r="Q67" s="645"/>
      <c r="R67" s="645"/>
      <c r="S67" s="645"/>
      <c r="T67" s="645"/>
      <c r="U67" s="645"/>
      <c r="V67" s="645"/>
    </row>
    <row r="68" spans="1:23" s="375" customFormat="1" x14ac:dyDescent="0.3">
      <c r="A68" s="990" t="s">
        <v>194</v>
      </c>
      <c r="B68" s="967">
        <v>2012</v>
      </c>
      <c r="C68" s="967">
        <v>2013</v>
      </c>
      <c r="D68" s="967">
        <v>2014</v>
      </c>
      <c r="E68" s="968"/>
      <c r="F68" s="967">
        <v>2015</v>
      </c>
      <c r="G68" s="967">
        <v>2016</v>
      </c>
      <c r="H68" s="967">
        <v>2017</v>
      </c>
      <c r="I68" s="967">
        <v>2012</v>
      </c>
      <c r="J68" s="967">
        <v>2013</v>
      </c>
      <c r="K68" s="967">
        <v>2014</v>
      </c>
      <c r="L68" s="968"/>
      <c r="M68" s="967">
        <v>2015</v>
      </c>
      <c r="N68" s="967">
        <v>2016</v>
      </c>
      <c r="O68" s="967">
        <v>2017</v>
      </c>
      <c r="P68" s="967">
        <v>2012</v>
      </c>
      <c r="Q68" s="967">
        <v>2013</v>
      </c>
      <c r="R68" s="967">
        <v>2014</v>
      </c>
      <c r="S68" s="968"/>
      <c r="T68" s="967">
        <v>2015</v>
      </c>
      <c r="U68" s="967">
        <v>2016</v>
      </c>
      <c r="V68" s="967">
        <v>2017</v>
      </c>
    </row>
    <row r="69" spans="1:23" s="375" customFormat="1" x14ac:dyDescent="0.3">
      <c r="A69" s="990"/>
      <c r="B69" s="968"/>
      <c r="C69" s="968"/>
      <c r="D69" s="397" t="s">
        <v>0</v>
      </c>
      <c r="E69" s="397" t="s">
        <v>8</v>
      </c>
      <c r="F69" s="968"/>
      <c r="G69" s="968"/>
      <c r="H69" s="968"/>
      <c r="I69" s="968"/>
      <c r="J69" s="968"/>
      <c r="K69" s="397" t="s">
        <v>0</v>
      </c>
      <c r="L69" s="397" t="s">
        <v>8</v>
      </c>
      <c r="M69" s="968"/>
      <c r="N69" s="968"/>
      <c r="O69" s="968"/>
      <c r="P69" s="968"/>
      <c r="Q69" s="968"/>
      <c r="R69" s="397" t="s">
        <v>0</v>
      </c>
      <c r="S69" s="397" t="s">
        <v>8</v>
      </c>
      <c r="T69" s="968"/>
      <c r="U69" s="968"/>
      <c r="V69" s="968"/>
    </row>
    <row r="70" spans="1:23" x14ac:dyDescent="0.3">
      <c r="A70" s="382" t="s">
        <v>196</v>
      </c>
      <c r="B70" s="384">
        <f t="shared" ref="B70:V70" si="2">SUM(B42,B56)</f>
        <v>0</v>
      </c>
      <c r="C70" s="384">
        <f t="shared" si="2"/>
        <v>0</v>
      </c>
      <c r="D70" s="384">
        <f t="shared" si="2"/>
        <v>0</v>
      </c>
      <c r="E70" s="384">
        <f t="shared" si="2"/>
        <v>0</v>
      </c>
      <c r="F70" s="384">
        <f t="shared" si="2"/>
        <v>0</v>
      </c>
      <c r="G70" s="384">
        <f t="shared" si="2"/>
        <v>0</v>
      </c>
      <c r="H70" s="384">
        <f t="shared" si="2"/>
        <v>0</v>
      </c>
      <c r="I70" s="384">
        <f t="shared" si="2"/>
        <v>0</v>
      </c>
      <c r="J70" s="384">
        <f t="shared" si="2"/>
        <v>0</v>
      </c>
      <c r="K70" s="384">
        <f t="shared" si="2"/>
        <v>0</v>
      </c>
      <c r="L70" s="384">
        <f t="shared" si="2"/>
        <v>0</v>
      </c>
      <c r="M70" s="384">
        <f t="shared" si="2"/>
        <v>0</v>
      </c>
      <c r="N70" s="384">
        <f t="shared" si="2"/>
        <v>0</v>
      </c>
      <c r="O70" s="384">
        <f t="shared" si="2"/>
        <v>0</v>
      </c>
      <c r="P70" s="384">
        <f t="shared" si="2"/>
        <v>0</v>
      </c>
      <c r="Q70" s="384">
        <f t="shared" si="2"/>
        <v>0</v>
      </c>
      <c r="R70" s="384">
        <f t="shared" si="2"/>
        <v>0</v>
      </c>
      <c r="S70" s="384">
        <f t="shared" si="2"/>
        <v>0</v>
      </c>
      <c r="T70" s="384">
        <f t="shared" si="2"/>
        <v>0</v>
      </c>
      <c r="U70" s="384">
        <f t="shared" si="2"/>
        <v>0</v>
      </c>
      <c r="V70" s="385">
        <f t="shared" si="2"/>
        <v>0</v>
      </c>
    </row>
    <row r="71" spans="1:23" x14ac:dyDescent="0.3">
      <c r="A71" s="377" t="s">
        <v>147</v>
      </c>
      <c r="B71" s="387">
        <f t="shared" ref="B71:V71" si="3">SUM(B43,B57)</f>
        <v>0</v>
      </c>
      <c r="C71" s="387">
        <f t="shared" si="3"/>
        <v>0</v>
      </c>
      <c r="D71" s="387">
        <f t="shared" si="3"/>
        <v>0</v>
      </c>
      <c r="E71" s="387">
        <f t="shared" si="3"/>
        <v>0</v>
      </c>
      <c r="F71" s="387">
        <f t="shared" si="3"/>
        <v>0</v>
      </c>
      <c r="G71" s="387">
        <f t="shared" si="3"/>
        <v>0</v>
      </c>
      <c r="H71" s="387">
        <f t="shared" si="3"/>
        <v>0</v>
      </c>
      <c r="I71" s="387">
        <f t="shared" si="3"/>
        <v>0</v>
      </c>
      <c r="J71" s="387">
        <f t="shared" si="3"/>
        <v>0</v>
      </c>
      <c r="K71" s="387">
        <f t="shared" si="3"/>
        <v>0</v>
      </c>
      <c r="L71" s="387">
        <f t="shared" si="3"/>
        <v>0</v>
      </c>
      <c r="M71" s="387">
        <f t="shared" si="3"/>
        <v>0</v>
      </c>
      <c r="N71" s="387">
        <f t="shared" si="3"/>
        <v>0</v>
      </c>
      <c r="O71" s="387">
        <f t="shared" si="3"/>
        <v>0</v>
      </c>
      <c r="P71" s="387">
        <f t="shared" si="3"/>
        <v>0</v>
      </c>
      <c r="Q71" s="387">
        <f t="shared" si="3"/>
        <v>0</v>
      </c>
      <c r="R71" s="387">
        <f t="shared" si="3"/>
        <v>0</v>
      </c>
      <c r="S71" s="387">
        <f t="shared" si="3"/>
        <v>0</v>
      </c>
      <c r="T71" s="387">
        <f t="shared" si="3"/>
        <v>0</v>
      </c>
      <c r="U71" s="387">
        <f t="shared" si="3"/>
        <v>0</v>
      </c>
      <c r="V71" s="388">
        <f t="shared" si="3"/>
        <v>0</v>
      </c>
    </row>
    <row r="72" spans="1:23" x14ac:dyDescent="0.3">
      <c r="A72" s="393"/>
      <c r="B72" s="389"/>
      <c r="C72" s="389"/>
      <c r="D72" s="389"/>
      <c r="E72" s="389"/>
      <c r="F72" s="389"/>
      <c r="G72" s="389"/>
      <c r="H72" s="389"/>
      <c r="I72" s="389"/>
      <c r="J72" s="389"/>
    </row>
    <row r="73" spans="1:23" x14ac:dyDescent="0.3">
      <c r="A73" s="939" t="s">
        <v>15</v>
      </c>
      <c r="B73" s="939"/>
      <c r="C73" s="939"/>
      <c r="D73" s="939"/>
      <c r="E73" s="939"/>
      <c r="F73" s="939"/>
      <c r="G73" s="939"/>
      <c r="H73" s="939"/>
      <c r="I73" s="939"/>
      <c r="J73" s="939"/>
      <c r="K73" s="939"/>
      <c r="L73" s="939"/>
      <c r="M73" s="939"/>
      <c r="N73" s="939"/>
      <c r="O73" s="939"/>
      <c r="P73" s="939"/>
      <c r="Q73" s="939"/>
      <c r="R73" s="939"/>
      <c r="S73" s="939"/>
      <c r="T73" s="939"/>
      <c r="U73" s="939"/>
      <c r="V73" s="939"/>
    </row>
    <row r="74" spans="1:23" x14ac:dyDescent="0.3">
      <c r="A74" s="396" t="s">
        <v>192</v>
      </c>
      <c r="B74" s="646" t="s">
        <v>11</v>
      </c>
      <c r="C74" s="646"/>
      <c r="D74" s="646"/>
      <c r="E74" s="646"/>
      <c r="F74" s="646"/>
      <c r="G74" s="646"/>
      <c r="H74" s="646"/>
      <c r="I74" s="645" t="s">
        <v>12</v>
      </c>
      <c r="J74" s="645"/>
      <c r="K74" s="645"/>
      <c r="L74" s="645"/>
      <c r="M74" s="645"/>
      <c r="N74" s="645"/>
      <c r="O74" s="645"/>
      <c r="P74" s="646" t="s">
        <v>13</v>
      </c>
      <c r="Q74" s="646"/>
      <c r="R74" s="646"/>
      <c r="S74" s="646"/>
      <c r="T74" s="646"/>
      <c r="U74" s="646"/>
      <c r="V74" s="646"/>
    </row>
    <row r="75" spans="1:23" s="375" customFormat="1" x14ac:dyDescent="0.3">
      <c r="A75" s="990" t="s">
        <v>194</v>
      </c>
      <c r="B75" s="967">
        <v>2012</v>
      </c>
      <c r="C75" s="967">
        <v>2013</v>
      </c>
      <c r="D75" s="967">
        <v>2014</v>
      </c>
      <c r="E75" s="968"/>
      <c r="F75" s="967">
        <v>2015</v>
      </c>
      <c r="G75" s="967">
        <v>2016</v>
      </c>
      <c r="H75" s="967">
        <v>2017</v>
      </c>
      <c r="I75" s="967">
        <v>2012</v>
      </c>
      <c r="J75" s="967">
        <v>2013</v>
      </c>
      <c r="K75" s="967">
        <v>2014</v>
      </c>
      <c r="L75" s="968"/>
      <c r="M75" s="967">
        <v>2015</v>
      </c>
      <c r="N75" s="967">
        <v>2016</v>
      </c>
      <c r="O75" s="967">
        <v>2017</v>
      </c>
      <c r="P75" s="967">
        <v>2012</v>
      </c>
      <c r="Q75" s="967">
        <v>2013</v>
      </c>
      <c r="R75" s="967">
        <v>2014</v>
      </c>
      <c r="S75" s="968"/>
      <c r="T75" s="967">
        <v>2015</v>
      </c>
      <c r="U75" s="967">
        <v>2016</v>
      </c>
      <c r="V75" s="967">
        <v>2017</v>
      </c>
    </row>
    <row r="76" spans="1:23" s="375" customFormat="1" x14ac:dyDescent="0.3">
      <c r="A76" s="990"/>
      <c r="B76" s="968"/>
      <c r="C76" s="968"/>
      <c r="D76" s="397" t="s">
        <v>0</v>
      </c>
      <c r="E76" s="397" t="s">
        <v>8</v>
      </c>
      <c r="F76" s="968"/>
      <c r="G76" s="968"/>
      <c r="H76" s="968"/>
      <c r="I76" s="968"/>
      <c r="J76" s="968"/>
      <c r="K76" s="397" t="s">
        <v>0</v>
      </c>
      <c r="L76" s="397" t="s">
        <v>8</v>
      </c>
      <c r="M76" s="968"/>
      <c r="N76" s="968"/>
      <c r="O76" s="968"/>
      <c r="P76" s="968"/>
      <c r="Q76" s="968"/>
      <c r="R76" s="397" t="s">
        <v>0</v>
      </c>
      <c r="S76" s="397" t="s">
        <v>8</v>
      </c>
      <c r="T76" s="968"/>
      <c r="U76" s="968"/>
      <c r="V76" s="968"/>
    </row>
    <row r="77" spans="1:23" x14ac:dyDescent="0.3">
      <c r="A77" s="382" t="s">
        <v>196</v>
      </c>
      <c r="B77" s="384">
        <f t="shared" ref="B77:O77" si="4">SUM(B49,B63)</f>
        <v>0</v>
      </c>
      <c r="C77" s="384">
        <f t="shared" si="4"/>
        <v>0</v>
      </c>
      <c r="D77" s="384">
        <f t="shared" si="4"/>
        <v>0</v>
      </c>
      <c r="E77" s="384">
        <f t="shared" si="4"/>
        <v>0</v>
      </c>
      <c r="F77" s="384">
        <f t="shared" si="4"/>
        <v>0</v>
      </c>
      <c r="G77" s="384">
        <f t="shared" si="4"/>
        <v>0</v>
      </c>
      <c r="H77" s="384">
        <f t="shared" si="4"/>
        <v>0</v>
      </c>
      <c r="I77" s="384">
        <f t="shared" si="4"/>
        <v>0</v>
      </c>
      <c r="J77" s="384">
        <f t="shared" si="4"/>
        <v>0</v>
      </c>
      <c r="K77" s="384">
        <f t="shared" si="4"/>
        <v>0</v>
      </c>
      <c r="L77" s="384">
        <f t="shared" si="4"/>
        <v>0</v>
      </c>
      <c r="M77" s="384">
        <f t="shared" si="4"/>
        <v>0</v>
      </c>
      <c r="N77" s="384">
        <f t="shared" si="4"/>
        <v>0</v>
      </c>
      <c r="O77" s="384">
        <f t="shared" si="4"/>
        <v>0</v>
      </c>
      <c r="P77" s="384">
        <f t="shared" ref="P77:V78" si="5">SUM(B70,I70,P70,B77,I77)</f>
        <v>0</v>
      </c>
      <c r="Q77" s="384">
        <f t="shared" si="5"/>
        <v>0</v>
      </c>
      <c r="R77" s="384">
        <f t="shared" si="5"/>
        <v>0</v>
      </c>
      <c r="S77" s="384">
        <f t="shared" si="5"/>
        <v>0</v>
      </c>
      <c r="T77" s="384">
        <f t="shared" si="5"/>
        <v>0</v>
      </c>
      <c r="U77" s="384">
        <f t="shared" si="5"/>
        <v>0</v>
      </c>
      <c r="V77" s="385">
        <f t="shared" si="5"/>
        <v>0</v>
      </c>
    </row>
    <row r="78" spans="1:23" x14ac:dyDescent="0.3">
      <c r="A78" s="377" t="s">
        <v>147</v>
      </c>
      <c r="B78" s="387">
        <f t="shared" ref="B78:O78" si="6">SUM(B50,B64)</f>
        <v>0</v>
      </c>
      <c r="C78" s="387">
        <f t="shared" si="6"/>
        <v>0</v>
      </c>
      <c r="D78" s="387">
        <f t="shared" si="6"/>
        <v>0</v>
      </c>
      <c r="E78" s="387">
        <f t="shared" si="6"/>
        <v>0</v>
      </c>
      <c r="F78" s="387">
        <f t="shared" si="6"/>
        <v>0</v>
      </c>
      <c r="G78" s="387">
        <f t="shared" si="6"/>
        <v>0</v>
      </c>
      <c r="H78" s="387">
        <f t="shared" si="6"/>
        <v>0</v>
      </c>
      <c r="I78" s="387">
        <f t="shared" si="6"/>
        <v>0</v>
      </c>
      <c r="J78" s="387">
        <f t="shared" si="6"/>
        <v>0</v>
      </c>
      <c r="K78" s="387">
        <f t="shared" si="6"/>
        <v>0</v>
      </c>
      <c r="L78" s="387">
        <f t="shared" si="6"/>
        <v>0</v>
      </c>
      <c r="M78" s="387">
        <f t="shared" si="6"/>
        <v>0</v>
      </c>
      <c r="N78" s="387">
        <f t="shared" si="6"/>
        <v>0</v>
      </c>
      <c r="O78" s="387">
        <f t="shared" si="6"/>
        <v>0</v>
      </c>
      <c r="P78" s="387">
        <f t="shared" si="5"/>
        <v>0</v>
      </c>
      <c r="Q78" s="387">
        <f t="shared" si="5"/>
        <v>0</v>
      </c>
      <c r="R78" s="387">
        <f t="shared" si="5"/>
        <v>0</v>
      </c>
      <c r="S78" s="387">
        <f t="shared" si="5"/>
        <v>0</v>
      </c>
      <c r="T78" s="387">
        <f t="shared" si="5"/>
        <v>0</v>
      </c>
      <c r="U78" s="387">
        <f t="shared" si="5"/>
        <v>0</v>
      </c>
      <c r="V78" s="388">
        <f t="shared" si="5"/>
        <v>0</v>
      </c>
    </row>
    <row r="79" spans="1:23" x14ac:dyDescent="0.3">
      <c r="A79" s="398" t="s">
        <v>16</v>
      </c>
      <c r="B79" s="389"/>
      <c r="C79" s="389"/>
      <c r="D79" s="389"/>
      <c r="E79" s="389"/>
      <c r="F79" s="389"/>
      <c r="G79" s="389"/>
      <c r="H79" s="389"/>
      <c r="I79" s="389"/>
      <c r="J79" s="389"/>
      <c r="K79" s="389"/>
      <c r="L79" s="389"/>
      <c r="M79" s="389"/>
      <c r="N79" s="389"/>
      <c r="O79" s="389"/>
      <c r="P79" s="389"/>
      <c r="Q79" s="389"/>
      <c r="R79" s="389"/>
    </row>
    <row r="80" spans="1:23" x14ac:dyDescent="0.3">
      <c r="A80" s="398"/>
      <c r="B80" s="389"/>
      <c r="C80" s="389"/>
      <c r="D80" s="389"/>
      <c r="E80" s="389"/>
      <c r="F80" s="389"/>
      <c r="G80" s="389"/>
      <c r="H80" s="389"/>
      <c r="I80" s="389"/>
      <c r="J80" s="389"/>
      <c r="K80" s="389"/>
      <c r="L80" s="389"/>
      <c r="M80" s="389"/>
      <c r="N80" s="389"/>
      <c r="O80" s="389"/>
      <c r="P80" s="389"/>
      <c r="Q80" s="389"/>
      <c r="R80" s="389"/>
    </row>
    <row r="81" spans="1:26" s="399" customFormat="1" x14ac:dyDescent="0.2">
      <c r="A81" s="946" t="s">
        <v>314</v>
      </c>
      <c r="B81" s="946"/>
      <c r="C81" s="946"/>
      <c r="D81" s="946"/>
      <c r="E81" s="946"/>
      <c r="F81" s="946"/>
      <c r="G81" s="946"/>
      <c r="H81" s="946"/>
      <c r="I81" s="946"/>
      <c r="J81" s="946"/>
      <c r="K81" s="946"/>
      <c r="L81" s="946"/>
      <c r="M81" s="946"/>
      <c r="N81" s="946"/>
      <c r="O81" s="946"/>
      <c r="P81" s="946"/>
      <c r="Q81" s="946"/>
      <c r="R81" s="946"/>
      <c r="S81" s="946"/>
      <c r="T81" s="946"/>
      <c r="U81" s="946"/>
      <c r="V81" s="946"/>
    </row>
    <row r="82" spans="1:26" s="399" customFormat="1" x14ac:dyDescent="0.2">
      <c r="A82" s="400"/>
      <c r="B82" s="401"/>
      <c r="C82" s="401"/>
      <c r="D82" s="401"/>
      <c r="E82" s="401"/>
      <c r="F82" s="401"/>
      <c r="G82" s="401"/>
      <c r="H82" s="401"/>
      <c r="I82" s="401"/>
      <c r="J82" s="401"/>
      <c r="K82" s="401"/>
      <c r="L82" s="401"/>
      <c r="M82" s="401"/>
      <c r="N82" s="401"/>
      <c r="O82" s="401"/>
      <c r="P82" s="401"/>
      <c r="Q82" s="401"/>
      <c r="R82" s="401"/>
      <c r="S82" s="401"/>
      <c r="T82" s="401"/>
      <c r="U82" s="401"/>
      <c r="V82" s="401"/>
    </row>
    <row r="83" spans="1:26" s="399" customFormat="1" x14ac:dyDescent="0.3">
      <c r="A83" s="995" t="s">
        <v>17</v>
      </c>
      <c r="B83" s="887" t="s">
        <v>18</v>
      </c>
      <c r="C83" s="887"/>
      <c r="D83" s="887"/>
      <c r="E83" s="887"/>
      <c r="F83" s="887"/>
      <c r="G83" s="887"/>
      <c r="H83" s="887"/>
      <c r="I83" s="887"/>
      <c r="J83" s="887"/>
      <c r="K83" s="887"/>
      <c r="L83" s="887"/>
      <c r="M83" s="887"/>
      <c r="N83" s="887"/>
      <c r="O83" s="887"/>
      <c r="P83" s="887"/>
      <c r="Q83" s="887"/>
      <c r="R83" s="887"/>
      <c r="S83" s="887"/>
      <c r="T83" s="887"/>
      <c r="U83" s="887"/>
      <c r="V83" s="887"/>
    </row>
    <row r="84" spans="1:26" s="399" customFormat="1" x14ac:dyDescent="0.3">
      <c r="A84" s="902"/>
      <c r="B84" s="624" t="s">
        <v>19</v>
      </c>
      <c r="C84" s="625"/>
      <c r="D84" s="625"/>
      <c r="E84" s="625"/>
      <c r="F84" s="625"/>
      <c r="G84" s="625"/>
      <c r="H84" s="626"/>
      <c r="I84" s="624" t="s">
        <v>20</v>
      </c>
      <c r="J84" s="625"/>
      <c r="K84" s="625"/>
      <c r="L84" s="625"/>
      <c r="M84" s="625"/>
      <c r="N84" s="625"/>
      <c r="O84" s="626"/>
      <c r="P84" s="624" t="s">
        <v>21</v>
      </c>
      <c r="Q84" s="625"/>
      <c r="R84" s="625"/>
      <c r="S84" s="625"/>
      <c r="T84" s="625"/>
      <c r="U84" s="625"/>
      <c r="V84" s="626"/>
    </row>
    <row r="85" spans="1:26" s="399" customFormat="1" x14ac:dyDescent="0.2">
      <c r="A85" s="902"/>
      <c r="B85" s="946">
        <v>2012</v>
      </c>
      <c r="C85" s="946">
        <v>2013</v>
      </c>
      <c r="D85" s="946">
        <v>2014</v>
      </c>
      <c r="E85" s="946"/>
      <c r="F85" s="946">
        <v>2015</v>
      </c>
      <c r="G85" s="946">
        <v>2016</v>
      </c>
      <c r="H85" s="946">
        <v>2017</v>
      </c>
      <c r="I85" s="946">
        <v>2012</v>
      </c>
      <c r="J85" s="946">
        <v>2013</v>
      </c>
      <c r="K85" s="946">
        <v>2014</v>
      </c>
      <c r="L85" s="946"/>
      <c r="M85" s="946">
        <v>2015</v>
      </c>
      <c r="N85" s="946">
        <v>2016</v>
      </c>
      <c r="O85" s="946">
        <v>2017</v>
      </c>
      <c r="P85" s="946">
        <v>2012</v>
      </c>
      <c r="Q85" s="946">
        <v>2013</v>
      </c>
      <c r="R85" s="946">
        <v>2014</v>
      </c>
      <c r="S85" s="946"/>
      <c r="T85" s="946">
        <v>2015</v>
      </c>
      <c r="U85" s="946">
        <v>2016</v>
      </c>
      <c r="V85" s="946">
        <v>2017</v>
      </c>
    </row>
    <row r="86" spans="1:26" s="399" customFormat="1" x14ac:dyDescent="0.2">
      <c r="A86" s="903"/>
      <c r="B86" s="946"/>
      <c r="C86" s="946"/>
      <c r="D86" s="402" t="s">
        <v>0</v>
      </c>
      <c r="E86" s="402" t="s">
        <v>8</v>
      </c>
      <c r="F86" s="946"/>
      <c r="G86" s="946"/>
      <c r="H86" s="946"/>
      <c r="I86" s="946"/>
      <c r="J86" s="946"/>
      <c r="K86" s="592" t="s">
        <v>0</v>
      </c>
      <c r="L86" s="592" t="s">
        <v>8</v>
      </c>
      <c r="M86" s="946"/>
      <c r="N86" s="946"/>
      <c r="O86" s="946"/>
      <c r="P86" s="946"/>
      <c r="Q86" s="946"/>
      <c r="R86" s="592" t="s">
        <v>0</v>
      </c>
      <c r="S86" s="592" t="s">
        <v>8</v>
      </c>
      <c r="T86" s="946"/>
      <c r="U86" s="946"/>
      <c r="V86" s="946"/>
    </row>
    <row r="87" spans="1:26" s="399" customFormat="1" x14ac:dyDescent="0.3">
      <c r="A87" s="341" t="s">
        <v>334</v>
      </c>
      <c r="B87" s="391"/>
      <c r="C87" s="391"/>
      <c r="D87" s="391"/>
      <c r="E87" s="391"/>
      <c r="F87" s="391"/>
      <c r="G87" s="391"/>
      <c r="H87" s="391"/>
      <c r="I87" s="391"/>
      <c r="J87" s="391"/>
      <c r="K87" s="391"/>
      <c r="L87" s="391"/>
      <c r="M87" s="391"/>
      <c r="N87" s="391"/>
      <c r="O87" s="391"/>
      <c r="P87" s="391"/>
      <c r="Q87" s="391"/>
      <c r="R87" s="391"/>
      <c r="S87" s="391"/>
      <c r="T87" s="391"/>
      <c r="U87" s="391"/>
      <c r="V87" s="392"/>
    </row>
    <row r="88" spans="1:26" s="399" customFormat="1" x14ac:dyDescent="0.3">
      <c r="A88" s="345" t="s">
        <v>335</v>
      </c>
      <c r="B88" s="403"/>
      <c r="C88" s="403"/>
      <c r="D88" s="403"/>
      <c r="E88" s="403"/>
      <c r="F88" s="403"/>
      <c r="G88" s="403"/>
      <c r="H88" s="403"/>
      <c r="I88" s="368"/>
      <c r="J88" s="368"/>
      <c r="K88" s="368"/>
      <c r="L88" s="368"/>
      <c r="M88" s="403"/>
      <c r="N88" s="403"/>
      <c r="O88" s="403"/>
      <c r="P88" s="403"/>
      <c r="Q88" s="403"/>
      <c r="R88" s="403"/>
      <c r="S88" s="403"/>
      <c r="T88" s="403"/>
      <c r="U88" s="403"/>
      <c r="V88" s="404"/>
    </row>
    <row r="89" spans="1:26" s="399" customFormat="1" x14ac:dyDescent="0.3">
      <c r="A89" s="345" t="s">
        <v>336</v>
      </c>
      <c r="B89" s="403"/>
      <c r="C89" s="403"/>
      <c r="D89" s="403"/>
      <c r="E89" s="403"/>
      <c r="F89" s="403"/>
      <c r="G89" s="403"/>
      <c r="H89" s="403"/>
      <c r="I89" s="403"/>
      <c r="J89" s="403"/>
      <c r="K89" s="403"/>
      <c r="L89" s="403"/>
      <c r="M89" s="403"/>
      <c r="N89" s="403"/>
      <c r="O89" s="403"/>
      <c r="P89" s="403"/>
      <c r="Q89" s="403"/>
      <c r="R89" s="403"/>
      <c r="S89" s="403"/>
      <c r="T89" s="403"/>
      <c r="U89" s="403"/>
      <c r="V89" s="404"/>
    </row>
    <row r="90" spans="1:26" s="399" customFormat="1" x14ac:dyDescent="0.3">
      <c r="A90" s="345" t="s">
        <v>337</v>
      </c>
      <c r="B90" s="403"/>
      <c r="C90" s="403"/>
      <c r="D90" s="403"/>
      <c r="E90" s="403"/>
      <c r="F90" s="403"/>
      <c r="G90" s="403"/>
      <c r="H90" s="403"/>
      <c r="I90" s="403"/>
      <c r="J90" s="403"/>
      <c r="K90" s="403"/>
      <c r="L90" s="403"/>
      <c r="M90" s="403"/>
      <c r="N90" s="403"/>
      <c r="O90" s="403"/>
      <c r="P90" s="403"/>
      <c r="Q90" s="403"/>
      <c r="R90" s="403"/>
      <c r="S90" s="403"/>
      <c r="T90" s="403"/>
      <c r="U90" s="403"/>
      <c r="V90" s="404"/>
    </row>
    <row r="91" spans="1:26" s="399" customFormat="1" x14ac:dyDescent="0.3">
      <c r="A91" s="345" t="s">
        <v>338</v>
      </c>
      <c r="B91" s="403"/>
      <c r="C91" s="403"/>
      <c r="D91" s="403"/>
      <c r="E91" s="403"/>
      <c r="F91" s="403"/>
      <c r="G91" s="403"/>
      <c r="H91" s="403"/>
      <c r="I91" s="403"/>
      <c r="J91" s="403"/>
      <c r="K91" s="403"/>
      <c r="L91" s="403"/>
      <c r="M91" s="403"/>
      <c r="N91" s="403"/>
      <c r="O91" s="403"/>
      <c r="P91" s="403"/>
      <c r="Q91" s="403"/>
      <c r="R91" s="403"/>
      <c r="S91" s="403"/>
      <c r="T91" s="403"/>
      <c r="U91" s="403"/>
      <c r="V91" s="404"/>
    </row>
    <row r="92" spans="1:26" s="399" customFormat="1" x14ac:dyDescent="0.3">
      <c r="A92" s="345" t="s">
        <v>339</v>
      </c>
      <c r="B92" s="403"/>
      <c r="C92" s="403"/>
      <c r="D92" s="403"/>
      <c r="E92" s="403"/>
      <c r="F92" s="403"/>
      <c r="G92" s="403"/>
      <c r="H92" s="403"/>
      <c r="I92" s="403"/>
      <c r="J92" s="403"/>
      <c r="K92" s="403"/>
      <c r="L92" s="403"/>
      <c r="M92" s="403"/>
      <c r="N92" s="403"/>
      <c r="O92" s="403"/>
      <c r="P92" s="403"/>
      <c r="Q92" s="403"/>
      <c r="R92" s="403"/>
      <c r="S92" s="403"/>
      <c r="T92" s="403"/>
      <c r="U92" s="403"/>
      <c r="V92" s="404"/>
    </row>
    <row r="93" spans="1:26" s="399" customFormat="1" x14ac:dyDescent="0.3">
      <c r="A93" s="539" t="s">
        <v>340</v>
      </c>
      <c r="B93" s="403"/>
      <c r="C93" s="403"/>
      <c r="D93" s="403"/>
      <c r="E93" s="403"/>
      <c r="F93" s="403"/>
      <c r="G93" s="403"/>
      <c r="H93" s="403"/>
      <c r="I93" s="403"/>
      <c r="J93" s="403"/>
      <c r="K93" s="403"/>
      <c r="L93" s="403"/>
      <c r="M93" s="403"/>
      <c r="N93" s="403"/>
      <c r="O93" s="403"/>
      <c r="P93" s="403"/>
      <c r="Q93" s="403"/>
      <c r="R93" s="403"/>
      <c r="S93" s="403"/>
      <c r="T93" s="403"/>
      <c r="U93" s="403"/>
      <c r="V93" s="404"/>
    </row>
    <row r="94" spans="1:26" s="399" customFormat="1" x14ac:dyDescent="0.3">
      <c r="A94" s="539" t="s">
        <v>341</v>
      </c>
      <c r="B94" s="403"/>
      <c r="C94" s="403"/>
      <c r="D94" s="403"/>
      <c r="E94" s="403"/>
      <c r="F94" s="403"/>
      <c r="G94" s="403"/>
      <c r="H94" s="403"/>
      <c r="I94" s="403"/>
      <c r="J94" s="403"/>
      <c r="K94" s="403"/>
      <c r="L94" s="403"/>
      <c r="M94" s="403"/>
      <c r="N94" s="403"/>
      <c r="O94" s="403"/>
      <c r="P94" s="403"/>
      <c r="Q94" s="403"/>
      <c r="R94" s="403"/>
      <c r="S94" s="403"/>
      <c r="T94" s="403"/>
      <c r="U94" s="403"/>
      <c r="V94" s="404"/>
    </row>
    <row r="95" spans="1:26" s="399" customFormat="1" x14ac:dyDescent="0.3">
      <c r="A95" s="405" t="s">
        <v>13</v>
      </c>
      <c r="B95" s="387">
        <f t="shared" ref="B95:O95" si="7">SUM(B87:B94)</f>
        <v>0</v>
      </c>
      <c r="C95" s="387">
        <f t="shared" si="7"/>
        <v>0</v>
      </c>
      <c r="D95" s="387">
        <f t="shared" si="7"/>
        <v>0</v>
      </c>
      <c r="E95" s="387">
        <f t="shared" si="7"/>
        <v>0</v>
      </c>
      <c r="F95" s="387">
        <f t="shared" si="7"/>
        <v>0</v>
      </c>
      <c r="G95" s="387">
        <f t="shared" si="7"/>
        <v>0</v>
      </c>
      <c r="H95" s="387">
        <f t="shared" si="7"/>
        <v>0</v>
      </c>
      <c r="I95" s="387">
        <f t="shared" si="7"/>
        <v>0</v>
      </c>
      <c r="J95" s="387">
        <f t="shared" si="7"/>
        <v>0</v>
      </c>
      <c r="K95" s="387">
        <f t="shared" si="7"/>
        <v>0</v>
      </c>
      <c r="L95" s="387">
        <f t="shared" si="7"/>
        <v>0</v>
      </c>
      <c r="M95" s="387">
        <f t="shared" si="7"/>
        <v>0</v>
      </c>
      <c r="N95" s="387">
        <f t="shared" si="7"/>
        <v>0</v>
      </c>
      <c r="O95" s="387">
        <f t="shared" si="7"/>
        <v>0</v>
      </c>
      <c r="P95" s="387">
        <f t="shared" ref="P95:V95" si="8">SUM(P87:P94)</f>
        <v>0</v>
      </c>
      <c r="Q95" s="387">
        <f t="shared" si="8"/>
        <v>0</v>
      </c>
      <c r="R95" s="387">
        <f t="shared" si="8"/>
        <v>0</v>
      </c>
      <c r="S95" s="387">
        <f t="shared" si="8"/>
        <v>0</v>
      </c>
      <c r="T95" s="387">
        <f t="shared" si="8"/>
        <v>0</v>
      </c>
      <c r="U95" s="387">
        <f t="shared" si="8"/>
        <v>0</v>
      </c>
      <c r="V95" s="388">
        <f t="shared" si="8"/>
        <v>0</v>
      </c>
      <c r="W95" s="407"/>
    </row>
    <row r="96" spans="1:26" s="399" customFormat="1" x14ac:dyDescent="0.3">
      <c r="A96" s="406" t="s">
        <v>16</v>
      </c>
      <c r="B96" s="406"/>
      <c r="C96" s="406"/>
      <c r="D96" s="406"/>
      <c r="E96" s="406"/>
      <c r="F96" s="406"/>
      <c r="G96" s="406"/>
      <c r="H96" s="406"/>
      <c r="I96" s="406"/>
      <c r="J96" s="406"/>
      <c r="K96" s="406"/>
      <c r="L96" s="406"/>
      <c r="M96" s="406"/>
      <c r="N96" s="406"/>
      <c r="O96" s="406"/>
      <c r="P96" s="406"/>
      <c r="Q96" s="406"/>
      <c r="R96" s="406"/>
      <c r="S96" s="406"/>
      <c r="T96" s="406"/>
      <c r="U96" s="406"/>
      <c r="V96" s="406"/>
      <c r="W96" s="407"/>
      <c r="X96" s="407"/>
      <c r="Y96" s="407"/>
      <c r="Z96" s="407"/>
    </row>
    <row r="97" spans="1:28" s="399" customFormat="1" x14ac:dyDescent="0.3">
      <c r="A97" s="408"/>
      <c r="B97" s="408"/>
      <c r="C97" s="408"/>
      <c r="D97" s="408"/>
      <c r="E97" s="408"/>
      <c r="F97" s="408"/>
      <c r="G97" s="408"/>
      <c r="H97" s="408"/>
      <c r="I97" s="408"/>
      <c r="J97" s="408"/>
      <c r="K97" s="408"/>
      <c r="L97" s="408"/>
      <c r="M97" s="408"/>
      <c r="N97" s="408"/>
      <c r="O97" s="408"/>
      <c r="P97" s="408"/>
      <c r="Q97" s="408"/>
      <c r="R97" s="408"/>
      <c r="S97" s="408"/>
      <c r="T97" s="408"/>
      <c r="U97" s="408"/>
      <c r="V97" s="408"/>
      <c r="W97" s="408"/>
      <c r="X97" s="407"/>
      <c r="Y97" s="407"/>
    </row>
    <row r="98" spans="1:28" s="399" customFormat="1" x14ac:dyDescent="0.2">
      <c r="A98" s="906" t="s">
        <v>34</v>
      </c>
      <c r="B98" s="907"/>
      <c r="C98" s="907"/>
      <c r="D98" s="907"/>
      <c r="E98" s="907"/>
      <c r="F98" s="907"/>
      <c r="G98" s="907"/>
      <c r="H98" s="907"/>
      <c r="I98" s="907"/>
      <c r="J98" s="907"/>
      <c r="K98" s="907"/>
      <c r="L98" s="907"/>
      <c r="M98" s="907"/>
      <c r="N98" s="907"/>
      <c r="O98" s="907"/>
      <c r="P98" s="907"/>
      <c r="Q98" s="907"/>
      <c r="R98" s="907"/>
      <c r="S98" s="907"/>
      <c r="T98" s="907"/>
      <c r="U98" s="907"/>
      <c r="V98" s="907"/>
    </row>
    <row r="99" spans="1:28" s="399" customFormat="1" x14ac:dyDescent="0.2">
      <c r="A99" s="409"/>
      <c r="B99" s="944">
        <v>2012</v>
      </c>
      <c r="C99" s="945"/>
      <c r="D99" s="945"/>
      <c r="E99" s="944">
        <v>2013</v>
      </c>
      <c r="F99" s="945"/>
      <c r="G99" s="945"/>
      <c r="H99" s="929">
        <v>2014</v>
      </c>
      <c r="I99" s="930"/>
      <c r="J99" s="930"/>
      <c r="K99" s="930"/>
      <c r="L99" s="930"/>
      <c r="M99" s="931"/>
      <c r="N99" s="944">
        <v>2015</v>
      </c>
      <c r="O99" s="945"/>
      <c r="P99" s="945"/>
      <c r="Q99" s="944">
        <v>2016</v>
      </c>
      <c r="R99" s="945"/>
      <c r="S99" s="945"/>
      <c r="T99" s="920">
        <v>2017</v>
      </c>
      <c r="U99" s="921"/>
      <c r="V99" s="922"/>
    </row>
    <row r="100" spans="1:28" s="399" customFormat="1" x14ac:dyDescent="0.2">
      <c r="A100" s="409"/>
      <c r="B100" s="945"/>
      <c r="C100" s="945"/>
      <c r="D100" s="945"/>
      <c r="E100" s="945"/>
      <c r="F100" s="945"/>
      <c r="G100" s="945"/>
      <c r="H100" s="929" t="s">
        <v>0</v>
      </c>
      <c r="I100" s="930"/>
      <c r="J100" s="931"/>
      <c r="K100" s="944" t="s">
        <v>8</v>
      </c>
      <c r="L100" s="944"/>
      <c r="M100" s="944"/>
      <c r="N100" s="945"/>
      <c r="O100" s="945"/>
      <c r="P100" s="945"/>
      <c r="Q100" s="945"/>
      <c r="R100" s="945"/>
      <c r="S100" s="945"/>
      <c r="T100" s="926"/>
      <c r="U100" s="927"/>
      <c r="V100" s="928"/>
    </row>
    <row r="101" spans="1:28" s="399" customFormat="1" x14ac:dyDescent="0.3">
      <c r="A101" s="409"/>
      <c r="B101" s="410" t="s">
        <v>35</v>
      </c>
      <c r="C101" s="410" t="s">
        <v>36</v>
      </c>
      <c r="D101" s="410" t="s">
        <v>37</v>
      </c>
      <c r="E101" s="410" t="s">
        <v>35</v>
      </c>
      <c r="F101" s="410" t="s">
        <v>36</v>
      </c>
      <c r="G101" s="410" t="s">
        <v>37</v>
      </c>
      <c r="H101" s="410" t="s">
        <v>35</v>
      </c>
      <c r="I101" s="410" t="s">
        <v>36</v>
      </c>
      <c r="J101" s="410" t="s">
        <v>37</v>
      </c>
      <c r="K101" s="410" t="s">
        <v>35</v>
      </c>
      <c r="L101" s="410" t="s">
        <v>36</v>
      </c>
      <c r="M101" s="410" t="s">
        <v>37</v>
      </c>
      <c r="N101" s="410" t="s">
        <v>35</v>
      </c>
      <c r="O101" s="410" t="s">
        <v>36</v>
      </c>
      <c r="P101" s="410" t="s">
        <v>37</v>
      </c>
      <c r="Q101" s="410" t="s">
        <v>35</v>
      </c>
      <c r="R101" s="410" t="s">
        <v>36</v>
      </c>
      <c r="S101" s="410" t="s">
        <v>37</v>
      </c>
      <c r="T101" s="410" t="s">
        <v>35</v>
      </c>
      <c r="U101" s="410" t="s">
        <v>36</v>
      </c>
      <c r="V101" s="410" t="s">
        <v>37</v>
      </c>
    </row>
    <row r="102" spans="1:28" s="399" customFormat="1" x14ac:dyDescent="0.3">
      <c r="A102" s="341" t="s">
        <v>38</v>
      </c>
      <c r="B102" s="411"/>
      <c r="C102" s="411"/>
      <c r="D102" s="412">
        <f>SUM(B102:C102)</f>
        <v>0</v>
      </c>
      <c r="E102" s="411"/>
      <c r="F102" s="411"/>
      <c r="G102" s="412">
        <f>SUM(E102:F102)</f>
        <v>0</v>
      </c>
      <c r="H102" s="413"/>
      <c r="I102" s="413"/>
      <c r="J102" s="412">
        <f>SUM(H102:I102)</f>
        <v>0</v>
      </c>
      <c r="K102" s="411"/>
      <c r="L102" s="411"/>
      <c r="M102" s="412">
        <f>SUM(K102:L102)</f>
        <v>0</v>
      </c>
      <c r="N102" s="411"/>
      <c r="O102" s="411"/>
      <c r="P102" s="412">
        <f>SUM(N102:O102)</f>
        <v>0</v>
      </c>
      <c r="Q102" s="411"/>
      <c r="R102" s="411"/>
      <c r="S102" s="412">
        <f>SUM(Q102:R102)</f>
        <v>0</v>
      </c>
      <c r="T102" s="411"/>
      <c r="U102" s="411"/>
      <c r="V102" s="414">
        <f>SUM(T102:U102)</f>
        <v>0</v>
      </c>
    </row>
    <row r="103" spans="1:28" s="399" customFormat="1" x14ac:dyDescent="0.3">
      <c r="A103" s="566" t="s">
        <v>39</v>
      </c>
      <c r="B103" s="415"/>
      <c r="C103" s="415"/>
      <c r="D103" s="416">
        <f>SUM(B103:C103)</f>
        <v>0</v>
      </c>
      <c r="E103" s="415"/>
      <c r="F103" s="415"/>
      <c r="G103" s="416">
        <f>SUM(E103:F103)</f>
        <v>0</v>
      </c>
      <c r="H103" s="417"/>
      <c r="I103" s="417"/>
      <c r="J103" s="416">
        <f>SUM(H103:I103)</f>
        <v>0</v>
      </c>
      <c r="K103" s="415"/>
      <c r="L103" s="415"/>
      <c r="M103" s="416">
        <f>SUM(K103:L103)</f>
        <v>0</v>
      </c>
      <c r="N103" s="415"/>
      <c r="O103" s="415"/>
      <c r="P103" s="416">
        <f>SUM(N103:O103)</f>
        <v>0</v>
      </c>
      <c r="Q103" s="415"/>
      <c r="R103" s="415"/>
      <c r="S103" s="416">
        <f>SUM(Q103:R103)</f>
        <v>0</v>
      </c>
      <c r="T103" s="415"/>
      <c r="U103" s="415"/>
      <c r="V103" s="418">
        <f>SUM(T103:U103)</f>
        <v>0</v>
      </c>
    </row>
    <row r="104" spans="1:28" s="399" customFormat="1" x14ac:dyDescent="0.3">
      <c r="A104" s="345" t="s">
        <v>40</v>
      </c>
      <c r="B104" s="416">
        <f>SUM(B102:B103)</f>
        <v>0</v>
      </c>
      <c r="C104" s="416">
        <f>SUM(C102:C103)</f>
        <v>0</v>
      </c>
      <c r="D104" s="416">
        <f>SUM(B104:C104)</f>
        <v>0</v>
      </c>
      <c r="E104" s="416">
        <f>SUM(E102:E103)</f>
        <v>0</v>
      </c>
      <c r="F104" s="416">
        <f>SUM(F102:F103)</f>
        <v>0</v>
      </c>
      <c r="G104" s="416">
        <f>SUM(E104:F104)</f>
        <v>0</v>
      </c>
      <c r="H104" s="416">
        <f>SUM(H102:H103)</f>
        <v>0</v>
      </c>
      <c r="I104" s="416">
        <f>SUM(I102:I103)</f>
        <v>0</v>
      </c>
      <c r="J104" s="416">
        <f>SUM(H104:I104)</f>
        <v>0</v>
      </c>
      <c r="K104" s="416">
        <f>SUM(K102:K103)</f>
        <v>0</v>
      </c>
      <c r="L104" s="416">
        <f>SUM(L102:L103)</f>
        <v>0</v>
      </c>
      <c r="M104" s="416">
        <f>SUM(K104:L104)</f>
        <v>0</v>
      </c>
      <c r="N104" s="416">
        <f>SUM(N102:N103)</f>
        <v>0</v>
      </c>
      <c r="O104" s="416">
        <f>SUM(O102:O103)</f>
        <v>0</v>
      </c>
      <c r="P104" s="416">
        <f>SUM(N104:O104)</f>
        <v>0</v>
      </c>
      <c r="Q104" s="416">
        <f>SUM(Q102:Q103)</f>
        <v>0</v>
      </c>
      <c r="R104" s="416">
        <f>SUM(R102:R103)</f>
        <v>0</v>
      </c>
      <c r="S104" s="416">
        <f>SUM(Q104:R104)</f>
        <v>0</v>
      </c>
      <c r="T104" s="416">
        <f>SUM(T102:T103)</f>
        <v>0</v>
      </c>
      <c r="U104" s="416">
        <f>SUM(U102:U103)</f>
        <v>0</v>
      </c>
      <c r="V104" s="418">
        <f>SUM(T104:U104)</f>
        <v>0</v>
      </c>
    </row>
    <row r="105" spans="1:28" s="399" customFormat="1" x14ac:dyDescent="0.3">
      <c r="A105" s="419" t="s">
        <v>41</v>
      </c>
      <c r="B105" s="420" t="str">
        <f t="shared" ref="B105:D105" si="9">IFERROR(B102*100/B104,"")</f>
        <v/>
      </c>
      <c r="C105" s="420" t="str">
        <f t="shared" si="9"/>
        <v/>
      </c>
      <c r="D105" s="420" t="str">
        <f t="shared" si="9"/>
        <v/>
      </c>
      <c r="E105" s="420" t="str">
        <f t="shared" ref="E105:M105" si="10">IFERROR(E102*100/E104,"")</f>
        <v/>
      </c>
      <c r="F105" s="420" t="str">
        <f t="shared" si="10"/>
        <v/>
      </c>
      <c r="G105" s="420" t="str">
        <f t="shared" si="10"/>
        <v/>
      </c>
      <c r="H105" s="420" t="str">
        <f t="shared" si="10"/>
        <v/>
      </c>
      <c r="I105" s="420" t="str">
        <f t="shared" si="10"/>
        <v/>
      </c>
      <c r="J105" s="420" t="str">
        <f t="shared" si="10"/>
        <v/>
      </c>
      <c r="K105" s="420" t="str">
        <f t="shared" si="10"/>
        <v/>
      </c>
      <c r="L105" s="420" t="str">
        <f t="shared" si="10"/>
        <v/>
      </c>
      <c r="M105" s="420" t="str">
        <f t="shared" si="10"/>
        <v/>
      </c>
      <c r="N105" s="420" t="str">
        <f t="shared" ref="N105:V105" si="11">IFERROR(N102*100/N104,"")</f>
        <v/>
      </c>
      <c r="O105" s="420" t="str">
        <f t="shared" si="11"/>
        <v/>
      </c>
      <c r="P105" s="420" t="str">
        <f t="shared" si="11"/>
        <v/>
      </c>
      <c r="Q105" s="420" t="str">
        <f t="shared" si="11"/>
        <v/>
      </c>
      <c r="R105" s="420" t="str">
        <f t="shared" si="11"/>
        <v/>
      </c>
      <c r="S105" s="420" t="str">
        <f t="shared" si="11"/>
        <v/>
      </c>
      <c r="T105" s="420" t="str">
        <f t="shared" si="11"/>
        <v/>
      </c>
      <c r="U105" s="420" t="str">
        <f t="shared" si="11"/>
        <v/>
      </c>
      <c r="V105" s="421" t="str">
        <f t="shared" si="11"/>
        <v/>
      </c>
    </row>
    <row r="106" spans="1:28" s="399" customFormat="1" x14ac:dyDescent="0.2">
      <c r="A106" s="894" t="s">
        <v>16</v>
      </c>
      <c r="B106" s="894"/>
      <c r="C106" s="894"/>
      <c r="D106" s="894"/>
      <c r="E106" s="894"/>
      <c r="F106" s="894"/>
      <c r="G106" s="894"/>
      <c r="H106" s="894"/>
      <c r="I106" s="894"/>
      <c r="J106" s="894"/>
      <c r="K106" s="894"/>
      <c r="L106" s="894"/>
      <c r="M106" s="894"/>
      <c r="N106" s="894"/>
      <c r="O106" s="894"/>
      <c r="P106" s="894"/>
      <c r="Q106" s="894"/>
      <c r="R106" s="894"/>
      <c r="S106" s="894"/>
      <c r="T106" s="894"/>
      <c r="U106" s="894"/>
      <c r="V106" s="894"/>
      <c r="Z106" s="647"/>
      <c r="AA106" s="647"/>
      <c r="AB106" s="647"/>
    </row>
    <row r="107" spans="1:28" s="399" customFormat="1" x14ac:dyDescent="0.2">
      <c r="A107" s="423"/>
      <c r="B107" s="423"/>
      <c r="C107" s="423"/>
      <c r="D107" s="423"/>
      <c r="E107" s="423"/>
      <c r="F107" s="423"/>
      <c r="G107" s="423"/>
      <c r="H107" s="423"/>
      <c r="I107" s="423"/>
      <c r="J107" s="423"/>
      <c r="K107" s="423"/>
      <c r="L107" s="423"/>
      <c r="M107" s="423"/>
      <c r="N107" s="423"/>
      <c r="O107" s="423"/>
      <c r="P107" s="423"/>
      <c r="Q107" s="423"/>
      <c r="R107" s="423"/>
      <c r="S107" s="423"/>
      <c r="T107" s="423"/>
      <c r="U107" s="423"/>
      <c r="V107" s="423"/>
      <c r="W107" s="423"/>
      <c r="X107" s="423"/>
      <c r="Y107" s="423"/>
      <c r="Z107" s="423"/>
      <c r="AA107" s="423"/>
      <c r="AB107" s="423"/>
    </row>
    <row r="108" spans="1:28" s="399" customFormat="1" x14ac:dyDescent="0.2">
      <c r="A108" s="977" t="s">
        <v>42</v>
      </c>
      <c r="B108" s="944">
        <v>2012</v>
      </c>
      <c r="C108" s="944"/>
      <c r="D108" s="944"/>
      <c r="E108" s="944">
        <v>2013</v>
      </c>
      <c r="F108" s="944"/>
      <c r="G108" s="944"/>
      <c r="H108" s="929">
        <v>2014</v>
      </c>
      <c r="I108" s="930"/>
      <c r="J108" s="930"/>
      <c r="K108" s="930"/>
      <c r="L108" s="930"/>
      <c r="M108" s="931"/>
      <c r="N108" s="920">
        <v>2015</v>
      </c>
      <c r="O108" s="921"/>
      <c r="P108" s="922"/>
      <c r="Q108" s="920">
        <v>2016</v>
      </c>
      <c r="R108" s="921"/>
      <c r="S108" s="922"/>
      <c r="T108" s="920">
        <v>2017</v>
      </c>
      <c r="U108" s="921"/>
      <c r="V108" s="922"/>
    </row>
    <row r="109" spans="1:28" s="399" customFormat="1" x14ac:dyDescent="0.2">
      <c r="A109" s="978"/>
      <c r="B109" s="944"/>
      <c r="C109" s="944"/>
      <c r="D109" s="944"/>
      <c r="E109" s="944"/>
      <c r="F109" s="944"/>
      <c r="G109" s="944"/>
      <c r="H109" s="944" t="s">
        <v>0</v>
      </c>
      <c r="I109" s="944"/>
      <c r="J109" s="944"/>
      <c r="K109" s="929" t="s">
        <v>8</v>
      </c>
      <c r="L109" s="930"/>
      <c r="M109" s="931"/>
      <c r="N109" s="923"/>
      <c r="O109" s="924"/>
      <c r="P109" s="925"/>
      <c r="Q109" s="923"/>
      <c r="R109" s="924"/>
      <c r="S109" s="925"/>
      <c r="T109" s="926"/>
      <c r="U109" s="927"/>
      <c r="V109" s="928"/>
    </row>
    <row r="110" spans="1:28" s="399" customFormat="1" x14ac:dyDescent="0.3">
      <c r="A110" s="979"/>
      <c r="B110" s="410" t="s">
        <v>35</v>
      </c>
      <c r="C110" s="410" t="s">
        <v>36</v>
      </c>
      <c r="D110" s="410" t="s">
        <v>37</v>
      </c>
      <c r="E110" s="410" t="s">
        <v>35</v>
      </c>
      <c r="F110" s="410" t="s">
        <v>36</v>
      </c>
      <c r="G110" s="410" t="s">
        <v>37</v>
      </c>
      <c r="H110" s="410" t="s">
        <v>35</v>
      </c>
      <c r="I110" s="410" t="s">
        <v>36</v>
      </c>
      <c r="J110" s="410" t="s">
        <v>37</v>
      </c>
      <c r="K110" s="410" t="s">
        <v>35</v>
      </c>
      <c r="L110" s="410" t="s">
        <v>36</v>
      </c>
      <c r="M110" s="410" t="s">
        <v>37</v>
      </c>
      <c r="N110" s="429" t="s">
        <v>35</v>
      </c>
      <c r="O110" s="429" t="s">
        <v>36</v>
      </c>
      <c r="P110" s="429" t="s">
        <v>37</v>
      </c>
      <c r="Q110" s="429" t="s">
        <v>35</v>
      </c>
      <c r="R110" s="429" t="s">
        <v>36</v>
      </c>
      <c r="S110" s="429" t="s">
        <v>37</v>
      </c>
      <c r="T110" s="429" t="s">
        <v>35</v>
      </c>
      <c r="U110" s="429" t="s">
        <v>36</v>
      </c>
      <c r="V110" s="429" t="s">
        <v>37</v>
      </c>
    </row>
    <row r="111" spans="1:28" s="399" customFormat="1" x14ac:dyDescent="0.3">
      <c r="A111" s="567" t="s">
        <v>43</v>
      </c>
      <c r="B111" s="411"/>
      <c r="C111" s="411"/>
      <c r="D111" s="412">
        <f t="shared" ref="D111:D120" si="12">+SUM(B111:C111)</f>
        <v>0</v>
      </c>
      <c r="E111" s="411"/>
      <c r="F111" s="411"/>
      <c r="G111" s="412">
        <f t="shared" ref="G111:G113" si="13">+SUM(E111:F111)</f>
        <v>0</v>
      </c>
      <c r="H111" s="413"/>
      <c r="I111" s="413"/>
      <c r="J111" s="412">
        <f>SUM(H111:I111)</f>
        <v>0</v>
      </c>
      <c r="K111" s="411"/>
      <c r="L111" s="411"/>
      <c r="M111" s="412">
        <f t="shared" ref="M111:M120" si="14">+SUM(K111:L111)</f>
        <v>0</v>
      </c>
      <c r="N111" s="411"/>
      <c r="O111" s="411"/>
      <c r="P111" s="412">
        <f t="shared" ref="P111:P113" si="15">+SUM(N111:O111)</f>
        <v>0</v>
      </c>
      <c r="Q111" s="411"/>
      <c r="R111" s="411"/>
      <c r="S111" s="412">
        <f>+SUM(Q111:R111)</f>
        <v>0</v>
      </c>
      <c r="T111" s="411"/>
      <c r="U111" s="411"/>
      <c r="V111" s="414">
        <f>+SUM(T111:U111)</f>
        <v>0</v>
      </c>
    </row>
    <row r="112" spans="1:28" s="399" customFormat="1" x14ac:dyDescent="0.3">
      <c r="A112" s="469" t="s">
        <v>44</v>
      </c>
      <c r="B112" s="415"/>
      <c r="C112" s="415"/>
      <c r="D112" s="416">
        <f t="shared" si="12"/>
        <v>0</v>
      </c>
      <c r="E112" s="415"/>
      <c r="F112" s="415"/>
      <c r="G112" s="416">
        <f t="shared" si="13"/>
        <v>0</v>
      </c>
      <c r="H112" s="417"/>
      <c r="I112" s="417"/>
      <c r="J112" s="416">
        <f t="shared" ref="J112:J113" si="16">SUM(H112:I112)</f>
        <v>0</v>
      </c>
      <c r="K112" s="415"/>
      <c r="L112" s="415"/>
      <c r="M112" s="416">
        <f t="shared" si="14"/>
        <v>0</v>
      </c>
      <c r="N112" s="415"/>
      <c r="O112" s="415"/>
      <c r="P112" s="416">
        <f t="shared" si="15"/>
        <v>0</v>
      </c>
      <c r="Q112" s="415"/>
      <c r="R112" s="415"/>
      <c r="S112" s="416">
        <f t="shared" ref="S112:S113" si="17">+SUM(Q112:R112)</f>
        <v>0</v>
      </c>
      <c r="T112" s="415"/>
      <c r="U112" s="415"/>
      <c r="V112" s="418">
        <f>+SUM(T112:U112)</f>
        <v>0</v>
      </c>
    </row>
    <row r="113" spans="1:22" s="399" customFormat="1" x14ac:dyDescent="0.3">
      <c r="A113" s="469" t="s">
        <v>45</v>
      </c>
      <c r="B113" s="415"/>
      <c r="C113" s="415"/>
      <c r="D113" s="416">
        <f t="shared" si="12"/>
        <v>0</v>
      </c>
      <c r="E113" s="415"/>
      <c r="F113" s="415"/>
      <c r="G113" s="416">
        <f t="shared" si="13"/>
        <v>0</v>
      </c>
      <c r="H113" s="417"/>
      <c r="I113" s="417"/>
      <c r="J113" s="416">
        <f t="shared" si="16"/>
        <v>0</v>
      </c>
      <c r="K113" s="415"/>
      <c r="L113" s="415"/>
      <c r="M113" s="416">
        <f t="shared" si="14"/>
        <v>0</v>
      </c>
      <c r="N113" s="415"/>
      <c r="O113" s="415"/>
      <c r="P113" s="416">
        <f t="shared" si="15"/>
        <v>0</v>
      </c>
      <c r="Q113" s="415"/>
      <c r="R113" s="415"/>
      <c r="S113" s="416">
        <f t="shared" si="17"/>
        <v>0</v>
      </c>
      <c r="T113" s="415"/>
      <c r="U113" s="415"/>
      <c r="V113" s="418">
        <f>+SUM(T113:U113)</f>
        <v>0</v>
      </c>
    </row>
    <row r="114" spans="1:22" s="399" customFormat="1" x14ac:dyDescent="0.3">
      <c r="A114" s="667" t="s">
        <v>21</v>
      </c>
      <c r="B114" s="424">
        <f t="shared" ref="B114:M114" si="18">SUM(B111:B113)</f>
        <v>0</v>
      </c>
      <c r="C114" s="424">
        <f t="shared" si="18"/>
        <v>0</v>
      </c>
      <c r="D114" s="424">
        <f t="shared" si="18"/>
        <v>0</v>
      </c>
      <c r="E114" s="424">
        <f t="shared" ref="E114:G114" si="19">SUM(E111:E113)</f>
        <v>0</v>
      </c>
      <c r="F114" s="424">
        <f>SUM(F111:F113)</f>
        <v>0</v>
      </c>
      <c r="G114" s="424">
        <f t="shared" si="19"/>
        <v>0</v>
      </c>
      <c r="H114" s="424">
        <f>SUM(H111:H113)</f>
        <v>0</v>
      </c>
      <c r="I114" s="424">
        <f>SUM(I111:I113)</f>
        <v>0</v>
      </c>
      <c r="J114" s="424">
        <f t="shared" si="18"/>
        <v>0</v>
      </c>
      <c r="K114" s="424">
        <f t="shared" si="18"/>
        <v>0</v>
      </c>
      <c r="L114" s="424">
        <f t="shared" si="18"/>
        <v>0</v>
      </c>
      <c r="M114" s="424">
        <f t="shared" si="18"/>
        <v>0</v>
      </c>
      <c r="N114" s="424">
        <f>SUM(N111:N113)</f>
        <v>0</v>
      </c>
      <c r="O114" s="424">
        <f>SUM(O111:O113)</f>
        <v>0</v>
      </c>
      <c r="P114" s="424">
        <f t="shared" ref="P114:T114" si="20">SUM(P111:P113)</f>
        <v>0</v>
      </c>
      <c r="Q114" s="424">
        <f t="shared" si="20"/>
        <v>0</v>
      </c>
      <c r="R114" s="424">
        <f t="shared" si="20"/>
        <v>0</v>
      </c>
      <c r="S114" s="424">
        <f t="shared" si="20"/>
        <v>0</v>
      </c>
      <c r="T114" s="424">
        <f t="shared" si="20"/>
        <v>0</v>
      </c>
      <c r="U114" s="424">
        <f>SUM(U111:U113)</f>
        <v>0</v>
      </c>
      <c r="V114" s="425">
        <f t="shared" ref="V114" si="21">SUM(V111:V113)</f>
        <v>0</v>
      </c>
    </row>
    <row r="115" spans="1:22" s="399" customFormat="1" x14ac:dyDescent="0.3">
      <c r="A115" s="667" t="s">
        <v>46</v>
      </c>
      <c r="B115" s="415"/>
      <c r="C115" s="415"/>
      <c r="D115" s="416">
        <f>SUM(B115:C115)</f>
        <v>0</v>
      </c>
      <c r="E115" s="415"/>
      <c r="F115" s="415"/>
      <c r="G115" s="416">
        <f>SUM(E115:F115)</f>
        <v>0</v>
      </c>
      <c r="H115" s="417"/>
      <c r="I115" s="417"/>
      <c r="J115" s="416">
        <f>SUM(H115:I115)</f>
        <v>0</v>
      </c>
      <c r="K115" s="415"/>
      <c r="L115" s="415"/>
      <c r="M115" s="416">
        <f>SUM(K115:L115)</f>
        <v>0</v>
      </c>
      <c r="N115" s="415"/>
      <c r="O115" s="415"/>
      <c r="P115" s="416">
        <f>SUM(N115:O115)</f>
        <v>0</v>
      </c>
      <c r="Q115" s="415"/>
      <c r="R115" s="415"/>
      <c r="S115" s="416">
        <f>SUM(Q115:R115)</f>
        <v>0</v>
      </c>
      <c r="T115" s="415"/>
      <c r="U115" s="415"/>
      <c r="V115" s="418">
        <f>SUM(T115:U115)</f>
        <v>0</v>
      </c>
    </row>
    <row r="116" spans="1:22" s="399" customFormat="1" x14ac:dyDescent="0.3">
      <c r="A116" s="667" t="s">
        <v>47</v>
      </c>
      <c r="B116" s="415"/>
      <c r="C116" s="415"/>
      <c r="D116" s="416">
        <f>SUM(B116:C116)</f>
        <v>0</v>
      </c>
      <c r="E116" s="415"/>
      <c r="F116" s="415"/>
      <c r="G116" s="416">
        <f>SUM(E116:F116)</f>
        <v>0</v>
      </c>
      <c r="H116" s="417"/>
      <c r="I116" s="417"/>
      <c r="J116" s="416">
        <f>SUM(H116:I116)</f>
        <v>0</v>
      </c>
      <c r="K116" s="415"/>
      <c r="L116" s="415"/>
      <c r="M116" s="416">
        <f>SUM(K116:L116)</f>
        <v>0</v>
      </c>
      <c r="N116" s="415"/>
      <c r="O116" s="415"/>
      <c r="P116" s="416">
        <f>SUM(N116:O116)</f>
        <v>0</v>
      </c>
      <c r="Q116" s="415"/>
      <c r="R116" s="415"/>
      <c r="S116" s="416">
        <f>SUM(Q116:R116)</f>
        <v>0</v>
      </c>
      <c r="T116" s="415"/>
      <c r="U116" s="415"/>
      <c r="V116" s="418">
        <f>SUM(T116:U116)</f>
        <v>0</v>
      </c>
    </row>
    <row r="117" spans="1:22" s="399" customFormat="1" x14ac:dyDescent="0.3">
      <c r="A117" s="469" t="s">
        <v>48</v>
      </c>
      <c r="B117" s="415"/>
      <c r="C117" s="415"/>
      <c r="D117" s="416">
        <f t="shared" si="12"/>
        <v>0</v>
      </c>
      <c r="E117" s="415"/>
      <c r="F117" s="415"/>
      <c r="G117" s="416">
        <f t="shared" ref="G117:G120" si="22">+SUM(E117:F117)</f>
        <v>0</v>
      </c>
      <c r="H117" s="417"/>
      <c r="I117" s="417"/>
      <c r="J117" s="416">
        <f>+SUM(H117:I117)</f>
        <v>0</v>
      </c>
      <c r="K117" s="415"/>
      <c r="L117" s="415"/>
      <c r="M117" s="416">
        <f t="shared" si="14"/>
        <v>0</v>
      </c>
      <c r="N117" s="415"/>
      <c r="O117" s="415"/>
      <c r="P117" s="416">
        <f t="shared" ref="P117:P120" si="23">+SUM(N117:O117)</f>
        <v>0</v>
      </c>
      <c r="Q117" s="415"/>
      <c r="R117" s="415"/>
      <c r="S117" s="416">
        <f t="shared" ref="S117:S120" si="24">+SUM(Q117:R117)</f>
        <v>0</v>
      </c>
      <c r="T117" s="415"/>
      <c r="U117" s="415"/>
      <c r="V117" s="418">
        <f>+SUM(T117:U117)</f>
        <v>0</v>
      </c>
    </row>
    <row r="118" spans="1:22" s="399" customFormat="1" x14ac:dyDescent="0.3">
      <c r="A118" s="469" t="s">
        <v>49</v>
      </c>
      <c r="B118" s="415"/>
      <c r="C118" s="415"/>
      <c r="D118" s="416">
        <f t="shared" si="12"/>
        <v>0</v>
      </c>
      <c r="E118" s="415"/>
      <c r="F118" s="415"/>
      <c r="G118" s="416">
        <f t="shared" si="22"/>
        <v>0</v>
      </c>
      <c r="H118" s="417"/>
      <c r="I118" s="417"/>
      <c r="J118" s="416">
        <f>+SUM(H118:I118)</f>
        <v>0</v>
      </c>
      <c r="K118" s="415"/>
      <c r="L118" s="415"/>
      <c r="M118" s="416">
        <f t="shared" si="14"/>
        <v>0</v>
      </c>
      <c r="N118" s="415"/>
      <c r="O118" s="415"/>
      <c r="P118" s="416">
        <f t="shared" si="23"/>
        <v>0</v>
      </c>
      <c r="Q118" s="415"/>
      <c r="R118" s="415"/>
      <c r="S118" s="416">
        <f t="shared" si="24"/>
        <v>0</v>
      </c>
      <c r="T118" s="415"/>
      <c r="U118" s="415"/>
      <c r="V118" s="418">
        <f>+SUM(T118:U118)</f>
        <v>0</v>
      </c>
    </row>
    <row r="119" spans="1:22" s="399" customFormat="1" x14ac:dyDescent="0.3">
      <c r="A119" s="667" t="s">
        <v>50</v>
      </c>
      <c r="B119" s="415"/>
      <c r="C119" s="415"/>
      <c r="D119" s="416">
        <f t="shared" si="12"/>
        <v>0</v>
      </c>
      <c r="E119" s="415"/>
      <c r="F119" s="415"/>
      <c r="G119" s="416">
        <f t="shared" si="22"/>
        <v>0</v>
      </c>
      <c r="H119" s="417"/>
      <c r="I119" s="417"/>
      <c r="J119" s="416">
        <f>+SUM(H119:I119)</f>
        <v>0</v>
      </c>
      <c r="K119" s="415"/>
      <c r="L119" s="415"/>
      <c r="M119" s="416">
        <f t="shared" si="14"/>
        <v>0</v>
      </c>
      <c r="N119" s="415"/>
      <c r="O119" s="415"/>
      <c r="P119" s="416">
        <f t="shared" si="23"/>
        <v>0</v>
      </c>
      <c r="Q119" s="415"/>
      <c r="R119" s="415"/>
      <c r="S119" s="416">
        <f t="shared" si="24"/>
        <v>0</v>
      </c>
      <c r="T119" s="415"/>
      <c r="U119" s="415"/>
      <c r="V119" s="418">
        <f>+SUM(T119:U119)</f>
        <v>0</v>
      </c>
    </row>
    <row r="120" spans="1:22" s="399" customFormat="1" ht="33" x14ac:dyDescent="0.3">
      <c r="A120" s="668" t="s">
        <v>51</v>
      </c>
      <c r="B120" s="426"/>
      <c r="C120" s="426"/>
      <c r="D120" s="420">
        <f t="shared" si="12"/>
        <v>0</v>
      </c>
      <c r="E120" s="426"/>
      <c r="F120" s="426"/>
      <c r="G120" s="420">
        <f t="shared" si="22"/>
        <v>0</v>
      </c>
      <c r="H120" s="427"/>
      <c r="I120" s="427"/>
      <c r="J120" s="420">
        <f>+SUM(H120:I120)</f>
        <v>0</v>
      </c>
      <c r="K120" s="426"/>
      <c r="L120" s="426"/>
      <c r="M120" s="420">
        <f t="shared" si="14"/>
        <v>0</v>
      </c>
      <c r="N120" s="426"/>
      <c r="O120" s="426"/>
      <c r="P120" s="420">
        <f t="shared" si="23"/>
        <v>0</v>
      </c>
      <c r="Q120" s="426"/>
      <c r="R120" s="426"/>
      <c r="S120" s="420">
        <f t="shared" si="24"/>
        <v>0</v>
      </c>
      <c r="T120" s="426"/>
      <c r="U120" s="426"/>
      <c r="V120" s="421">
        <f>+SUM(T120:U120)</f>
        <v>0</v>
      </c>
    </row>
    <row r="121" spans="1:22" s="399" customFormat="1" ht="14.25" x14ac:dyDescent="0.2">
      <c r="A121" s="428"/>
    </row>
    <row r="122" spans="1:22" s="399" customFormat="1" x14ac:dyDescent="0.3">
      <c r="A122" s="917" t="s">
        <v>52</v>
      </c>
      <c r="B122" s="920">
        <v>2012</v>
      </c>
      <c r="C122" s="921"/>
      <c r="D122" s="922"/>
      <c r="E122" s="920">
        <v>2013</v>
      </c>
      <c r="F122" s="921"/>
      <c r="G122" s="922"/>
      <c r="H122" s="932">
        <v>2014</v>
      </c>
      <c r="I122" s="933"/>
      <c r="J122" s="933"/>
      <c r="K122" s="933"/>
      <c r="L122" s="933"/>
      <c r="M122" s="934"/>
      <c r="N122" s="920">
        <v>2015</v>
      </c>
      <c r="O122" s="921"/>
      <c r="P122" s="922"/>
      <c r="Q122" s="920">
        <v>2016</v>
      </c>
      <c r="R122" s="921"/>
      <c r="S122" s="922"/>
      <c r="T122" s="920">
        <v>2017</v>
      </c>
      <c r="U122" s="921"/>
      <c r="V122" s="922"/>
    </row>
    <row r="123" spans="1:22" s="399" customFormat="1" x14ac:dyDescent="0.2">
      <c r="A123" s="918"/>
      <c r="B123" s="926"/>
      <c r="C123" s="927"/>
      <c r="D123" s="928"/>
      <c r="E123" s="926"/>
      <c r="F123" s="927"/>
      <c r="G123" s="928"/>
      <c r="H123" s="929" t="s">
        <v>0</v>
      </c>
      <c r="I123" s="930"/>
      <c r="J123" s="931"/>
      <c r="K123" s="929" t="s">
        <v>8</v>
      </c>
      <c r="L123" s="930"/>
      <c r="M123" s="931"/>
      <c r="N123" s="923"/>
      <c r="O123" s="924"/>
      <c r="P123" s="925"/>
      <c r="Q123" s="923"/>
      <c r="R123" s="924"/>
      <c r="S123" s="925"/>
      <c r="T123" s="923"/>
      <c r="U123" s="924"/>
      <c r="V123" s="925"/>
    </row>
    <row r="124" spans="1:22" s="399" customFormat="1" x14ac:dyDescent="0.3">
      <c r="A124" s="919"/>
      <c r="B124" s="430" t="s">
        <v>53</v>
      </c>
      <c r="C124" s="430" t="s">
        <v>54</v>
      </c>
      <c r="D124" s="430" t="s">
        <v>55</v>
      </c>
      <c r="E124" s="430" t="s">
        <v>53</v>
      </c>
      <c r="F124" s="430" t="s">
        <v>54</v>
      </c>
      <c r="G124" s="430" t="s">
        <v>55</v>
      </c>
      <c r="H124" s="430" t="s">
        <v>53</v>
      </c>
      <c r="I124" s="430" t="s">
        <v>54</v>
      </c>
      <c r="J124" s="430" t="s">
        <v>55</v>
      </c>
      <c r="K124" s="430" t="s">
        <v>53</v>
      </c>
      <c r="L124" s="430" t="s">
        <v>54</v>
      </c>
      <c r="M124" s="431" t="s">
        <v>55</v>
      </c>
      <c r="N124" s="430" t="s">
        <v>53</v>
      </c>
      <c r="O124" s="430" t="s">
        <v>54</v>
      </c>
      <c r="P124" s="430" t="s">
        <v>55</v>
      </c>
      <c r="Q124" s="430" t="s">
        <v>53</v>
      </c>
      <c r="R124" s="430" t="s">
        <v>54</v>
      </c>
      <c r="S124" s="430" t="s">
        <v>55</v>
      </c>
      <c r="T124" s="430" t="s">
        <v>53</v>
      </c>
      <c r="U124" s="430" t="s">
        <v>54</v>
      </c>
      <c r="V124" s="431" t="s">
        <v>55</v>
      </c>
    </row>
    <row r="125" spans="1:22" s="399" customFormat="1" x14ac:dyDescent="0.3">
      <c r="A125" s="439" t="s">
        <v>43</v>
      </c>
      <c r="B125" s="432" t="str">
        <f t="shared" ref="B125:V125" si="25">IFERROR(B111*100/B$102,"")</f>
        <v/>
      </c>
      <c r="C125" s="432" t="str">
        <f t="shared" si="25"/>
        <v/>
      </c>
      <c r="D125" s="432" t="str">
        <f t="shared" si="25"/>
        <v/>
      </c>
      <c r="E125" s="432" t="str">
        <f t="shared" si="25"/>
        <v/>
      </c>
      <c r="F125" s="432" t="str">
        <f t="shared" si="25"/>
        <v/>
      </c>
      <c r="G125" s="432" t="str">
        <f t="shared" si="25"/>
        <v/>
      </c>
      <c r="H125" s="432" t="str">
        <f t="shared" si="25"/>
        <v/>
      </c>
      <c r="I125" s="432" t="str">
        <f t="shared" si="25"/>
        <v/>
      </c>
      <c r="J125" s="432" t="str">
        <f t="shared" si="25"/>
        <v/>
      </c>
      <c r="K125" s="432" t="str">
        <f t="shared" si="25"/>
        <v/>
      </c>
      <c r="L125" s="432" t="str">
        <f t="shared" si="25"/>
        <v/>
      </c>
      <c r="M125" s="432" t="str">
        <f t="shared" si="25"/>
        <v/>
      </c>
      <c r="N125" s="432" t="str">
        <f t="shared" si="25"/>
        <v/>
      </c>
      <c r="O125" s="432" t="str">
        <f t="shared" si="25"/>
        <v/>
      </c>
      <c r="P125" s="432" t="str">
        <f t="shared" si="25"/>
        <v/>
      </c>
      <c r="Q125" s="432" t="str">
        <f t="shared" si="25"/>
        <v/>
      </c>
      <c r="R125" s="432" t="str">
        <f t="shared" si="25"/>
        <v/>
      </c>
      <c r="S125" s="432" t="str">
        <f t="shared" si="25"/>
        <v/>
      </c>
      <c r="T125" s="432" t="str">
        <f t="shared" si="25"/>
        <v/>
      </c>
      <c r="U125" s="432" t="str">
        <f t="shared" si="25"/>
        <v/>
      </c>
      <c r="V125" s="433" t="str">
        <f t="shared" si="25"/>
        <v/>
      </c>
    </row>
    <row r="126" spans="1:22" s="399" customFormat="1" x14ac:dyDescent="0.3">
      <c r="A126" s="453" t="s">
        <v>44</v>
      </c>
      <c r="B126" s="434" t="str">
        <f t="shared" ref="B126:V126" si="26">IFERROR(B112*100/B$102,"")</f>
        <v/>
      </c>
      <c r="C126" s="434" t="str">
        <f t="shared" si="26"/>
        <v/>
      </c>
      <c r="D126" s="434" t="str">
        <f t="shared" si="26"/>
        <v/>
      </c>
      <c r="E126" s="434" t="str">
        <f t="shared" si="26"/>
        <v/>
      </c>
      <c r="F126" s="434" t="str">
        <f t="shared" si="26"/>
        <v/>
      </c>
      <c r="G126" s="434" t="str">
        <f t="shared" si="26"/>
        <v/>
      </c>
      <c r="H126" s="434" t="str">
        <f t="shared" si="26"/>
        <v/>
      </c>
      <c r="I126" s="434" t="str">
        <f t="shared" si="26"/>
        <v/>
      </c>
      <c r="J126" s="434" t="str">
        <f t="shared" si="26"/>
        <v/>
      </c>
      <c r="K126" s="434" t="str">
        <f t="shared" si="26"/>
        <v/>
      </c>
      <c r="L126" s="434" t="str">
        <f t="shared" si="26"/>
        <v/>
      </c>
      <c r="M126" s="434" t="str">
        <f t="shared" si="26"/>
        <v/>
      </c>
      <c r="N126" s="434" t="str">
        <f t="shared" si="26"/>
        <v/>
      </c>
      <c r="O126" s="434" t="str">
        <f t="shared" si="26"/>
        <v/>
      </c>
      <c r="P126" s="434" t="str">
        <f t="shared" si="26"/>
        <v/>
      </c>
      <c r="Q126" s="434" t="str">
        <f t="shared" si="26"/>
        <v/>
      </c>
      <c r="R126" s="434" t="str">
        <f t="shared" si="26"/>
        <v/>
      </c>
      <c r="S126" s="434" t="str">
        <f t="shared" si="26"/>
        <v/>
      </c>
      <c r="T126" s="434" t="str">
        <f t="shared" si="26"/>
        <v/>
      </c>
      <c r="U126" s="434" t="str">
        <f t="shared" si="26"/>
        <v/>
      </c>
      <c r="V126" s="435" t="str">
        <f t="shared" si="26"/>
        <v/>
      </c>
    </row>
    <row r="127" spans="1:22" s="399" customFormat="1" x14ac:dyDescent="0.3">
      <c r="A127" s="453" t="s">
        <v>45</v>
      </c>
      <c r="B127" s="434" t="str">
        <f t="shared" ref="B127:V127" si="27">IFERROR(B113*100/B$102,"")</f>
        <v/>
      </c>
      <c r="C127" s="434" t="str">
        <f t="shared" si="27"/>
        <v/>
      </c>
      <c r="D127" s="434" t="str">
        <f t="shared" si="27"/>
        <v/>
      </c>
      <c r="E127" s="434" t="str">
        <f t="shared" si="27"/>
        <v/>
      </c>
      <c r="F127" s="434" t="str">
        <f t="shared" si="27"/>
        <v/>
      </c>
      <c r="G127" s="434" t="str">
        <f t="shared" si="27"/>
        <v/>
      </c>
      <c r="H127" s="434" t="str">
        <f t="shared" si="27"/>
        <v/>
      </c>
      <c r="I127" s="434" t="str">
        <f t="shared" si="27"/>
        <v/>
      </c>
      <c r="J127" s="434" t="str">
        <f t="shared" si="27"/>
        <v/>
      </c>
      <c r="K127" s="434" t="str">
        <f t="shared" si="27"/>
        <v/>
      </c>
      <c r="L127" s="434" t="str">
        <f t="shared" si="27"/>
        <v/>
      </c>
      <c r="M127" s="434" t="str">
        <f t="shared" si="27"/>
        <v/>
      </c>
      <c r="N127" s="434" t="str">
        <f t="shared" si="27"/>
        <v/>
      </c>
      <c r="O127" s="434" t="str">
        <f t="shared" si="27"/>
        <v/>
      </c>
      <c r="P127" s="434" t="str">
        <f t="shared" si="27"/>
        <v/>
      </c>
      <c r="Q127" s="434" t="str">
        <f t="shared" si="27"/>
        <v/>
      </c>
      <c r="R127" s="434" t="str">
        <f t="shared" si="27"/>
        <v/>
      </c>
      <c r="S127" s="434" t="str">
        <f t="shared" si="27"/>
        <v/>
      </c>
      <c r="T127" s="434" t="str">
        <f t="shared" si="27"/>
        <v/>
      </c>
      <c r="U127" s="434" t="str">
        <f t="shared" si="27"/>
        <v/>
      </c>
      <c r="V127" s="435" t="str">
        <f t="shared" si="27"/>
        <v/>
      </c>
    </row>
    <row r="128" spans="1:22" s="399" customFormat="1" x14ac:dyDescent="0.3">
      <c r="A128" s="667" t="s">
        <v>21</v>
      </c>
      <c r="B128" s="434" t="str">
        <f t="shared" ref="B128:M128" si="28">IFERROR(B114*100/B102,"")</f>
        <v/>
      </c>
      <c r="C128" s="434" t="str">
        <f t="shared" si="28"/>
        <v/>
      </c>
      <c r="D128" s="434" t="str">
        <f t="shared" si="28"/>
        <v/>
      </c>
      <c r="E128" s="434" t="str">
        <f t="shared" si="28"/>
        <v/>
      </c>
      <c r="F128" s="434" t="str">
        <f t="shared" si="28"/>
        <v/>
      </c>
      <c r="G128" s="434" t="str">
        <f t="shared" si="28"/>
        <v/>
      </c>
      <c r="H128" s="434" t="str">
        <f t="shared" si="28"/>
        <v/>
      </c>
      <c r="I128" s="434" t="str">
        <f t="shared" si="28"/>
        <v/>
      </c>
      <c r="J128" s="434" t="str">
        <f t="shared" si="28"/>
        <v/>
      </c>
      <c r="K128" s="434" t="str">
        <f t="shared" si="28"/>
        <v/>
      </c>
      <c r="L128" s="434" t="str">
        <f t="shared" si="28"/>
        <v/>
      </c>
      <c r="M128" s="434" t="str">
        <f t="shared" si="28"/>
        <v/>
      </c>
      <c r="N128" s="434" t="str">
        <f t="shared" ref="N128:V128" si="29">IFERROR(N114*100/N$102,"")</f>
        <v/>
      </c>
      <c r="O128" s="434" t="str">
        <f t="shared" si="29"/>
        <v/>
      </c>
      <c r="P128" s="434" t="str">
        <f t="shared" si="29"/>
        <v/>
      </c>
      <c r="Q128" s="434" t="str">
        <f t="shared" si="29"/>
        <v/>
      </c>
      <c r="R128" s="434" t="str">
        <f t="shared" si="29"/>
        <v/>
      </c>
      <c r="S128" s="434" t="str">
        <f t="shared" si="29"/>
        <v/>
      </c>
      <c r="T128" s="434" t="str">
        <f t="shared" si="29"/>
        <v/>
      </c>
      <c r="U128" s="434" t="str">
        <f t="shared" si="29"/>
        <v/>
      </c>
      <c r="V128" s="435" t="str">
        <f t="shared" si="29"/>
        <v/>
      </c>
    </row>
    <row r="129" spans="1:22" s="399" customFormat="1" x14ac:dyDescent="0.3">
      <c r="A129" s="667" t="s">
        <v>46</v>
      </c>
      <c r="B129" s="434" t="str">
        <f t="shared" ref="B129:V129" si="30">IFERROR(B115*100/B114,"")</f>
        <v/>
      </c>
      <c r="C129" s="434" t="str">
        <f t="shared" si="30"/>
        <v/>
      </c>
      <c r="D129" s="434" t="str">
        <f t="shared" si="30"/>
        <v/>
      </c>
      <c r="E129" s="434" t="str">
        <f t="shared" si="30"/>
        <v/>
      </c>
      <c r="F129" s="434" t="str">
        <f t="shared" si="30"/>
        <v/>
      </c>
      <c r="G129" s="434" t="str">
        <f t="shared" si="30"/>
        <v/>
      </c>
      <c r="H129" s="434" t="str">
        <f t="shared" si="30"/>
        <v/>
      </c>
      <c r="I129" s="434" t="str">
        <f t="shared" si="30"/>
        <v/>
      </c>
      <c r="J129" s="434" t="str">
        <f t="shared" si="30"/>
        <v/>
      </c>
      <c r="K129" s="434" t="str">
        <f t="shared" si="30"/>
        <v/>
      </c>
      <c r="L129" s="434" t="str">
        <f t="shared" si="30"/>
        <v/>
      </c>
      <c r="M129" s="434" t="str">
        <f t="shared" si="30"/>
        <v/>
      </c>
      <c r="N129" s="434" t="str">
        <f t="shared" si="30"/>
        <v/>
      </c>
      <c r="O129" s="434" t="str">
        <f t="shared" si="30"/>
        <v/>
      </c>
      <c r="P129" s="434" t="str">
        <f t="shared" si="30"/>
        <v/>
      </c>
      <c r="Q129" s="434" t="str">
        <f t="shared" si="30"/>
        <v/>
      </c>
      <c r="R129" s="434" t="str">
        <f t="shared" si="30"/>
        <v/>
      </c>
      <c r="S129" s="434" t="str">
        <f t="shared" si="30"/>
        <v/>
      </c>
      <c r="T129" s="434" t="str">
        <f t="shared" si="30"/>
        <v/>
      </c>
      <c r="U129" s="434" t="str">
        <f t="shared" si="30"/>
        <v/>
      </c>
      <c r="V129" s="435" t="str">
        <f t="shared" si="30"/>
        <v/>
      </c>
    </row>
    <row r="130" spans="1:22" s="399" customFormat="1" x14ac:dyDescent="0.3">
      <c r="A130" s="667" t="s">
        <v>47</v>
      </c>
      <c r="B130" s="434" t="str">
        <f t="shared" ref="B130:V130" si="31">IFERROR(B116*100/B113,"")</f>
        <v/>
      </c>
      <c r="C130" s="434" t="str">
        <f t="shared" si="31"/>
        <v/>
      </c>
      <c r="D130" s="434" t="str">
        <f t="shared" si="31"/>
        <v/>
      </c>
      <c r="E130" s="434" t="str">
        <f t="shared" si="31"/>
        <v/>
      </c>
      <c r="F130" s="434" t="str">
        <f t="shared" si="31"/>
        <v/>
      </c>
      <c r="G130" s="434" t="str">
        <f t="shared" si="31"/>
        <v/>
      </c>
      <c r="H130" s="434" t="str">
        <f t="shared" si="31"/>
        <v/>
      </c>
      <c r="I130" s="434" t="str">
        <f t="shared" si="31"/>
        <v/>
      </c>
      <c r="J130" s="434" t="str">
        <f t="shared" si="31"/>
        <v/>
      </c>
      <c r="K130" s="434" t="str">
        <f t="shared" si="31"/>
        <v/>
      </c>
      <c r="L130" s="434" t="str">
        <f t="shared" si="31"/>
        <v/>
      </c>
      <c r="M130" s="434" t="str">
        <f t="shared" si="31"/>
        <v/>
      </c>
      <c r="N130" s="434" t="str">
        <f t="shared" si="31"/>
        <v/>
      </c>
      <c r="O130" s="434" t="str">
        <f t="shared" si="31"/>
        <v/>
      </c>
      <c r="P130" s="434" t="str">
        <f t="shared" si="31"/>
        <v/>
      </c>
      <c r="Q130" s="434" t="str">
        <f t="shared" si="31"/>
        <v/>
      </c>
      <c r="R130" s="434" t="str">
        <f t="shared" si="31"/>
        <v/>
      </c>
      <c r="S130" s="434" t="str">
        <f t="shared" si="31"/>
        <v/>
      </c>
      <c r="T130" s="434" t="str">
        <f t="shared" si="31"/>
        <v/>
      </c>
      <c r="U130" s="434" t="str">
        <f t="shared" si="31"/>
        <v/>
      </c>
      <c r="V130" s="435" t="str">
        <f t="shared" si="31"/>
        <v/>
      </c>
    </row>
    <row r="131" spans="1:22" s="399" customFormat="1" x14ac:dyDescent="0.3">
      <c r="A131" s="453" t="s">
        <v>48</v>
      </c>
      <c r="B131" s="434" t="str">
        <f t="shared" ref="B131:M131" si="32">IFERROR(B117*100/B102,"")</f>
        <v/>
      </c>
      <c r="C131" s="434" t="str">
        <f t="shared" si="32"/>
        <v/>
      </c>
      <c r="D131" s="434" t="str">
        <f t="shared" si="32"/>
        <v/>
      </c>
      <c r="E131" s="434" t="str">
        <f t="shared" si="32"/>
        <v/>
      </c>
      <c r="F131" s="434" t="str">
        <f t="shared" si="32"/>
        <v/>
      </c>
      <c r="G131" s="434" t="str">
        <f t="shared" si="32"/>
        <v/>
      </c>
      <c r="H131" s="434" t="str">
        <f t="shared" si="32"/>
        <v/>
      </c>
      <c r="I131" s="434" t="str">
        <f t="shared" si="32"/>
        <v/>
      </c>
      <c r="J131" s="434" t="str">
        <f t="shared" si="32"/>
        <v/>
      </c>
      <c r="K131" s="434" t="str">
        <f t="shared" si="32"/>
        <v/>
      </c>
      <c r="L131" s="434" t="str">
        <f t="shared" si="32"/>
        <v/>
      </c>
      <c r="M131" s="434" t="str">
        <f t="shared" si="32"/>
        <v/>
      </c>
      <c r="N131" s="434" t="str">
        <f t="shared" ref="N131:V131" si="33">IFERROR(N117*100/N$102,"")</f>
        <v/>
      </c>
      <c r="O131" s="434" t="str">
        <f t="shared" si="33"/>
        <v/>
      </c>
      <c r="P131" s="434" t="str">
        <f t="shared" si="33"/>
        <v/>
      </c>
      <c r="Q131" s="434" t="str">
        <f t="shared" si="33"/>
        <v/>
      </c>
      <c r="R131" s="434" t="str">
        <f t="shared" si="33"/>
        <v/>
      </c>
      <c r="S131" s="434" t="str">
        <f t="shared" si="33"/>
        <v/>
      </c>
      <c r="T131" s="434" t="str">
        <f t="shared" si="33"/>
        <v/>
      </c>
      <c r="U131" s="434" t="str">
        <f t="shared" si="33"/>
        <v/>
      </c>
      <c r="V131" s="435" t="str">
        <f t="shared" si="33"/>
        <v/>
      </c>
    </row>
    <row r="132" spans="1:22" s="399" customFormat="1" x14ac:dyDescent="0.3">
      <c r="A132" s="453" t="s">
        <v>49</v>
      </c>
      <c r="B132" s="434" t="str">
        <f t="shared" ref="B132:M132" si="34">IFERROR(B118*100/B$102,"")</f>
        <v/>
      </c>
      <c r="C132" s="434" t="str">
        <f t="shared" si="34"/>
        <v/>
      </c>
      <c r="D132" s="434" t="str">
        <f t="shared" si="34"/>
        <v/>
      </c>
      <c r="E132" s="434" t="str">
        <f t="shared" si="34"/>
        <v/>
      </c>
      <c r="F132" s="434" t="str">
        <f t="shared" si="34"/>
        <v/>
      </c>
      <c r="G132" s="434" t="str">
        <f t="shared" si="34"/>
        <v/>
      </c>
      <c r="H132" s="434" t="str">
        <f t="shared" si="34"/>
        <v/>
      </c>
      <c r="I132" s="434" t="str">
        <f t="shared" si="34"/>
        <v/>
      </c>
      <c r="J132" s="434" t="str">
        <f t="shared" si="34"/>
        <v/>
      </c>
      <c r="K132" s="434" t="str">
        <f t="shared" si="34"/>
        <v/>
      </c>
      <c r="L132" s="434" t="str">
        <f t="shared" si="34"/>
        <v/>
      </c>
      <c r="M132" s="434" t="str">
        <f t="shared" si="34"/>
        <v/>
      </c>
      <c r="N132" s="434" t="str">
        <f t="shared" ref="N132:V132" si="35">IFERROR(N118*100/N$102,"")</f>
        <v/>
      </c>
      <c r="O132" s="434" t="str">
        <f t="shared" si="35"/>
        <v/>
      </c>
      <c r="P132" s="434" t="str">
        <f t="shared" si="35"/>
        <v/>
      </c>
      <c r="Q132" s="434" t="str">
        <f t="shared" si="35"/>
        <v/>
      </c>
      <c r="R132" s="434" t="str">
        <f t="shared" si="35"/>
        <v/>
      </c>
      <c r="S132" s="434" t="str">
        <f t="shared" si="35"/>
        <v/>
      </c>
      <c r="T132" s="434" t="str">
        <f t="shared" si="35"/>
        <v/>
      </c>
      <c r="U132" s="434" t="str">
        <f t="shared" si="35"/>
        <v/>
      </c>
      <c r="V132" s="435" t="str">
        <f t="shared" si="35"/>
        <v/>
      </c>
    </row>
    <row r="133" spans="1:22" s="399" customFormat="1" x14ac:dyDescent="0.3">
      <c r="A133" s="667" t="s">
        <v>50</v>
      </c>
      <c r="B133" s="434" t="str">
        <f t="shared" ref="B133:M133" si="36">IFERROR(B119*100/B$102,"")</f>
        <v/>
      </c>
      <c r="C133" s="434" t="str">
        <f t="shared" si="36"/>
        <v/>
      </c>
      <c r="D133" s="434" t="str">
        <f t="shared" si="36"/>
        <v/>
      </c>
      <c r="E133" s="434" t="str">
        <f t="shared" si="36"/>
        <v/>
      </c>
      <c r="F133" s="434" t="str">
        <f t="shared" si="36"/>
        <v/>
      </c>
      <c r="G133" s="434" t="str">
        <f t="shared" si="36"/>
        <v/>
      </c>
      <c r="H133" s="434" t="str">
        <f t="shared" si="36"/>
        <v/>
      </c>
      <c r="I133" s="434" t="str">
        <f t="shared" si="36"/>
        <v/>
      </c>
      <c r="J133" s="434" t="str">
        <f t="shared" si="36"/>
        <v/>
      </c>
      <c r="K133" s="434" t="str">
        <f t="shared" si="36"/>
        <v/>
      </c>
      <c r="L133" s="434" t="str">
        <f t="shared" si="36"/>
        <v/>
      </c>
      <c r="M133" s="434" t="str">
        <f t="shared" si="36"/>
        <v/>
      </c>
      <c r="N133" s="434" t="str">
        <f t="shared" ref="N133:V133" si="37">IFERROR(N119*100/N$102,"")</f>
        <v/>
      </c>
      <c r="O133" s="434" t="str">
        <f t="shared" si="37"/>
        <v/>
      </c>
      <c r="P133" s="434" t="str">
        <f t="shared" si="37"/>
        <v/>
      </c>
      <c r="Q133" s="434" t="str">
        <f t="shared" si="37"/>
        <v/>
      </c>
      <c r="R133" s="434" t="str">
        <f t="shared" si="37"/>
        <v/>
      </c>
      <c r="S133" s="434" t="str">
        <f t="shared" si="37"/>
        <v/>
      </c>
      <c r="T133" s="434" t="str">
        <f t="shared" si="37"/>
        <v/>
      </c>
      <c r="U133" s="434" t="str">
        <f t="shared" si="37"/>
        <v/>
      </c>
      <c r="V133" s="435" t="str">
        <f t="shared" si="37"/>
        <v/>
      </c>
    </row>
    <row r="134" spans="1:22" s="399" customFormat="1" ht="33" x14ac:dyDescent="0.3">
      <c r="A134" s="668" t="s">
        <v>51</v>
      </c>
      <c r="B134" s="436" t="str">
        <f t="shared" ref="B134:M134" si="38">IFERROR(B120*100/B$104,"")</f>
        <v/>
      </c>
      <c r="C134" s="436" t="str">
        <f t="shared" si="38"/>
        <v/>
      </c>
      <c r="D134" s="436" t="str">
        <f t="shared" si="38"/>
        <v/>
      </c>
      <c r="E134" s="436" t="str">
        <f t="shared" si="38"/>
        <v/>
      </c>
      <c r="F134" s="436" t="str">
        <f t="shared" si="38"/>
        <v/>
      </c>
      <c r="G134" s="436" t="str">
        <f t="shared" si="38"/>
        <v/>
      </c>
      <c r="H134" s="436" t="str">
        <f t="shared" si="38"/>
        <v/>
      </c>
      <c r="I134" s="436" t="str">
        <f t="shared" si="38"/>
        <v/>
      </c>
      <c r="J134" s="436" t="str">
        <f t="shared" si="38"/>
        <v/>
      </c>
      <c r="K134" s="436" t="str">
        <f t="shared" si="38"/>
        <v/>
      </c>
      <c r="L134" s="436" t="str">
        <f t="shared" si="38"/>
        <v/>
      </c>
      <c r="M134" s="436" t="str">
        <f t="shared" si="38"/>
        <v/>
      </c>
      <c r="N134" s="436" t="str">
        <f t="shared" ref="N134:V134" si="39">IFERROR(N120*100/N104,"")</f>
        <v/>
      </c>
      <c r="O134" s="436" t="str">
        <f t="shared" si="39"/>
        <v/>
      </c>
      <c r="P134" s="436" t="str">
        <f t="shared" si="39"/>
        <v/>
      </c>
      <c r="Q134" s="436" t="str">
        <f t="shared" si="39"/>
        <v/>
      </c>
      <c r="R134" s="436" t="str">
        <f t="shared" si="39"/>
        <v/>
      </c>
      <c r="S134" s="436" t="str">
        <f t="shared" si="39"/>
        <v/>
      </c>
      <c r="T134" s="436" t="str">
        <f t="shared" si="39"/>
        <v/>
      </c>
      <c r="U134" s="436" t="str">
        <f t="shared" si="39"/>
        <v/>
      </c>
      <c r="V134" s="437" t="str">
        <f t="shared" si="39"/>
        <v/>
      </c>
    </row>
    <row r="135" spans="1:22" s="399" customFormat="1" x14ac:dyDescent="0.3">
      <c r="A135" s="357" t="s">
        <v>16</v>
      </c>
    </row>
    <row r="136" spans="1:22" x14ac:dyDescent="0.3">
      <c r="A136" s="357"/>
    </row>
    <row r="137" spans="1:22" x14ac:dyDescent="0.3">
      <c r="A137" s="908" t="s">
        <v>56</v>
      </c>
      <c r="B137" s="909"/>
      <c r="C137" s="909"/>
      <c r="D137" s="909"/>
      <c r="E137" s="909"/>
      <c r="F137" s="909"/>
      <c r="G137" s="909"/>
      <c r="H137" s="909"/>
      <c r="I137" s="909"/>
      <c r="J137" s="909"/>
      <c r="K137" s="909"/>
      <c r="L137" s="909"/>
      <c r="M137" s="909"/>
      <c r="N137" s="909"/>
      <c r="O137" s="910"/>
    </row>
    <row r="138" spans="1:22" x14ac:dyDescent="0.3">
      <c r="A138" s="987" t="s">
        <v>197</v>
      </c>
      <c r="B138" s="971">
        <v>2012</v>
      </c>
      <c r="C138" s="972"/>
      <c r="D138" s="971">
        <v>2013</v>
      </c>
      <c r="E138" s="972"/>
      <c r="F138" s="988">
        <v>2014</v>
      </c>
      <c r="G138" s="1003"/>
      <c r="H138" s="1003"/>
      <c r="I138" s="989"/>
      <c r="J138" s="971">
        <v>2015</v>
      </c>
      <c r="K138" s="972"/>
      <c r="L138" s="971">
        <v>2016</v>
      </c>
      <c r="M138" s="972"/>
      <c r="N138" s="971">
        <v>2017</v>
      </c>
      <c r="O138" s="972"/>
    </row>
    <row r="139" spans="1:22" x14ac:dyDescent="0.3">
      <c r="A139" s="987"/>
      <c r="B139" s="923"/>
      <c r="C139" s="925"/>
      <c r="D139" s="923"/>
      <c r="E139" s="925"/>
      <c r="F139" s="988" t="s">
        <v>0</v>
      </c>
      <c r="G139" s="989"/>
      <c r="H139" s="988" t="s">
        <v>8</v>
      </c>
      <c r="I139" s="989"/>
      <c r="J139" s="923"/>
      <c r="K139" s="925"/>
      <c r="L139" s="923"/>
      <c r="M139" s="925"/>
      <c r="N139" s="923"/>
      <c r="O139" s="925"/>
    </row>
    <row r="140" spans="1:22" x14ac:dyDescent="0.3">
      <c r="A140" s="987"/>
      <c r="B140" s="438" t="s">
        <v>118</v>
      </c>
      <c r="C140" s="438" t="s">
        <v>59</v>
      </c>
      <c r="D140" s="438" t="s">
        <v>118</v>
      </c>
      <c r="E140" s="438" t="s">
        <v>59</v>
      </c>
      <c r="F140" s="438" t="s">
        <v>118</v>
      </c>
      <c r="G140" s="438" t="s">
        <v>59</v>
      </c>
      <c r="H140" s="438" t="s">
        <v>118</v>
      </c>
      <c r="I140" s="438" t="s">
        <v>59</v>
      </c>
      <c r="J140" s="438" t="s">
        <v>118</v>
      </c>
      <c r="K140" s="438" t="s">
        <v>59</v>
      </c>
      <c r="L140" s="438" t="s">
        <v>118</v>
      </c>
      <c r="M140" s="438" t="s">
        <v>59</v>
      </c>
      <c r="N140" s="438" t="s">
        <v>118</v>
      </c>
      <c r="O140" s="438" t="s">
        <v>59</v>
      </c>
    </row>
    <row r="141" spans="1:22" ht="33" x14ac:dyDescent="0.3">
      <c r="A141" s="439" t="s">
        <v>60</v>
      </c>
      <c r="B141" s="440"/>
      <c r="C141" s="441" t="str">
        <f>IF(B141=0,"",B141*100/P77)</f>
        <v/>
      </c>
      <c r="D141" s="440"/>
      <c r="E141" s="441" t="str">
        <f>IF(D141=0,"",D141*100/Q77)</f>
        <v/>
      </c>
      <c r="F141" s="440"/>
      <c r="G141" s="441" t="str">
        <f>IF(F141=0,"",F141*100/R77)</f>
        <v/>
      </c>
      <c r="H141" s="440"/>
      <c r="I141" s="441" t="str">
        <f>IF(H141=0,"",H141*100/S77)</f>
        <v/>
      </c>
      <c r="J141" s="440"/>
      <c r="K141" s="441" t="str">
        <f>IF(J141=0,"",J141*100/T77)</f>
        <v/>
      </c>
      <c r="L141" s="440"/>
      <c r="M141" s="441" t="str">
        <f>IF(L141=0,"",L141*100/U77)</f>
        <v/>
      </c>
      <c r="N141" s="440"/>
      <c r="O141" s="442" t="str">
        <f>IF(N141=0,"",N141*100/V77)</f>
        <v/>
      </c>
    </row>
    <row r="142" spans="1:22" x14ac:dyDescent="0.3">
      <c r="A142" s="443" t="s">
        <v>331</v>
      </c>
      <c r="B142" s="648"/>
      <c r="C142" s="650" t="str">
        <f t="shared" ref="C142:C143" si="40">IF(B142=0,"",B142*100/P78)</f>
        <v/>
      </c>
      <c r="D142" s="648"/>
      <c r="E142" s="652" t="str">
        <f t="shared" ref="E142:E143" si="41">IF(D142=0,"",D142*100/Q78)</f>
        <v/>
      </c>
      <c r="F142" s="444"/>
      <c r="G142" s="445" t="str">
        <f>IF(F142=0,"",F142*100/$R$77)</f>
        <v/>
      </c>
      <c r="H142" s="444"/>
      <c r="I142" s="445" t="str">
        <f>IF(H142=0,"",H142*100/$S$77)</f>
        <v/>
      </c>
      <c r="J142" s="444"/>
      <c r="K142" s="445" t="str">
        <f>IF(J142=0,"",J142*100/$T$77)</f>
        <v/>
      </c>
      <c r="L142" s="444"/>
      <c r="M142" s="445" t="str">
        <f>IF(L142=0,"",L142*100/$U$77)</f>
        <v/>
      </c>
      <c r="N142" s="444"/>
      <c r="O142" s="446" t="str">
        <f>IF(N142=0,"",N142*100/$V$77)</f>
        <v/>
      </c>
    </row>
    <row r="143" spans="1:22" x14ac:dyDescent="0.3">
      <c r="A143" s="541" t="s">
        <v>61</v>
      </c>
      <c r="B143" s="649"/>
      <c r="C143" s="651" t="str">
        <f t="shared" si="40"/>
        <v/>
      </c>
      <c r="D143" s="649"/>
      <c r="E143" s="653" t="str">
        <f t="shared" si="41"/>
        <v/>
      </c>
      <c r="F143" s="448"/>
      <c r="G143" s="449" t="str">
        <f>IF(F143=0,"",F143*100/$R$77)</f>
        <v/>
      </c>
      <c r="H143" s="450"/>
      <c r="I143" s="449" t="str">
        <f>IF(H143=0,"",H143*100/$S$77)</f>
        <v/>
      </c>
      <c r="J143" s="450"/>
      <c r="K143" s="449" t="str">
        <f>IF(J143=0,"",J143*100/$T$77)</f>
        <v/>
      </c>
      <c r="L143" s="450"/>
      <c r="M143" s="449" t="str">
        <f>IF(L143=0,"",L143*100/$U$77)</f>
        <v/>
      </c>
      <c r="N143" s="450"/>
      <c r="O143" s="451" t="str">
        <f>IF(N143=0,"",N143*100/$V$77)</f>
        <v/>
      </c>
    </row>
    <row r="144" spans="1:22" x14ac:dyDescent="0.3">
      <c r="A144" s="453" t="s">
        <v>315</v>
      </c>
      <c r="B144" s="450"/>
      <c r="C144" s="449" t="str">
        <f>IF(B144=0,"",B144*100/(B42+I42))</f>
        <v/>
      </c>
      <c r="D144" s="450"/>
      <c r="E144" s="449" t="str">
        <f>IF(D144=0,"",D144*100/(C42+J42))</f>
        <v/>
      </c>
      <c r="F144" s="448"/>
      <c r="G144" s="449" t="str">
        <f>IF(F144=0,"",F144*100/(D42+K42))</f>
        <v/>
      </c>
      <c r="H144" s="450"/>
      <c r="I144" s="449" t="str">
        <f>IF(H144=0,"",H144*100/(E42+L42))</f>
        <v/>
      </c>
      <c r="J144" s="450"/>
      <c r="K144" s="449" t="str">
        <f>IF(J144=0,"",J144*100/(F42+M42))</f>
        <v/>
      </c>
      <c r="L144" s="450"/>
      <c r="M144" s="449" t="str">
        <f>IF(L144=0,"",L144*100/(G42+N42))</f>
        <v/>
      </c>
      <c r="N144" s="450"/>
      <c r="O144" s="451" t="str">
        <f>IF(N144=0,"",N144*100/(H42+O42))</f>
        <v/>
      </c>
    </row>
    <row r="145" spans="1:15" x14ac:dyDescent="0.3">
      <c r="A145" s="447" t="s">
        <v>198</v>
      </c>
      <c r="B145" s="450"/>
      <c r="C145" s="449" t="str">
        <f>IF(B145=0,"",B145*100/(B42+I42))</f>
        <v/>
      </c>
      <c r="D145" s="450"/>
      <c r="E145" s="449" t="str">
        <f>IF(D145=0,"",D145*100/(C42+J42))</f>
        <v/>
      </c>
      <c r="F145" s="448"/>
      <c r="G145" s="449" t="str">
        <f>IF(F145=0,"",F145*100/(D42+K42))</f>
        <v/>
      </c>
      <c r="H145" s="450"/>
      <c r="I145" s="449" t="str">
        <f>IF(H145=0,"",H145*100/(E42+L42))</f>
        <v/>
      </c>
      <c r="J145" s="450"/>
      <c r="K145" s="449" t="str">
        <f>IF(J145=0,"",J145*100/(F42+M42))</f>
        <v/>
      </c>
      <c r="L145" s="450"/>
      <c r="M145" s="449" t="str">
        <f>IF(L145=0,"",L145*100/(G42+N42))</f>
        <v/>
      </c>
      <c r="N145" s="450"/>
      <c r="O145" s="451" t="str">
        <f>IF(N145=0,"",N145*100/(H42+O42))</f>
        <v/>
      </c>
    </row>
    <row r="146" spans="1:15" x14ac:dyDescent="0.3">
      <c r="A146" s="447" t="s">
        <v>199</v>
      </c>
      <c r="B146" s="450"/>
      <c r="C146" s="449" t="str">
        <f>IF(B146=0,"",B146*100/(B42+I42))</f>
        <v/>
      </c>
      <c r="D146" s="450"/>
      <c r="E146" s="449" t="str">
        <f>IF(D146=0,"",D146*100/(C42+J42))</f>
        <v/>
      </c>
      <c r="F146" s="448"/>
      <c r="G146" s="449" t="str">
        <f>IF(F146=0,"",F146*100/(D42+K42))</f>
        <v/>
      </c>
      <c r="H146" s="450"/>
      <c r="I146" s="449" t="str">
        <f>IF(H146=0,"",H146*100/(E42+L42))</f>
        <v/>
      </c>
      <c r="J146" s="450"/>
      <c r="K146" s="449" t="str">
        <f>IF(J146=0,"",J146*100/(F42+M42))</f>
        <v/>
      </c>
      <c r="L146" s="450"/>
      <c r="M146" s="449" t="str">
        <f>IF(L146=0,"",L146*100/(G42+N42))</f>
        <v/>
      </c>
      <c r="N146" s="450"/>
      <c r="O146" s="451" t="str">
        <f>IF(N146=0,"",N146*100/(H42+O42))</f>
        <v/>
      </c>
    </row>
    <row r="147" spans="1:15" x14ac:dyDescent="0.3">
      <c r="A147" s="447" t="s">
        <v>200</v>
      </c>
      <c r="B147" s="450"/>
      <c r="C147" s="449" t="str">
        <f>IF(B147=0,"",B147*100/(B42+I42))</f>
        <v/>
      </c>
      <c r="D147" s="450"/>
      <c r="E147" s="449" t="str">
        <f>IF(D147=0,"",D147*100/(C42+J42))</f>
        <v/>
      </c>
      <c r="F147" s="448"/>
      <c r="G147" s="449" t="str">
        <f>IF(F147=0,"",F147*100/(D42+K42))</f>
        <v/>
      </c>
      <c r="H147" s="450"/>
      <c r="I147" s="449" t="str">
        <f>IF(H147=0,"",H147*100/(E42+L42))</f>
        <v/>
      </c>
      <c r="J147" s="450"/>
      <c r="K147" s="449" t="str">
        <f>IF(J147=0,"",J147*100/(F42+M42))</f>
        <v/>
      </c>
      <c r="L147" s="450"/>
      <c r="M147" s="449" t="str">
        <f>IF(L147=0,"",L147*100/(G42+N42))</f>
        <v/>
      </c>
      <c r="N147" s="450"/>
      <c r="O147" s="451" t="str">
        <f>IF(N147=0,"",N147*100/(H42+O42))</f>
        <v/>
      </c>
    </row>
    <row r="148" spans="1:15" x14ac:dyDescent="0.3">
      <c r="A148" s="352" t="s">
        <v>65</v>
      </c>
      <c r="B148" s="450"/>
      <c r="C148" s="449" t="str">
        <f>IF(B148=0,"",B148*100/(B42+I42))</f>
        <v/>
      </c>
      <c r="D148" s="450"/>
      <c r="E148" s="449" t="str">
        <f>IF(D148=0,"",D148*100/(C42+J42))</f>
        <v/>
      </c>
      <c r="F148" s="448"/>
      <c r="G148" s="449" t="str">
        <f>IF(F148=0,"",F148*100/(D42+K42))</f>
        <v/>
      </c>
      <c r="H148" s="450"/>
      <c r="I148" s="449" t="str">
        <f>IF(H148=0,"",H148*100/(E42+L42))</f>
        <v/>
      </c>
      <c r="J148" s="450"/>
      <c r="K148" s="449" t="str">
        <f>IF(J148=0,"",J148*100/(F42+M42))</f>
        <v/>
      </c>
      <c r="L148" s="450"/>
      <c r="M148" s="449" t="str">
        <f>IF(L148=0,"",L148*100/(G42+N42))</f>
        <v/>
      </c>
      <c r="N148" s="450"/>
      <c r="O148" s="451" t="str">
        <f>IF(N148=0,"",N148*100/(H42+O42))</f>
        <v/>
      </c>
    </row>
    <row r="149" spans="1:15" x14ac:dyDescent="0.3">
      <c r="A149" s="452" t="s">
        <v>71</v>
      </c>
      <c r="B149" s="450"/>
      <c r="C149" s="449" t="str">
        <f>IF(B149=0,"",B149*100/(B42+I42))</f>
        <v/>
      </c>
      <c r="D149" s="450"/>
      <c r="E149" s="449" t="str">
        <f>IF(D149=0,"",D149*100/(C42+J42))</f>
        <v/>
      </c>
      <c r="F149" s="448"/>
      <c r="G149" s="449" t="str">
        <f>IF(F149=0,"",F149*100/(D42+K42))</f>
        <v/>
      </c>
      <c r="H149" s="450"/>
      <c r="I149" s="449" t="str">
        <f>IF(H149=0,"",H149*100/(E42+L42))</f>
        <v/>
      </c>
      <c r="J149" s="450"/>
      <c r="K149" s="449" t="str">
        <f>IF(J149=0,"",J149*100/(F42+M42))</f>
        <v/>
      </c>
      <c r="L149" s="450"/>
      <c r="M149" s="449" t="str">
        <f>IF(L149=0,"",L149*100/(G42+N42))</f>
        <v/>
      </c>
      <c r="N149" s="450"/>
      <c r="O149" s="451" t="str">
        <f>IF(N149=0,"",N149*100/(H42+O42))</f>
        <v/>
      </c>
    </row>
    <row r="150" spans="1:15" ht="33" x14ac:dyDescent="0.3">
      <c r="A150" s="453" t="s">
        <v>67</v>
      </c>
      <c r="B150" s="450"/>
      <c r="C150" s="449" t="str">
        <f>IFERROR(B150*100/B152,"")</f>
        <v/>
      </c>
      <c r="D150" s="450"/>
      <c r="E150" s="449" t="str">
        <f>IFERROR(D150*100/D152,"")</f>
        <v/>
      </c>
      <c r="F150" s="448"/>
      <c r="G150" s="449" t="str">
        <f>IFERROR(F150*100/F152,"")</f>
        <v/>
      </c>
      <c r="H150" s="450"/>
      <c r="I150" s="449" t="str">
        <f>IFERROR(H150*100/H152,"")</f>
        <v/>
      </c>
      <c r="J150" s="450"/>
      <c r="K150" s="449" t="str">
        <f>IFERROR(J150*100/J152,"")</f>
        <v/>
      </c>
      <c r="L150" s="450"/>
      <c r="M150" s="449" t="str">
        <f>IFERROR(L150*100/L152,"")</f>
        <v/>
      </c>
      <c r="N150" s="450"/>
      <c r="O150" s="451" t="str">
        <f>IFERROR(N150*100/N152,"")</f>
        <v/>
      </c>
    </row>
    <row r="151" spans="1:15" ht="33" x14ac:dyDescent="0.3">
      <c r="A151" s="453" t="s">
        <v>68</v>
      </c>
      <c r="B151" s="450"/>
      <c r="C151" s="449" t="str">
        <f>IFERROR(B151*100/B152,"")</f>
        <v/>
      </c>
      <c r="D151" s="450"/>
      <c r="E151" s="449" t="str">
        <f>IFERROR(D151*100/D152,"")</f>
        <v/>
      </c>
      <c r="F151" s="448"/>
      <c r="G151" s="449" t="str">
        <f>IFERROR(F151*100/F152,"")</f>
        <v/>
      </c>
      <c r="H151" s="450"/>
      <c r="I151" s="449" t="str">
        <f>IFERROR(H151*100/H152,"")</f>
        <v/>
      </c>
      <c r="J151" s="450"/>
      <c r="K151" s="449" t="str">
        <f>IFERROR(J151*100/J152,"")</f>
        <v/>
      </c>
      <c r="L151" s="450"/>
      <c r="M151" s="449" t="str">
        <f>IFERROR(L151*100/L152,"")</f>
        <v/>
      </c>
      <c r="N151" s="450"/>
      <c r="O151" s="451" t="str">
        <f>IFERROR(N151*100/N152,"")</f>
        <v/>
      </c>
    </row>
    <row r="152" spans="1:15" ht="33" x14ac:dyDescent="0.3">
      <c r="A152" s="666" t="s">
        <v>66</v>
      </c>
      <c r="B152" s="454">
        <f>SUM(B150:B151)</f>
        <v>0</v>
      </c>
      <c r="C152" s="455" t="str">
        <f>IFERROR(B152*100/($P$70+$B$77+$I$77),"")</f>
        <v/>
      </c>
      <c r="D152" s="454">
        <f>SUM(D150:D151)</f>
        <v>0</v>
      </c>
      <c r="E152" s="455" t="str">
        <f>IFERROR(D152*100/($Q$70+$C$77+$J$77),"")</f>
        <v/>
      </c>
      <c r="F152" s="454">
        <f>SUM(F150:F151)</f>
        <v>0</v>
      </c>
      <c r="G152" s="455" t="str">
        <f>IFERROR(F152*100/($R$70+$D$77+$K$77),"")</f>
        <v/>
      </c>
      <c r="H152" s="454">
        <f>SUM(H150:H151)</f>
        <v>0</v>
      </c>
      <c r="I152" s="455" t="str">
        <f>IFERROR(H152*100/($S$70+$E$77+$L$77),"")</f>
        <v/>
      </c>
      <c r="J152" s="454">
        <f>SUM(J150:J151)</f>
        <v>0</v>
      </c>
      <c r="K152" s="456" t="str">
        <f>IFERROR(J152*100/($T$70+$F$77+$M$77),"")</f>
        <v/>
      </c>
      <c r="L152" s="454">
        <f>SUM(L150:L151)</f>
        <v>0</v>
      </c>
      <c r="M152" s="456" t="str">
        <f>IFERROR(L152*100/($U$70+$G$77+$N$77),"")</f>
        <v/>
      </c>
      <c r="N152" s="454">
        <f>SUM(N150:N151)</f>
        <v>0</v>
      </c>
      <c r="O152" s="457" t="str">
        <f>IFERROR(N152*100/($V$70+$H$77+$O$77),"")</f>
        <v/>
      </c>
    </row>
    <row r="154" spans="1:15" s="399" customFormat="1" x14ac:dyDescent="0.3">
      <c r="A154" s="911" t="s">
        <v>397</v>
      </c>
      <c r="B154" s="912"/>
      <c r="C154" s="912"/>
      <c r="D154" s="912"/>
      <c r="E154" s="912"/>
      <c r="F154" s="912"/>
      <c r="G154" s="912"/>
      <c r="H154" s="912"/>
      <c r="I154" s="912"/>
      <c r="J154" s="912"/>
      <c r="K154" s="912"/>
      <c r="L154" s="912"/>
      <c r="M154" s="912"/>
      <c r="N154" s="912"/>
      <c r="O154" s="913"/>
    </row>
    <row r="155" spans="1:15" s="399" customFormat="1" x14ac:dyDescent="0.3">
      <c r="A155" s="943" t="s">
        <v>57</v>
      </c>
      <c r="B155" s="975">
        <v>2012</v>
      </c>
      <c r="C155" s="976"/>
      <c r="D155" s="975">
        <v>2013</v>
      </c>
      <c r="E155" s="976"/>
      <c r="F155" s="911">
        <v>2014</v>
      </c>
      <c r="G155" s="912"/>
      <c r="H155" s="912"/>
      <c r="I155" s="912"/>
      <c r="J155" s="975">
        <v>2015</v>
      </c>
      <c r="K155" s="976"/>
      <c r="L155" s="975">
        <v>2016</v>
      </c>
      <c r="M155" s="976"/>
      <c r="N155" s="975">
        <v>2017</v>
      </c>
      <c r="O155" s="976"/>
    </row>
    <row r="156" spans="1:15" s="399" customFormat="1" x14ac:dyDescent="0.3">
      <c r="A156" s="943"/>
      <c r="B156" s="1001"/>
      <c r="C156" s="1002"/>
      <c r="D156" s="1001"/>
      <c r="E156" s="1002"/>
      <c r="F156" s="911" t="s">
        <v>0</v>
      </c>
      <c r="G156" s="913"/>
      <c r="H156" s="911" t="s">
        <v>8</v>
      </c>
      <c r="I156" s="912"/>
      <c r="J156" s="923"/>
      <c r="K156" s="925"/>
      <c r="L156" s="923"/>
      <c r="M156" s="925"/>
      <c r="N156" s="923"/>
      <c r="O156" s="925"/>
    </row>
    <row r="157" spans="1:15" s="399" customFormat="1" x14ac:dyDescent="0.3">
      <c r="A157" s="943"/>
      <c r="B157" s="458" t="s">
        <v>70</v>
      </c>
      <c r="C157" s="458" t="s">
        <v>59</v>
      </c>
      <c r="D157" s="458" t="s">
        <v>70</v>
      </c>
      <c r="E157" s="458" t="s">
        <v>59</v>
      </c>
      <c r="F157" s="458" t="s">
        <v>70</v>
      </c>
      <c r="G157" s="458" t="s">
        <v>59</v>
      </c>
      <c r="H157" s="458" t="s">
        <v>70</v>
      </c>
      <c r="I157" s="458" t="s">
        <v>59</v>
      </c>
      <c r="J157" s="459" t="s">
        <v>70</v>
      </c>
      <c r="K157" s="459" t="s">
        <v>59</v>
      </c>
      <c r="L157" s="459" t="s">
        <v>70</v>
      </c>
      <c r="M157" s="459" t="s">
        <v>59</v>
      </c>
      <c r="N157" s="459" t="s">
        <v>70</v>
      </c>
      <c r="O157" s="459" t="s">
        <v>59</v>
      </c>
    </row>
    <row r="158" spans="1:15" s="399" customFormat="1" ht="33" x14ac:dyDescent="0.2">
      <c r="A158" s="658" t="s">
        <v>72</v>
      </c>
      <c r="B158" s="659"/>
      <c r="C158" s="660" t="str">
        <f>IF(B158=0,"",B158*100/(B43+I43))</f>
        <v/>
      </c>
      <c r="D158" s="659"/>
      <c r="E158" s="660" t="str">
        <f>IF(D158=0,"",D158*100/(C43+J43))</f>
        <v/>
      </c>
      <c r="F158" s="659"/>
      <c r="G158" s="660" t="str">
        <f>IF(F158=0,"",F158*100/(D43+K43))</f>
        <v/>
      </c>
      <c r="H158" s="659"/>
      <c r="I158" s="660" t="str">
        <f>IF(H158=0,"",H158*100/(E43+L43))</f>
        <v/>
      </c>
      <c r="J158" s="659"/>
      <c r="K158" s="660" t="str">
        <f>IF(J158=0,"",J158*100/(F43+M43))</f>
        <v/>
      </c>
      <c r="L158" s="659"/>
      <c r="M158" s="660" t="str">
        <f>IF(L158=0,"",L158*100/(G43+N43))</f>
        <v/>
      </c>
      <c r="N158" s="659"/>
      <c r="O158" s="661" t="str">
        <f>IF(N158=0,"",N158*100/(H43+O43))</f>
        <v/>
      </c>
    </row>
    <row r="159" spans="1:15" s="399" customFormat="1" ht="33" x14ac:dyDescent="0.2">
      <c r="A159" s="669" t="s">
        <v>74</v>
      </c>
      <c r="B159" s="462"/>
      <c r="C159" s="461" t="str">
        <f>IFERROR(B159*100/B161,"")</f>
        <v/>
      </c>
      <c r="D159" s="462"/>
      <c r="E159" s="461" t="str">
        <f>IFERROR(D159*100/D161,"")</f>
        <v/>
      </c>
      <c r="F159" s="462"/>
      <c r="G159" s="461" t="str">
        <f>IFERROR(F159*100/F161,"")</f>
        <v/>
      </c>
      <c r="H159" s="462"/>
      <c r="I159" s="461" t="str">
        <f>IFERROR(H159*100/H161,"")</f>
        <v/>
      </c>
      <c r="J159" s="462"/>
      <c r="K159" s="461" t="str">
        <f>IFERROR(J159*100/J161,"")</f>
        <v/>
      </c>
      <c r="L159" s="462"/>
      <c r="M159" s="461" t="str">
        <f>IFERROR(L159*100/L161,"")</f>
        <v/>
      </c>
      <c r="N159" s="462"/>
      <c r="O159" s="662" t="str">
        <f>IFERROR(N159*100/N161,"")</f>
        <v/>
      </c>
    </row>
    <row r="160" spans="1:15" s="399" customFormat="1" ht="33" x14ac:dyDescent="0.2">
      <c r="A160" s="669" t="s">
        <v>75</v>
      </c>
      <c r="B160" s="462"/>
      <c r="C160" s="461" t="str">
        <f>IFERROR(B160*100/B161,"")</f>
        <v/>
      </c>
      <c r="D160" s="462"/>
      <c r="E160" s="461" t="str">
        <f>IFERROR(D160*100/D161,"")</f>
        <v/>
      </c>
      <c r="F160" s="462"/>
      <c r="G160" s="461" t="str">
        <f>IFERROR(F160*100/F161,"")</f>
        <v/>
      </c>
      <c r="H160" s="462"/>
      <c r="I160" s="461" t="str">
        <f>IFERROR(H160*100/H161,"")</f>
        <v/>
      </c>
      <c r="J160" s="462"/>
      <c r="K160" s="461" t="str">
        <f>IFERROR(J160*100/J161,"")</f>
        <v/>
      </c>
      <c r="L160" s="462"/>
      <c r="M160" s="461" t="str">
        <f>IFERROR(L160*100/L161,"")</f>
        <v/>
      </c>
      <c r="N160" s="462"/>
      <c r="O160" s="662" t="str">
        <f>IFERROR(N160*100/N161,"")</f>
        <v/>
      </c>
    </row>
    <row r="161" spans="1:31" s="399" customFormat="1" ht="33" x14ac:dyDescent="0.2">
      <c r="A161" s="666" t="s">
        <v>73</v>
      </c>
      <c r="B161" s="663">
        <f>SUM(B159:B160)</f>
        <v>0</v>
      </c>
      <c r="C161" s="664" t="str">
        <f>IFERROR(B161*100/($P$71+$B$78+$I$78),"")</f>
        <v/>
      </c>
      <c r="D161" s="663">
        <f>SUM(D159:D160)</f>
        <v>0</v>
      </c>
      <c r="E161" s="664" t="str">
        <f>IFERROR(D161*100/($Q$71+$C$78+$J$78),"")</f>
        <v/>
      </c>
      <c r="F161" s="663">
        <f>SUM(F159:F160)</f>
        <v>0</v>
      </c>
      <c r="G161" s="664" t="str">
        <f>IFERROR(F161*100/($R$71+$D$78+$K$78),"")</f>
        <v/>
      </c>
      <c r="H161" s="663">
        <f>SUM(H159:H160)</f>
        <v>0</v>
      </c>
      <c r="I161" s="664" t="str">
        <f>IFERROR(H161*100/($S$71+$E$78+$L$78),"")</f>
        <v/>
      </c>
      <c r="J161" s="663">
        <f>SUM(J159:J160)</f>
        <v>0</v>
      </c>
      <c r="K161" s="664" t="str">
        <f>IFERROR(J161*100/($T$71+$F$78+$M$78),"")</f>
        <v/>
      </c>
      <c r="L161" s="663">
        <f>SUM(L159:L160)</f>
        <v>0</v>
      </c>
      <c r="M161" s="664" t="str">
        <f>IFERROR(L161*100/($U$71+$G$78+$N$78),"")</f>
        <v/>
      </c>
      <c r="N161" s="663">
        <f>SUM(N159:N160)</f>
        <v>0</v>
      </c>
      <c r="O161" s="665" t="str">
        <f>IFERROR(N161*100/($V$71+$H$78+$O$78),"")</f>
        <v/>
      </c>
    </row>
    <row r="162" spans="1:31" s="399" customFormat="1" x14ac:dyDescent="0.2">
      <c r="A162" s="991" t="s">
        <v>76</v>
      </c>
      <c r="B162" s="992"/>
      <c r="C162" s="992"/>
      <c r="D162" s="992"/>
      <c r="E162" s="992"/>
      <c r="F162" s="992"/>
      <c r="G162" s="992"/>
      <c r="H162" s="992"/>
      <c r="I162" s="992"/>
      <c r="J162" s="992"/>
      <c r="K162" s="992"/>
      <c r="L162" s="992"/>
      <c r="M162" s="992"/>
      <c r="N162" s="992"/>
      <c r="O162" s="992"/>
      <c r="P162" s="992"/>
      <c r="Q162" s="992"/>
      <c r="R162" s="992"/>
      <c r="S162" s="992"/>
      <c r="T162" s="992"/>
      <c r="U162" s="992"/>
      <c r="V162" s="992"/>
      <c r="W162" s="992"/>
      <c r="X162" s="992"/>
      <c r="Y162" s="992"/>
      <c r="Z162" s="992"/>
      <c r="AA162" s="992"/>
      <c r="AB162" s="992"/>
      <c r="AC162" s="992"/>
      <c r="AD162" s="992"/>
      <c r="AE162" s="992"/>
    </row>
    <row r="163" spans="1:31" s="399" customFormat="1" x14ac:dyDescent="0.2">
      <c r="A163" s="992" t="s">
        <v>77</v>
      </c>
      <c r="B163" s="992"/>
      <c r="C163" s="992"/>
      <c r="D163" s="992"/>
      <c r="E163" s="992"/>
      <c r="F163" s="992"/>
      <c r="G163" s="992"/>
      <c r="H163" s="992"/>
      <c r="I163" s="992"/>
      <c r="J163" s="992"/>
      <c r="K163" s="992"/>
      <c r="L163" s="992"/>
      <c r="M163" s="992"/>
      <c r="N163" s="992"/>
      <c r="O163" s="992"/>
      <c r="P163" s="992"/>
      <c r="Q163" s="992"/>
      <c r="R163" s="992"/>
      <c r="S163" s="992"/>
      <c r="T163" s="992"/>
      <c r="U163" s="992"/>
      <c r="V163" s="992"/>
      <c r="W163" s="992"/>
      <c r="X163" s="992"/>
      <c r="Y163" s="992"/>
      <c r="Z163" s="992"/>
      <c r="AA163" s="992"/>
      <c r="AB163" s="992"/>
      <c r="AC163" s="992"/>
      <c r="AD163" s="992"/>
      <c r="AE163" s="992"/>
    </row>
    <row r="164" spans="1:31" x14ac:dyDescent="0.3">
      <c r="A164" s="398" t="s">
        <v>16</v>
      </c>
    </row>
    <row r="165" spans="1:31" x14ac:dyDescent="0.3">
      <c r="A165" s="398"/>
    </row>
    <row r="166" spans="1:31" x14ac:dyDescent="0.3">
      <c r="A166" s="895" t="s">
        <v>78</v>
      </c>
      <c r="B166" s="896"/>
      <c r="C166" s="896"/>
      <c r="D166" s="896"/>
      <c r="E166" s="896"/>
      <c r="F166" s="896"/>
      <c r="G166" s="896"/>
      <c r="H166" s="896"/>
      <c r="I166" s="896"/>
      <c r="J166" s="896"/>
      <c r="K166" s="896"/>
      <c r="L166" s="896"/>
      <c r="M166" s="896"/>
      <c r="N166" s="896"/>
      <c r="O166" s="897"/>
    </row>
    <row r="167" spans="1:31" x14ac:dyDescent="0.3">
      <c r="A167" s="980" t="s">
        <v>197</v>
      </c>
      <c r="B167" s="981">
        <v>2012</v>
      </c>
      <c r="C167" s="982"/>
      <c r="D167" s="981">
        <v>2013</v>
      </c>
      <c r="E167" s="982"/>
      <c r="F167" s="895">
        <v>2014</v>
      </c>
      <c r="G167" s="896"/>
      <c r="H167" s="896"/>
      <c r="I167" s="897"/>
      <c r="J167" s="981">
        <v>2015</v>
      </c>
      <c r="K167" s="982"/>
      <c r="L167" s="981">
        <v>2016</v>
      </c>
      <c r="M167" s="982"/>
      <c r="N167" s="981">
        <v>2017</v>
      </c>
      <c r="O167" s="982"/>
    </row>
    <row r="168" spans="1:31" x14ac:dyDescent="0.3">
      <c r="A168" s="980"/>
      <c r="B168" s="983"/>
      <c r="C168" s="984"/>
      <c r="D168" s="983"/>
      <c r="E168" s="984"/>
      <c r="F168" s="1055" t="s">
        <v>0</v>
      </c>
      <c r="G168" s="1056"/>
      <c r="H168" s="895" t="s">
        <v>8</v>
      </c>
      <c r="I168" s="897"/>
      <c r="J168" s="983"/>
      <c r="K168" s="984"/>
      <c r="L168" s="983"/>
      <c r="M168" s="984"/>
      <c r="N168" s="983"/>
      <c r="O168" s="984"/>
    </row>
    <row r="169" spans="1:31" x14ac:dyDescent="0.3">
      <c r="A169" s="980"/>
      <c r="B169" s="654"/>
      <c r="C169" s="654"/>
      <c r="D169" s="655" t="s">
        <v>70</v>
      </c>
      <c r="E169" s="654" t="s">
        <v>59</v>
      </c>
      <c r="F169" s="655" t="s">
        <v>70</v>
      </c>
      <c r="G169" s="654" t="s">
        <v>59</v>
      </c>
      <c r="H169" s="655" t="s">
        <v>70</v>
      </c>
      <c r="I169" s="654" t="s">
        <v>59</v>
      </c>
      <c r="J169" s="655" t="s">
        <v>70</v>
      </c>
      <c r="K169" s="654" t="s">
        <v>59</v>
      </c>
      <c r="L169" s="655" t="s">
        <v>70</v>
      </c>
      <c r="M169" s="654" t="s">
        <v>59</v>
      </c>
      <c r="N169" s="655" t="s">
        <v>70</v>
      </c>
      <c r="O169" s="654" t="s">
        <v>59</v>
      </c>
    </row>
    <row r="170" spans="1:31" x14ac:dyDescent="0.3">
      <c r="A170" s="495" t="s">
        <v>80</v>
      </c>
      <c r="B170" s="463"/>
      <c r="C170" s="384" t="str">
        <f>IF(B170=0,"",B170*100/P78)</f>
        <v/>
      </c>
      <c r="D170" s="463"/>
      <c r="E170" s="384" t="str">
        <f>IF(D170=0,"",D170*100/Q78)</f>
        <v/>
      </c>
      <c r="F170" s="463"/>
      <c r="G170" s="384" t="str">
        <f>IF(F170=0,"",F170*100/R78)</f>
        <v/>
      </c>
      <c r="H170" s="463"/>
      <c r="I170" s="384" t="str">
        <f>IF(H170=0,"",H170*100/S78)</f>
        <v/>
      </c>
      <c r="J170" s="463"/>
      <c r="K170" s="384" t="str">
        <f>IF(J170=0,"",J170*100/T78)</f>
        <v/>
      </c>
      <c r="L170" s="463"/>
      <c r="M170" s="384" t="str">
        <f>IF(L170=0,"",L170*100/U78)</f>
        <v/>
      </c>
      <c r="N170" s="463"/>
      <c r="O170" s="385" t="str">
        <f>IF(N170=0,"",N170*100/V78)</f>
        <v/>
      </c>
    </row>
    <row r="171" spans="1:31" x14ac:dyDescent="0.3">
      <c r="A171" s="352" t="s">
        <v>81</v>
      </c>
      <c r="B171" s="464"/>
      <c r="C171" s="465" t="str">
        <f>IF(B171=0,"",B171*100/(B71+I71))</f>
        <v/>
      </c>
      <c r="D171" s="464"/>
      <c r="E171" s="465" t="str">
        <f>IF(D171=0,"",D171*100/(C71+J71))</f>
        <v/>
      </c>
      <c r="F171" s="464"/>
      <c r="G171" s="465" t="str">
        <f>IF(F171=0,"",F171*100/(D71+K71))</f>
        <v/>
      </c>
      <c r="H171" s="464"/>
      <c r="I171" s="465" t="str">
        <f>IF(H171=0,"",H171*100/(E71+L71))</f>
        <v/>
      </c>
      <c r="J171" s="464"/>
      <c r="K171" s="465" t="str">
        <f>IF(J171=0,"",J171*100/(F71+M71))</f>
        <v/>
      </c>
      <c r="L171" s="464"/>
      <c r="M171" s="465" t="str">
        <f>IF(L171=0,"",L171*100/(G71+N71))</f>
        <v/>
      </c>
      <c r="N171" s="464"/>
      <c r="O171" s="564" t="str">
        <f>IF(N171=0,"",N171*100/(H71+O71))</f>
        <v/>
      </c>
    </row>
    <row r="172" spans="1:31" x14ac:dyDescent="0.3">
      <c r="A172" s="352" t="s">
        <v>333</v>
      </c>
      <c r="B172" s="464"/>
      <c r="C172" s="465" t="str">
        <f>IF(B172=0,"",B172*100/(P71+B78+I78))</f>
        <v/>
      </c>
      <c r="D172" s="464"/>
      <c r="E172" s="465" t="str">
        <f>IF(D172=0,"",D172*100/(Q71+C78+J78))</f>
        <v/>
      </c>
      <c r="F172" s="464"/>
      <c r="G172" s="465" t="str">
        <f>IF(F172=0,"",F172*100/(R71+D78+K78))</f>
        <v/>
      </c>
      <c r="H172" s="464"/>
      <c r="I172" s="465" t="str">
        <f>IF(H172=0,"",H172*100/(S71+E78+L78))</f>
        <v/>
      </c>
      <c r="J172" s="464"/>
      <c r="K172" s="465" t="str">
        <f>IF(J172=0,"",J172*100/(T71+F78+M78))</f>
        <v/>
      </c>
      <c r="L172" s="464"/>
      <c r="M172" s="465" t="str">
        <f>IF(L172=0,"",L172*100/(U71+G78+N78))</f>
        <v/>
      </c>
      <c r="N172" s="464"/>
      <c r="O172" s="564" t="str">
        <f>IF(N172=0,"",N172*100/(V71+H78+O78))</f>
        <v/>
      </c>
    </row>
    <row r="173" spans="1:31" ht="33" x14ac:dyDescent="0.3">
      <c r="A173" s="466" t="s">
        <v>83</v>
      </c>
      <c r="B173" s="464"/>
      <c r="C173" s="465" t="str">
        <f>IF(B173=0,"",B173*100/P78)</f>
        <v/>
      </c>
      <c r="D173" s="464"/>
      <c r="E173" s="465" t="str">
        <f>IF(D173=0,"",D173*100/Q78)</f>
        <v/>
      </c>
      <c r="F173" s="464"/>
      <c r="G173" s="465" t="str">
        <f>IF(F173=0,"",F173*100/R78)</f>
        <v/>
      </c>
      <c r="H173" s="464"/>
      <c r="I173" s="465" t="str">
        <f>IF(H173=0,"",H173*100/S78)</f>
        <v/>
      </c>
      <c r="J173" s="464"/>
      <c r="K173" s="465" t="str">
        <f>IF(J173=0,"",J173*100/T78)</f>
        <v/>
      </c>
      <c r="L173" s="464"/>
      <c r="M173" s="465" t="str">
        <f>IF(L173=0,"",L173*100/U78)</f>
        <v/>
      </c>
      <c r="N173" s="464"/>
      <c r="O173" s="564" t="str">
        <f>IF(N173=0,"",N173*100/V78)</f>
        <v/>
      </c>
    </row>
    <row r="174" spans="1:31" x14ac:dyDescent="0.3">
      <c r="A174" s="352" t="s">
        <v>84</v>
      </c>
      <c r="B174" s="350">
        <f>SUM(B170:B173)</f>
        <v>0</v>
      </c>
      <c r="C174" s="465" t="str">
        <f>IF(B174=0,"",B174*100/P78)</f>
        <v/>
      </c>
      <c r="D174" s="350">
        <f>SUM(D170:D173)</f>
        <v>0</v>
      </c>
      <c r="E174" s="465" t="str">
        <f>IF(D174=0,"",D174*100/Q78)</f>
        <v/>
      </c>
      <c r="F174" s="350">
        <f>SUM(F170:F173)</f>
        <v>0</v>
      </c>
      <c r="G174" s="465" t="str">
        <f>IF(F174=0,"",F174*100/R78)</f>
        <v/>
      </c>
      <c r="H174" s="350">
        <f>SUM(H170:H173)</f>
        <v>0</v>
      </c>
      <c r="I174" s="465" t="str">
        <f>IF(H174=0,"",H174*100/S78)</f>
        <v/>
      </c>
      <c r="J174" s="350">
        <f>SUM(J170:J173)</f>
        <v>0</v>
      </c>
      <c r="K174" s="465" t="str">
        <f>IF(J174=0,"",J174*100/T78)</f>
        <v/>
      </c>
      <c r="L174" s="350">
        <f>SUM(L170:L173)</f>
        <v>0</v>
      </c>
      <c r="M174" s="465" t="str">
        <f>IF(L174=0,"",L174*100/U78)</f>
        <v/>
      </c>
      <c r="N174" s="350">
        <f>SUM(N170:N173)</f>
        <v>0</v>
      </c>
      <c r="O174" s="564" t="str">
        <f>IF(N174=0,"",N174*100/V78)</f>
        <v/>
      </c>
    </row>
    <row r="175" spans="1:31" x14ac:dyDescent="0.3">
      <c r="A175" s="352" t="s">
        <v>85</v>
      </c>
      <c r="B175" s="464"/>
      <c r="C175" s="465" t="str">
        <f>IF(B175=0,"",B175*100/(B71+I71))</f>
        <v/>
      </c>
      <c r="D175" s="464"/>
      <c r="E175" s="465" t="str">
        <f>IF(D175=0,"",D175*100/(C71+J71))</f>
        <v/>
      </c>
      <c r="F175" s="464"/>
      <c r="G175" s="465" t="str">
        <f>IF(F175=0,"",F175*100/(D71+K71))</f>
        <v/>
      </c>
      <c r="H175" s="464"/>
      <c r="I175" s="465" t="str">
        <f>IF(H175=0,"",H175*100/(E71+L71))</f>
        <v/>
      </c>
      <c r="J175" s="464"/>
      <c r="K175" s="465" t="str">
        <f>IF(J175=0,"",J175*100/(F71+M71))</f>
        <v/>
      </c>
      <c r="L175" s="464"/>
      <c r="M175" s="465" t="str">
        <f>IF(L175=0,"",L175*100/(G71+N71))</f>
        <v/>
      </c>
      <c r="N175" s="464"/>
      <c r="O175" s="564" t="str">
        <f>IF(N175=0,"",N175*100/(H71+O71))</f>
        <v/>
      </c>
    </row>
    <row r="176" spans="1:31" x14ac:dyDescent="0.3">
      <c r="A176" s="669" t="s">
        <v>307</v>
      </c>
      <c r="B176" s="464"/>
      <c r="C176" s="465" t="str">
        <f>IFERROR(B176*100/P78,"")</f>
        <v/>
      </c>
      <c r="D176" s="464"/>
      <c r="E176" s="465" t="str">
        <f>IFERROR(D176*100/Q78,"")</f>
        <v/>
      </c>
      <c r="F176" s="464"/>
      <c r="G176" s="465" t="str">
        <f>IFERROR(F176*100/R78,"")</f>
        <v/>
      </c>
      <c r="H176" s="464"/>
      <c r="I176" s="465" t="str">
        <f>IFERROR(H176*100/S78,"")</f>
        <v/>
      </c>
      <c r="J176" s="464"/>
      <c r="K176" s="465" t="str">
        <f>IFERROR(J176*100/T78,"")</f>
        <v/>
      </c>
      <c r="L176" s="464"/>
      <c r="M176" s="465" t="str">
        <f>IFERROR(L176*100/U78,"")</f>
        <v/>
      </c>
      <c r="N176" s="464"/>
      <c r="O176" s="564" t="str">
        <f>IFERROR(N176*100/V78,"")</f>
        <v/>
      </c>
    </row>
    <row r="177" spans="1:29" ht="33" x14ac:dyDescent="0.3">
      <c r="A177" s="669" t="s">
        <v>86</v>
      </c>
      <c r="B177" s="464"/>
      <c r="C177" s="465" t="str">
        <f>IFERROR(B177*100/B176,"")</f>
        <v/>
      </c>
      <c r="D177" s="464"/>
      <c r="E177" s="465" t="str">
        <f>IFERROR(D177*100/D176,"")</f>
        <v/>
      </c>
      <c r="F177" s="464"/>
      <c r="G177" s="465" t="str">
        <f>IFERROR(F177*100/F176,"")</f>
        <v/>
      </c>
      <c r="H177" s="464"/>
      <c r="I177" s="465" t="str">
        <f>IFERROR(H177*100/H176,"")</f>
        <v/>
      </c>
      <c r="J177" s="464"/>
      <c r="K177" s="465" t="str">
        <f>IFERROR(J177*100/J176,"")</f>
        <v/>
      </c>
      <c r="L177" s="464"/>
      <c r="M177" s="465" t="str">
        <f>IFERROR(L177*100/L176,"")</f>
        <v/>
      </c>
      <c r="N177" s="464"/>
      <c r="O177" s="564" t="str">
        <f>IFERROR(N177*100/N176,"")</f>
        <v/>
      </c>
    </row>
    <row r="178" spans="1:29" x14ac:dyDescent="0.3">
      <c r="A178" s="669" t="s">
        <v>308</v>
      </c>
      <c r="B178" s="464"/>
      <c r="C178" s="465" t="str">
        <f>IFERROR(B178*100/P78,"")</f>
        <v/>
      </c>
      <c r="D178" s="464"/>
      <c r="E178" s="465" t="str">
        <f>IFERROR(D178*100/Q78,"")</f>
        <v/>
      </c>
      <c r="F178" s="464"/>
      <c r="G178" s="465" t="str">
        <f>IFERROR(F178*100/R78,"")</f>
        <v/>
      </c>
      <c r="H178" s="464"/>
      <c r="I178" s="465" t="str">
        <f>IFERROR(H178*100/S78,"")</f>
        <v/>
      </c>
      <c r="J178" s="464"/>
      <c r="K178" s="465" t="str">
        <f>IFERROR(J178*100/T78,"")</f>
        <v/>
      </c>
      <c r="L178" s="464"/>
      <c r="M178" s="465" t="str">
        <f>IFERROR(L178*100/U78,"")</f>
        <v/>
      </c>
      <c r="N178" s="464"/>
      <c r="O178" s="564" t="str">
        <f>IFERROR(N178*100/V78,"")</f>
        <v/>
      </c>
    </row>
    <row r="179" spans="1:29" ht="33" x14ac:dyDescent="0.3">
      <c r="A179" s="669" t="s">
        <v>87</v>
      </c>
      <c r="B179" s="464"/>
      <c r="C179" s="465" t="str">
        <f>IFERROR(B179*100/B178,"")</f>
        <v/>
      </c>
      <c r="D179" s="464"/>
      <c r="E179" s="465" t="str">
        <f>IFERROR(D179*100/D178,"")</f>
        <v/>
      </c>
      <c r="F179" s="464"/>
      <c r="G179" s="465" t="str">
        <f>IFERROR(F179*100/F178,"")</f>
        <v/>
      </c>
      <c r="H179" s="464"/>
      <c r="I179" s="465" t="str">
        <f>IFERROR(H179*100/H178,"")</f>
        <v/>
      </c>
      <c r="J179" s="464"/>
      <c r="K179" s="465" t="str">
        <f>IFERROR(J179*100/J178,"")</f>
        <v/>
      </c>
      <c r="L179" s="464"/>
      <c r="M179" s="465" t="str">
        <f>IFERROR(L179*100/L178,"")</f>
        <v/>
      </c>
      <c r="N179" s="464"/>
      <c r="O179" s="564" t="str">
        <f>IFERROR(N179*100/N178,"")</f>
        <v/>
      </c>
    </row>
    <row r="180" spans="1:29" x14ac:dyDescent="0.3">
      <c r="A180" s="667" t="s">
        <v>88</v>
      </c>
      <c r="B180" s="464"/>
      <c r="C180" s="465" t="str">
        <f>IFERROR(B180*100/(P78),"")</f>
        <v/>
      </c>
      <c r="D180" s="464"/>
      <c r="E180" s="465" t="str">
        <f>IFERROR(D180*100/(Q78),"")</f>
        <v/>
      </c>
      <c r="F180" s="464"/>
      <c r="G180" s="465" t="str">
        <f>IFERROR(F180*100/(R78),"")</f>
        <v/>
      </c>
      <c r="H180" s="464"/>
      <c r="I180" s="465" t="str">
        <f>IFERROR(H180*100/(S78),"")</f>
        <v/>
      </c>
      <c r="J180" s="464"/>
      <c r="K180" s="465" t="str">
        <f>IFERROR(J180*100/(T78),"")</f>
        <v/>
      </c>
      <c r="L180" s="464"/>
      <c r="M180" s="465" t="str">
        <f>IFERROR(L180*100/(U78),"")</f>
        <v/>
      </c>
      <c r="N180" s="464"/>
      <c r="O180" s="564" t="str">
        <f>IFERROR(N180*100/(V78),"")</f>
        <v/>
      </c>
    </row>
    <row r="181" spans="1:29" ht="33" x14ac:dyDescent="0.3">
      <c r="A181" s="669" t="s">
        <v>89</v>
      </c>
      <c r="B181" s="464"/>
      <c r="C181" s="465" t="str">
        <f>IFERROR(B181*100/B180,"")</f>
        <v/>
      </c>
      <c r="D181" s="464"/>
      <c r="E181" s="465" t="str">
        <f>IFERROR(D181*100/D180,"")</f>
        <v/>
      </c>
      <c r="F181" s="464"/>
      <c r="G181" s="465" t="str">
        <f>IFERROR(F181*100/F180,"")</f>
        <v/>
      </c>
      <c r="H181" s="464"/>
      <c r="I181" s="465" t="str">
        <f>IFERROR(H181*100/H180,"")</f>
        <v/>
      </c>
      <c r="J181" s="464"/>
      <c r="K181" s="465" t="str">
        <f>IFERROR(J181*100/J180,"")</f>
        <v/>
      </c>
      <c r="L181" s="464"/>
      <c r="M181" s="465" t="str">
        <f>IFERROR(L181*100/L180,"")</f>
        <v/>
      </c>
      <c r="N181" s="464"/>
      <c r="O181" s="564" t="str">
        <f>IFERROR(N181*100/N180,"")</f>
        <v/>
      </c>
    </row>
    <row r="182" spans="1:29" ht="33" x14ac:dyDescent="0.3">
      <c r="A182" s="669" t="s">
        <v>90</v>
      </c>
      <c r="B182" s="464"/>
      <c r="C182" s="465" t="str">
        <f>IFERROR(B182*100/(B70+I70),"")</f>
        <v/>
      </c>
      <c r="D182" s="464"/>
      <c r="E182" s="465" t="str">
        <f>IFERROR(D182*100/(B70+J70),"")</f>
        <v/>
      </c>
      <c r="F182" s="464"/>
      <c r="G182" s="465" t="str">
        <f>IFERROR(F182*100/(D70+K70),"")</f>
        <v/>
      </c>
      <c r="H182" s="464"/>
      <c r="I182" s="465" t="str">
        <f>IFERROR(H182*100/(E70+L70),"")</f>
        <v/>
      </c>
      <c r="J182" s="464"/>
      <c r="K182" s="465" t="str">
        <f>IFERROR(J182*100/(F70+M70),"")</f>
        <v/>
      </c>
      <c r="L182" s="464"/>
      <c r="M182" s="465" t="str">
        <f>IFERROR(L182*100/(G70+N70),"")</f>
        <v/>
      </c>
      <c r="N182" s="464"/>
      <c r="O182" s="564" t="str">
        <f>IFERROR(N182*100/(H70+O70),"")</f>
        <v/>
      </c>
    </row>
    <row r="183" spans="1:29" ht="33" x14ac:dyDescent="0.3">
      <c r="A183" s="669" t="s">
        <v>91</v>
      </c>
      <c r="B183" s="464"/>
      <c r="C183" s="465" t="str">
        <f>IFERROR(B183*100/(B70+I70),"")</f>
        <v/>
      </c>
      <c r="D183" s="464"/>
      <c r="E183" s="465" t="str">
        <f>IFERROR(D183*100/(C70+J70),"")</f>
        <v/>
      </c>
      <c r="F183" s="464"/>
      <c r="G183" s="465" t="str">
        <f>IFERROR(F183*100/(D70+K70),"")</f>
        <v/>
      </c>
      <c r="H183" s="464"/>
      <c r="I183" s="465" t="str">
        <f>IFERROR(H183*100/(E70+L70),"")</f>
        <v/>
      </c>
      <c r="J183" s="464"/>
      <c r="K183" s="465" t="str">
        <f>IFERROR(J183*100/(F70+M70),"")</f>
        <v/>
      </c>
      <c r="L183" s="464"/>
      <c r="M183" s="465" t="str">
        <f>IFERROR(L183*100/(G70+N70),"")</f>
        <v/>
      </c>
      <c r="N183" s="464"/>
      <c r="O183" s="564" t="str">
        <f>IFERROR(N183*100/(H70+O70),"")</f>
        <v/>
      </c>
    </row>
    <row r="184" spans="1:29" x14ac:dyDescent="0.3">
      <c r="A184" s="669" t="s">
        <v>92</v>
      </c>
      <c r="B184" s="464"/>
      <c r="C184" s="465" t="str">
        <f>IFERROR(B184*100/P77,"")</f>
        <v/>
      </c>
      <c r="D184" s="464"/>
      <c r="E184" s="465" t="str">
        <f>IFERROR(D184*100/Q77,"")</f>
        <v/>
      </c>
      <c r="F184" s="464"/>
      <c r="G184" s="465" t="str">
        <f>IFERROR(F184*100/R77,"")</f>
        <v/>
      </c>
      <c r="H184" s="464"/>
      <c r="I184" s="465" t="str">
        <f>IFERROR(H184*100/S77,"")</f>
        <v/>
      </c>
      <c r="J184" s="464"/>
      <c r="K184" s="465" t="str">
        <f>IFERROR(J184*100/T77,"")</f>
        <v/>
      </c>
      <c r="L184" s="464"/>
      <c r="M184" s="465" t="str">
        <f>IFERROR(L184*100/U77,"")</f>
        <v/>
      </c>
      <c r="N184" s="464"/>
      <c r="O184" s="564" t="str">
        <f>IFERROR(N184*100/V77,"")</f>
        <v/>
      </c>
    </row>
    <row r="185" spans="1:29" x14ac:dyDescent="0.3">
      <c r="A185" s="352" t="s">
        <v>93</v>
      </c>
      <c r="B185" s="464"/>
      <c r="C185" s="467" t="str">
        <f>IFERROR(B185*100/(B42+I42),"")</f>
        <v/>
      </c>
      <c r="D185" s="464"/>
      <c r="E185" s="467" t="str">
        <f>IFERROR(D185*100/(C42+J42),"")</f>
        <v/>
      </c>
      <c r="F185" s="464"/>
      <c r="G185" s="467" t="str">
        <f>IFERROR(F185*100/(D42+K42),"")</f>
        <v/>
      </c>
      <c r="H185" s="464"/>
      <c r="I185" s="467" t="str">
        <f>IFERROR(H185*100/(E42+L42),"")</f>
        <v/>
      </c>
      <c r="J185" s="464"/>
      <c r="K185" s="467" t="str">
        <f>IFERROR(J185*100/(F42+M42),"")</f>
        <v/>
      </c>
      <c r="L185" s="464"/>
      <c r="M185" s="467" t="str">
        <f>IFERROR(L185*100/(G42+N42),"")</f>
        <v/>
      </c>
      <c r="N185" s="464"/>
      <c r="O185" s="565" t="str">
        <f>IFERROR(N185*100/(H42+O42),"")</f>
        <v/>
      </c>
      <c r="P185" s="468"/>
      <c r="Q185" s="468"/>
      <c r="R185" s="468"/>
      <c r="S185" s="468"/>
      <c r="T185" s="468"/>
      <c r="U185" s="468"/>
    </row>
    <row r="186" spans="1:29" ht="33" x14ac:dyDescent="0.3">
      <c r="A186" s="469" t="s">
        <v>94</v>
      </c>
      <c r="B186" s="464"/>
      <c r="C186" s="467" t="str">
        <f>IFERROR(B186*100/(B70+I70),"")</f>
        <v/>
      </c>
      <c r="D186" s="464"/>
      <c r="E186" s="467" t="str">
        <f>IFERROR(D186*100/(C70+J70),"")</f>
        <v/>
      </c>
      <c r="F186" s="464"/>
      <c r="G186" s="467" t="str">
        <f>IFERROR(F186*100/(D70+K70),"")</f>
        <v/>
      </c>
      <c r="H186" s="464"/>
      <c r="I186" s="467" t="str">
        <f>IFERROR(H186*100/(E70+L70),"")</f>
        <v/>
      </c>
      <c r="J186" s="464"/>
      <c r="K186" s="467" t="str">
        <f>IFERROR(J186*100/(F70+M70),"")</f>
        <v/>
      </c>
      <c r="L186" s="464"/>
      <c r="M186" s="467" t="str">
        <f>IFERROR(L186*100/(G70+N70),"")</f>
        <v/>
      </c>
      <c r="N186" s="464"/>
      <c r="O186" s="565" t="str">
        <f>IFERROR(N186*100/(H70+O70),"")</f>
        <v/>
      </c>
      <c r="P186" s="468"/>
      <c r="Q186" s="468"/>
      <c r="R186" s="468"/>
      <c r="S186" s="468"/>
      <c r="T186" s="468"/>
      <c r="U186" s="468"/>
    </row>
    <row r="187" spans="1:29" x14ac:dyDescent="0.3">
      <c r="A187" s="470" t="s">
        <v>201</v>
      </c>
      <c r="B187" s="471"/>
      <c r="C187" s="378"/>
      <c r="D187" s="471"/>
      <c r="E187" s="378"/>
      <c r="F187" s="471"/>
      <c r="G187" s="378"/>
      <c r="H187" s="471"/>
      <c r="I187" s="378"/>
      <c r="J187" s="471"/>
      <c r="K187" s="378"/>
      <c r="L187" s="471"/>
      <c r="M187" s="378"/>
      <c r="N187" s="471"/>
      <c r="O187" s="379"/>
    </row>
    <row r="188" spans="1:29" s="561" customFormat="1" x14ac:dyDescent="0.3">
      <c r="A188" s="670" t="s">
        <v>305</v>
      </c>
      <c r="B188" s="670"/>
      <c r="C188" s="670"/>
      <c r="D188" s="670"/>
      <c r="E188" s="670"/>
      <c r="F188" s="670"/>
      <c r="G188" s="670"/>
      <c r="H188" s="670"/>
      <c r="I188" s="670"/>
      <c r="J188" s="670"/>
      <c r="K188" s="670"/>
      <c r="L188" s="670"/>
      <c r="M188" s="670"/>
      <c r="N188" s="670"/>
      <c r="O188" s="670"/>
      <c r="P188" s="358"/>
      <c r="Q188" s="358"/>
      <c r="R188" s="358"/>
      <c r="S188" s="358"/>
      <c r="T188" s="358"/>
      <c r="U188" s="358"/>
      <c r="V188" s="358"/>
      <c r="W188" s="358"/>
      <c r="X188" s="538"/>
      <c r="Y188" s="538"/>
      <c r="Z188" s="538"/>
      <c r="AA188" s="538"/>
      <c r="AB188" s="538"/>
      <c r="AC188" s="472"/>
    </row>
    <row r="189" spans="1:29" s="504" customFormat="1" ht="16.5" customHeight="1" x14ac:dyDescent="0.3">
      <c r="A189" s="468" t="s">
        <v>202</v>
      </c>
      <c r="B189" s="468"/>
      <c r="C189" s="468"/>
      <c r="D189" s="468"/>
      <c r="E189" s="468"/>
      <c r="F189" s="468"/>
      <c r="G189" s="468"/>
      <c r="H189" s="468"/>
      <c r="I189" s="468"/>
      <c r="J189" s="468"/>
      <c r="K189" s="468"/>
      <c r="L189" s="468"/>
      <c r="M189" s="468"/>
      <c r="N189" s="468"/>
      <c r="O189" s="468"/>
      <c r="P189" s="358"/>
      <c r="Q189" s="358"/>
      <c r="R189" s="358"/>
      <c r="S189" s="358"/>
      <c r="T189" s="358"/>
      <c r="U189" s="358"/>
      <c r="V189" s="358"/>
      <c r="W189" s="358"/>
      <c r="X189" s="538"/>
      <c r="Y189" s="538"/>
      <c r="Z189" s="538"/>
      <c r="AA189" s="538"/>
      <c r="AB189" s="538"/>
    </row>
    <row r="190" spans="1:29" s="504" customFormat="1" x14ac:dyDescent="0.2">
      <c r="A190" s="562" t="s">
        <v>16</v>
      </c>
      <c r="B190" s="540"/>
      <c r="C190" s="563"/>
      <c r="D190" s="563"/>
      <c r="E190" s="563"/>
      <c r="F190" s="563"/>
      <c r="G190" s="563"/>
      <c r="H190" s="563"/>
      <c r="I190" s="563"/>
      <c r="J190" s="563"/>
      <c r="K190" s="563"/>
      <c r="L190" s="563"/>
      <c r="M190" s="563"/>
      <c r="N190" s="563"/>
      <c r="O190" s="563"/>
      <c r="P190" s="563"/>
      <c r="Q190" s="563"/>
      <c r="R190" s="563"/>
    </row>
    <row r="191" spans="1:29" x14ac:dyDescent="0.3">
      <c r="A191" s="357"/>
      <c r="B191" s="473"/>
      <c r="C191" s="381"/>
      <c r="D191" s="381"/>
      <c r="E191" s="381"/>
      <c r="F191" s="381"/>
      <c r="G191" s="381"/>
      <c r="H191" s="381"/>
      <c r="I191" s="381"/>
      <c r="J191" s="381"/>
      <c r="K191" s="381"/>
      <c r="L191" s="381"/>
      <c r="M191" s="381"/>
      <c r="N191" s="381"/>
      <c r="O191" s="381"/>
      <c r="P191" s="381"/>
      <c r="Q191" s="381"/>
      <c r="R191" s="381"/>
    </row>
    <row r="192" spans="1:29" s="399" customFormat="1" x14ac:dyDescent="0.3">
      <c r="A192" s="914" t="s">
        <v>97</v>
      </c>
      <c r="B192" s="915"/>
      <c r="C192" s="915"/>
      <c r="D192" s="915"/>
      <c r="E192" s="915"/>
      <c r="F192" s="915"/>
      <c r="G192" s="915"/>
      <c r="H192" s="915"/>
      <c r="I192" s="915"/>
      <c r="J192" s="915"/>
      <c r="K192" s="915"/>
      <c r="L192" s="915"/>
      <c r="M192" s="915"/>
      <c r="N192" s="915"/>
      <c r="O192" s="916"/>
      <c r="W192" s="358"/>
    </row>
    <row r="193" spans="1:23" s="399" customFormat="1" x14ac:dyDescent="0.3">
      <c r="A193" s="898" t="s">
        <v>57</v>
      </c>
      <c r="B193" s="973">
        <v>2012</v>
      </c>
      <c r="C193" s="974"/>
      <c r="D193" s="973">
        <v>2013</v>
      </c>
      <c r="E193" s="974"/>
      <c r="F193" s="973">
        <v>2014</v>
      </c>
      <c r="G193" s="1006"/>
      <c r="H193" s="915"/>
      <c r="I193" s="916"/>
      <c r="J193" s="973">
        <v>2015</v>
      </c>
      <c r="K193" s="974"/>
      <c r="L193" s="973">
        <v>2016</v>
      </c>
      <c r="M193" s="974"/>
      <c r="N193" s="973">
        <v>2017</v>
      </c>
      <c r="O193" s="974"/>
      <c r="W193" s="358"/>
    </row>
    <row r="194" spans="1:23" s="399" customFormat="1" x14ac:dyDescent="0.3">
      <c r="A194" s="970"/>
      <c r="B194" s="985"/>
      <c r="C194" s="986"/>
      <c r="D194" s="985"/>
      <c r="E194" s="986"/>
      <c r="F194" s="914" t="s">
        <v>0</v>
      </c>
      <c r="G194" s="916"/>
      <c r="H194" s="914" t="s">
        <v>8</v>
      </c>
      <c r="I194" s="916"/>
      <c r="J194" s="923"/>
      <c r="K194" s="925"/>
      <c r="L194" s="923"/>
      <c r="M194" s="925"/>
      <c r="N194" s="923"/>
      <c r="O194" s="925"/>
      <c r="W194" s="358"/>
    </row>
    <row r="195" spans="1:23" s="399" customFormat="1" x14ac:dyDescent="0.3">
      <c r="A195" s="970"/>
      <c r="B195" s="474" t="s">
        <v>79</v>
      </c>
      <c r="C195" s="474" t="s">
        <v>59</v>
      </c>
      <c r="D195" s="474" t="s">
        <v>79</v>
      </c>
      <c r="E195" s="474" t="s">
        <v>59</v>
      </c>
      <c r="F195" s="475" t="s">
        <v>79</v>
      </c>
      <c r="G195" s="475" t="s">
        <v>59</v>
      </c>
      <c r="H195" s="474" t="s">
        <v>79</v>
      </c>
      <c r="I195" s="474" t="s">
        <v>59</v>
      </c>
      <c r="J195" s="474" t="s">
        <v>79</v>
      </c>
      <c r="K195" s="474" t="s">
        <v>59</v>
      </c>
      <c r="L195" s="474" t="s">
        <v>79</v>
      </c>
      <c r="M195" s="474" t="s">
        <v>59</v>
      </c>
      <c r="N195" s="474" t="s">
        <v>79</v>
      </c>
      <c r="O195" s="474" t="s">
        <v>59</v>
      </c>
      <c r="W195" s="358"/>
    </row>
    <row r="196" spans="1:23" s="399" customFormat="1" ht="33" x14ac:dyDescent="0.3">
      <c r="A196" s="476" t="s">
        <v>98</v>
      </c>
      <c r="B196" s="478"/>
      <c r="C196" s="477" t="str">
        <f>IF(B196=0,"",B196*100/I42)</f>
        <v/>
      </c>
      <c r="D196" s="478"/>
      <c r="E196" s="477" t="str">
        <f>IF(D196=0,"",D196*100/J42)</f>
        <v/>
      </c>
      <c r="F196" s="479"/>
      <c r="G196" s="477" t="str">
        <f>IF(F196=0,"",F196*100/K42)</f>
        <v/>
      </c>
      <c r="H196" s="478"/>
      <c r="I196" s="477" t="str">
        <f>IF(H196=0,"",H196*100/L42)</f>
        <v/>
      </c>
      <c r="J196" s="478"/>
      <c r="K196" s="477" t="str">
        <f>IF(J196=0,"",J196*100/M42)</f>
        <v/>
      </c>
      <c r="L196" s="478"/>
      <c r="M196" s="477" t="str">
        <f>IF(L196=0,"",L196*100/N42)</f>
        <v/>
      </c>
      <c r="N196" s="478"/>
      <c r="O196" s="480" t="str">
        <f>IF(N196=0,"",N196*100/O42)</f>
        <v/>
      </c>
      <c r="P196" s="481"/>
      <c r="Q196" s="481"/>
      <c r="R196" s="481"/>
      <c r="S196" s="481"/>
      <c r="T196" s="481"/>
      <c r="U196" s="481"/>
      <c r="W196" s="358"/>
    </row>
    <row r="197" spans="1:23" s="399" customFormat="1" x14ac:dyDescent="0.3">
      <c r="A197" s="469" t="s">
        <v>99</v>
      </c>
      <c r="B197" s="448"/>
      <c r="C197" s="448"/>
      <c r="D197" s="448"/>
      <c r="E197" s="448"/>
      <c r="F197" s="448"/>
      <c r="G197" s="448"/>
      <c r="H197" s="448"/>
      <c r="I197" s="448"/>
      <c r="J197" s="448"/>
      <c r="K197" s="448"/>
      <c r="L197" s="448"/>
      <c r="M197" s="448"/>
      <c r="N197" s="448"/>
      <c r="O197" s="482"/>
      <c r="P197" s="481"/>
      <c r="Q197" s="481"/>
      <c r="R197" s="481"/>
      <c r="S197" s="481"/>
      <c r="T197" s="481"/>
      <c r="U197" s="481"/>
      <c r="W197" s="358"/>
    </row>
    <row r="198" spans="1:23" s="399" customFormat="1" x14ac:dyDescent="0.3">
      <c r="A198" s="469" t="s">
        <v>100</v>
      </c>
      <c r="B198" s="483"/>
      <c r="C198" s="449" t="str">
        <f>IF(B198=0,"",B198*100/B197)</f>
        <v/>
      </c>
      <c r="D198" s="483"/>
      <c r="E198" s="449" t="str">
        <f>IF(D198=0,"",D198*100/D197)</f>
        <v/>
      </c>
      <c r="F198" s="484"/>
      <c r="G198" s="449" t="str">
        <f>IF(F198=0,"",F198*100/F197)</f>
        <v/>
      </c>
      <c r="H198" s="483"/>
      <c r="I198" s="449" t="str">
        <f>IF(H198=0,"",H198*100/H197)</f>
        <v/>
      </c>
      <c r="J198" s="483"/>
      <c r="K198" s="449" t="str">
        <f>IF(J198=0,"",J198*100/J197)</f>
        <v/>
      </c>
      <c r="L198" s="483"/>
      <c r="M198" s="449" t="str">
        <f>IF(L198=0,"",L198*100/L197)</f>
        <v/>
      </c>
      <c r="N198" s="483"/>
      <c r="O198" s="451" t="str">
        <f>IF(N198=0,"",N198*100/N197)</f>
        <v/>
      </c>
      <c r="P198" s="481"/>
      <c r="Q198" s="481"/>
      <c r="R198" s="481"/>
      <c r="S198" s="481"/>
      <c r="T198" s="481"/>
      <c r="U198" s="481"/>
      <c r="W198" s="358"/>
    </row>
    <row r="199" spans="1:23" s="399" customFormat="1" ht="33" x14ac:dyDescent="0.3">
      <c r="A199" s="666" t="s">
        <v>101</v>
      </c>
      <c r="B199" s="483"/>
      <c r="C199" s="449" t="str">
        <f>+IFERROR(B199*100/B198,"")</f>
        <v/>
      </c>
      <c r="D199" s="483"/>
      <c r="E199" s="449" t="str">
        <f>+IFERROR(D199*100/D198,"")</f>
        <v/>
      </c>
      <c r="F199" s="484"/>
      <c r="G199" s="449" t="str">
        <f>+IFERROR(F199*100/F198,"")</f>
        <v/>
      </c>
      <c r="H199" s="483"/>
      <c r="I199" s="449" t="str">
        <f>+IFERROR(H199*100/H198,"")</f>
        <v/>
      </c>
      <c r="J199" s="483"/>
      <c r="K199" s="449" t="str">
        <f>+IFERROR(J199*100/J198,"")</f>
        <v/>
      </c>
      <c r="L199" s="483"/>
      <c r="M199" s="449" t="str">
        <f>+IFERROR(L199*100/L198,"")</f>
        <v/>
      </c>
      <c r="N199" s="483"/>
      <c r="O199" s="451" t="str">
        <f>+IFERROR(N199*100/N198,"")</f>
        <v/>
      </c>
      <c r="P199" s="481"/>
      <c r="Q199" s="481"/>
      <c r="R199" s="481"/>
      <c r="S199" s="481"/>
      <c r="T199" s="481"/>
      <c r="U199" s="481"/>
      <c r="W199" s="358"/>
    </row>
    <row r="200" spans="1:23" s="399" customFormat="1" ht="33" x14ac:dyDescent="0.3">
      <c r="A200" s="666" t="s">
        <v>102</v>
      </c>
      <c r="B200" s="483"/>
      <c r="C200" s="449" t="str">
        <f>+IFERROR(B200*100/B198,"")</f>
        <v/>
      </c>
      <c r="D200" s="483"/>
      <c r="E200" s="449" t="str">
        <f>+IFERROR(D200*100/D198,"")</f>
        <v/>
      </c>
      <c r="F200" s="484"/>
      <c r="G200" s="449" t="str">
        <f>+IFERROR(F200*100/F198,"")</f>
        <v/>
      </c>
      <c r="H200" s="483"/>
      <c r="I200" s="449" t="str">
        <f>+IFERROR(H200*100/H198,"")</f>
        <v/>
      </c>
      <c r="J200" s="483" t="str">
        <f t="shared" ref="J200" si="42">+IFERROR(I200*100/I198,"")</f>
        <v/>
      </c>
      <c r="K200" s="449" t="str">
        <f>+IFERROR(J200*100/J198,"")</f>
        <v/>
      </c>
      <c r="L200" s="483" t="str">
        <f t="shared" ref="L200" si="43">+IFERROR(K200*100/K198,"")</f>
        <v/>
      </c>
      <c r="M200" s="449" t="str">
        <f>+IFERROR(L200*100/L198,"")</f>
        <v/>
      </c>
      <c r="N200" s="483"/>
      <c r="O200" s="451" t="str">
        <f>+IFERROR(N200*100/N198,"")</f>
        <v/>
      </c>
      <c r="P200" s="481"/>
      <c r="Q200" s="481"/>
      <c r="R200" s="481"/>
      <c r="S200" s="481"/>
      <c r="T200" s="481"/>
      <c r="U200" s="481"/>
      <c r="W200" s="358"/>
    </row>
    <row r="201" spans="1:23" s="399" customFormat="1" x14ac:dyDescent="0.3">
      <c r="A201" s="469" t="s">
        <v>103</v>
      </c>
      <c r="B201" s="483"/>
      <c r="C201" s="449" t="str">
        <f>IF(B201=0,"",B201*100/B42)</f>
        <v/>
      </c>
      <c r="D201" s="483"/>
      <c r="E201" s="449" t="str">
        <f>IF(D201=0,"",D201*100/C42)</f>
        <v/>
      </c>
      <c r="F201" s="484"/>
      <c r="G201" s="449" t="str">
        <f>IF(F201=0,"",F201*100/D42)</f>
        <v/>
      </c>
      <c r="H201" s="483"/>
      <c r="I201" s="449" t="str">
        <f>IF(H201=0,"",H201*100/E42)</f>
        <v/>
      </c>
      <c r="J201" s="483"/>
      <c r="K201" s="449" t="str">
        <f>IF(J201=0,"",J201*100/F42)</f>
        <v/>
      </c>
      <c r="L201" s="483"/>
      <c r="M201" s="449" t="str">
        <f>IF(L201=0,"",L201*100/G42)</f>
        <v/>
      </c>
      <c r="N201" s="483"/>
      <c r="O201" s="451" t="str">
        <f>IF(N201=0,"",N201*100/H42)</f>
        <v/>
      </c>
      <c r="P201" s="481"/>
      <c r="Q201" s="481"/>
      <c r="R201" s="481"/>
      <c r="S201" s="481"/>
      <c r="T201" s="481"/>
      <c r="U201" s="481"/>
      <c r="W201" s="358"/>
    </row>
    <row r="202" spans="1:23" s="399" customFormat="1" x14ac:dyDescent="0.3">
      <c r="A202" s="469" t="s">
        <v>104</v>
      </c>
      <c r="B202" s="448"/>
      <c r="C202" s="448"/>
      <c r="D202" s="448"/>
      <c r="E202" s="448"/>
      <c r="F202" s="448"/>
      <c r="G202" s="448"/>
      <c r="H202" s="448"/>
      <c r="I202" s="448"/>
      <c r="J202" s="448"/>
      <c r="K202" s="368"/>
      <c r="L202" s="448"/>
      <c r="M202" s="448"/>
      <c r="N202" s="448"/>
      <c r="O202" s="482"/>
      <c r="P202" s="481"/>
      <c r="Q202" s="481"/>
      <c r="R202" s="481"/>
      <c r="S202" s="481"/>
      <c r="T202" s="481"/>
      <c r="U202" s="481"/>
      <c r="W202" s="358"/>
    </row>
    <row r="203" spans="1:23" s="399" customFormat="1" x14ac:dyDescent="0.3">
      <c r="A203" s="469" t="s">
        <v>105</v>
      </c>
      <c r="B203" s="483"/>
      <c r="C203" s="449" t="str">
        <f>IF(B203=0,"",B203*100/B202)</f>
        <v/>
      </c>
      <c r="D203" s="483"/>
      <c r="E203" s="449" t="str">
        <f>IF(D203=0,"",D203*100/D202)</f>
        <v/>
      </c>
      <c r="F203" s="484"/>
      <c r="G203" s="449" t="str">
        <f>IF(F203=0,"",F203*100/F202)</f>
        <v/>
      </c>
      <c r="H203" s="483"/>
      <c r="I203" s="449" t="str">
        <f>IF(H203=0,"",H203*100/H202)</f>
        <v/>
      </c>
      <c r="J203" s="483"/>
      <c r="K203" s="449" t="str">
        <f>IF(J203=0,"",J203*100/J202)</f>
        <v/>
      </c>
      <c r="L203" s="483"/>
      <c r="M203" s="449" t="str">
        <f>IF(L203=0,"",L203*100/L202)</f>
        <v/>
      </c>
      <c r="N203" s="483"/>
      <c r="O203" s="451" t="str">
        <f>IF(N203=0,"",N203*100/N202)</f>
        <v/>
      </c>
      <c r="P203" s="481"/>
      <c r="Q203" s="481"/>
      <c r="R203" s="481"/>
      <c r="S203" s="481"/>
      <c r="T203" s="481"/>
      <c r="U203" s="481"/>
      <c r="W203" s="358"/>
    </row>
    <row r="204" spans="1:23" s="399" customFormat="1" ht="33" x14ac:dyDescent="0.3">
      <c r="A204" s="666" t="s">
        <v>106</v>
      </c>
      <c r="B204" s="483"/>
      <c r="C204" s="449" t="str">
        <f>+IFERROR(B204*100/B203,"")</f>
        <v/>
      </c>
      <c r="D204" s="483"/>
      <c r="E204" s="449" t="str">
        <f>+IFERROR(D204*100/D203,"")</f>
        <v/>
      </c>
      <c r="F204" s="484"/>
      <c r="G204" s="449" t="str">
        <f>+IFERROR(F204*100/F203,"")</f>
        <v/>
      </c>
      <c r="H204" s="483"/>
      <c r="I204" s="449" t="str">
        <f>+IFERROR(H204*100/H203,"")</f>
        <v/>
      </c>
      <c r="J204" s="483"/>
      <c r="K204" s="449" t="str">
        <f>+IFERROR(J204*100/J203,"")</f>
        <v/>
      </c>
      <c r="L204" s="483"/>
      <c r="M204" s="449" t="str">
        <f>+IFERROR(L204*100/L203,"")</f>
        <v/>
      </c>
      <c r="N204" s="483"/>
      <c r="O204" s="451" t="str">
        <f>+IFERROR(N204*100/N203,"")</f>
        <v/>
      </c>
      <c r="P204" s="481"/>
      <c r="Q204" s="481"/>
      <c r="R204" s="481"/>
      <c r="S204" s="481"/>
      <c r="T204" s="481"/>
      <c r="U204" s="481"/>
      <c r="W204" s="358"/>
    </row>
    <row r="205" spans="1:23" s="399" customFormat="1" ht="33" x14ac:dyDescent="0.3">
      <c r="A205" s="666" t="s">
        <v>107</v>
      </c>
      <c r="B205" s="483"/>
      <c r="C205" s="449" t="str">
        <f>+IFERROR(B205*100/B203,"")</f>
        <v/>
      </c>
      <c r="D205" s="483"/>
      <c r="E205" s="449" t="str">
        <f>+IFERROR(D205*100/D203,"")</f>
        <v/>
      </c>
      <c r="F205" s="484"/>
      <c r="G205" s="449" t="str">
        <f>+IFERROR(F205*100/F203,"")</f>
        <v/>
      </c>
      <c r="H205" s="483"/>
      <c r="I205" s="449" t="str">
        <f>+IFERROR(H205*100/H203,"")</f>
        <v/>
      </c>
      <c r="J205" s="483" t="str">
        <f t="shared" ref="J205" si="44">+IFERROR(I205*100/I203,"")</f>
        <v/>
      </c>
      <c r="K205" s="449" t="str">
        <f>+IFERROR(J205*100/J203,"")</f>
        <v/>
      </c>
      <c r="L205" s="483" t="str">
        <f t="shared" ref="L205" si="45">+IFERROR(K205*100/K203,"")</f>
        <v/>
      </c>
      <c r="M205" s="449" t="str">
        <f>+IFERROR(L205*100/L203,"")</f>
        <v/>
      </c>
      <c r="N205" s="483"/>
      <c r="O205" s="451" t="str">
        <f>+IFERROR(N205*100/N203,"")</f>
        <v/>
      </c>
      <c r="P205" s="481"/>
      <c r="Q205" s="481"/>
      <c r="R205" s="481"/>
      <c r="S205" s="481"/>
      <c r="T205" s="481"/>
      <c r="U205" s="481"/>
      <c r="W205" s="358"/>
    </row>
    <row r="206" spans="1:23" s="399" customFormat="1" ht="33" x14ac:dyDescent="0.3">
      <c r="A206" s="666" t="s">
        <v>292</v>
      </c>
      <c r="B206" s="460"/>
      <c r="C206" s="449" t="str">
        <f>+IFERROR(B206*100/I42,"")</f>
        <v/>
      </c>
      <c r="D206" s="483"/>
      <c r="E206" s="449" t="str">
        <f>+IFERROR(D206*100/J42,"")</f>
        <v/>
      </c>
      <c r="F206" s="484"/>
      <c r="G206" s="449" t="str">
        <f>+IFERROR(F206*100/K42,"")</f>
        <v/>
      </c>
      <c r="H206" s="483"/>
      <c r="I206" s="449" t="str">
        <f>+IFERROR(H206*100/L42,"")</f>
        <v/>
      </c>
      <c r="J206" s="483"/>
      <c r="K206" s="449" t="str">
        <f>+IFERROR(J206*100/M42,"")</f>
        <v/>
      </c>
      <c r="L206" s="483"/>
      <c r="M206" s="449" t="str">
        <f>+IFERROR(L206*100/N42,"")</f>
        <v/>
      </c>
      <c r="N206" s="483"/>
      <c r="O206" s="451" t="str">
        <f>+IFERROR(N206*100/O42,"")</f>
        <v/>
      </c>
      <c r="P206" s="481"/>
      <c r="Q206" s="481"/>
      <c r="R206" s="481"/>
      <c r="S206" s="481"/>
      <c r="T206" s="481"/>
      <c r="U206" s="481"/>
      <c r="W206" s="358"/>
    </row>
    <row r="207" spans="1:23" s="399" customFormat="1" ht="33" x14ac:dyDescent="0.3">
      <c r="A207" s="666" t="s">
        <v>293</v>
      </c>
      <c r="B207" s="460"/>
      <c r="C207" s="449" t="str">
        <f>+IFERROR(B207*100/I42,"")</f>
        <v/>
      </c>
      <c r="D207" s="483"/>
      <c r="E207" s="449" t="str">
        <f>+IFERROR(D207*100/J42,"")</f>
        <v/>
      </c>
      <c r="F207" s="484"/>
      <c r="G207" s="449" t="str">
        <f>+IFERROR(F207*100/K42,"")</f>
        <v/>
      </c>
      <c r="H207" s="483"/>
      <c r="I207" s="449" t="str">
        <f>+IFERROR(H207*100/L42,"")</f>
        <v/>
      </c>
      <c r="J207" s="483"/>
      <c r="K207" s="449" t="str">
        <f>+IFERROR(J207*100/M42,"")</f>
        <v/>
      </c>
      <c r="L207" s="483"/>
      <c r="M207" s="449" t="str">
        <f>+IFERROR(L207*100/N42,"")</f>
        <v/>
      </c>
      <c r="N207" s="483"/>
      <c r="O207" s="451" t="str">
        <f>+IFERROR(N207*100/O42,"")</f>
        <v/>
      </c>
      <c r="P207" s="481"/>
      <c r="Q207" s="481"/>
      <c r="R207" s="481"/>
      <c r="S207" s="481"/>
      <c r="T207" s="481"/>
      <c r="U207" s="481"/>
      <c r="W207" s="358"/>
    </row>
    <row r="208" spans="1:23" s="399" customFormat="1" ht="33" x14ac:dyDescent="0.3">
      <c r="A208" s="666" t="s">
        <v>351</v>
      </c>
      <c r="B208" s="483"/>
      <c r="C208" s="449" t="str">
        <f>IFERROR(B208*100/(B42+I42),"")</f>
        <v/>
      </c>
      <c r="D208" s="483"/>
      <c r="E208" s="449" t="str">
        <f>IFERROR(D208*100/(C42+J42),"")</f>
        <v/>
      </c>
      <c r="F208" s="484"/>
      <c r="G208" s="449" t="str">
        <f>IFERROR(F208*100/(D42+K42),"")</f>
        <v/>
      </c>
      <c r="H208" s="483"/>
      <c r="I208" s="449" t="str">
        <f>IFERROR(H208*100/(L42+E42),"")</f>
        <v/>
      </c>
      <c r="J208" s="483"/>
      <c r="K208" s="449" t="str">
        <f>IFERROR(J208*100/(F42+M42),"")</f>
        <v/>
      </c>
      <c r="L208" s="483"/>
      <c r="M208" s="449" t="str">
        <f>IFERROR(L208*100/(G42+N42),"")</f>
        <v/>
      </c>
      <c r="N208" s="483"/>
      <c r="O208" s="451" t="str">
        <f>IFERROR(N208*100/(H42+O42),"")</f>
        <v/>
      </c>
      <c r="P208" s="481"/>
      <c r="Q208" s="481"/>
      <c r="R208" s="481"/>
      <c r="S208" s="481"/>
      <c r="T208" s="481"/>
      <c r="U208" s="481"/>
      <c r="W208" s="358"/>
    </row>
    <row r="209" spans="1:31" s="399" customFormat="1" ht="33" x14ac:dyDescent="0.3">
      <c r="A209" s="666" t="s">
        <v>319</v>
      </c>
      <c r="B209" s="483"/>
      <c r="C209" s="449" t="str">
        <f>IFERROR(B209*100/(P42+B49+I49),"")</f>
        <v/>
      </c>
      <c r="D209" s="483"/>
      <c r="E209" s="449" t="str">
        <f>IFERROR(D209*100/(Q42+C49+J49),"")</f>
        <v/>
      </c>
      <c r="F209" s="484"/>
      <c r="G209" s="449" t="str">
        <f>IFERROR(F209*100/(R42+D49+K49),"")</f>
        <v/>
      </c>
      <c r="H209" s="483"/>
      <c r="I209" s="449" t="str">
        <f>IFERROR(H209*100/(S42+E49+L49),"")</f>
        <v/>
      </c>
      <c r="J209" s="483"/>
      <c r="K209" s="449" t="str">
        <f>IFERROR(J209*100/(T42+F49+M49),"")</f>
        <v/>
      </c>
      <c r="L209" s="483"/>
      <c r="M209" s="449" t="str">
        <f>IFERROR(L209*100/(U42+G49+N49),"")</f>
        <v/>
      </c>
      <c r="N209" s="483"/>
      <c r="O209" s="451" t="str">
        <f>IFERROR(N209*100/(V42+H49+O49),"")</f>
        <v/>
      </c>
      <c r="P209" s="481"/>
      <c r="Q209" s="481"/>
      <c r="R209" s="481"/>
      <c r="S209" s="481"/>
      <c r="T209" s="481"/>
      <c r="U209" s="481"/>
      <c r="W209" s="358"/>
    </row>
    <row r="210" spans="1:31" s="399" customFormat="1" x14ac:dyDescent="0.2">
      <c r="A210" s="666" t="s">
        <v>290</v>
      </c>
      <c r="B210" s="483"/>
      <c r="C210" s="449" t="str">
        <f>+IFERROR(B210*100/P49,"")</f>
        <v/>
      </c>
      <c r="D210" s="483"/>
      <c r="E210" s="449" t="str">
        <f>+IFERROR(D210*100/Q49,"")</f>
        <v/>
      </c>
      <c r="F210" s="484"/>
      <c r="G210" s="449" t="str">
        <f>+IFERROR(F210*100/R49,"")</f>
        <v/>
      </c>
      <c r="H210" s="483"/>
      <c r="I210" s="449" t="str">
        <f>+IFERROR(H210*100/S49,"")</f>
        <v/>
      </c>
      <c r="J210" s="483"/>
      <c r="K210" s="449" t="str">
        <f>+IFERROR(J210*100/T49,"")</f>
        <v/>
      </c>
      <c r="L210" s="483"/>
      <c r="M210" s="449" t="str">
        <f>+IFERROR(L210*100/U49,"")</f>
        <v/>
      </c>
      <c r="N210" s="483"/>
      <c r="O210" s="451" t="str">
        <f>+IFERROR(N210*100/V49,"")</f>
        <v/>
      </c>
      <c r="P210" s="481"/>
      <c r="Q210" s="481"/>
      <c r="R210" s="481"/>
      <c r="S210" s="481"/>
      <c r="T210" s="481"/>
      <c r="U210" s="481"/>
    </row>
    <row r="211" spans="1:31" s="399" customFormat="1" ht="33" x14ac:dyDescent="0.2">
      <c r="A211" s="666" t="s">
        <v>108</v>
      </c>
      <c r="B211" s="483"/>
      <c r="C211" s="449" t="str">
        <f>+IFERROR(B211*100/($B$42+$I$42),"")</f>
        <v/>
      </c>
      <c r="D211" s="483"/>
      <c r="E211" s="449" t="str">
        <f>+IFERROR(D211*100/($C$42+$J$42),"")</f>
        <v/>
      </c>
      <c r="F211" s="484"/>
      <c r="G211" s="449" t="str">
        <f>+IFERROR(F211*100/($D$42+$K$42),"")</f>
        <v/>
      </c>
      <c r="H211" s="483"/>
      <c r="I211" s="449" t="str">
        <f>+IFERROR(H211*100/($E$42+$L$42),"")</f>
        <v/>
      </c>
      <c r="J211" s="483"/>
      <c r="K211" s="449" t="str">
        <f>+IFERROR(J211*100/($F$42+$M$42),"")</f>
        <v/>
      </c>
      <c r="L211" s="483"/>
      <c r="M211" s="449" t="str">
        <f>+IFERROR(L211*100/($G$42+$N$42),"")</f>
        <v/>
      </c>
      <c r="N211" s="483"/>
      <c r="O211" s="451" t="str">
        <f>+IFERROR(N211*100/($H$42+$O$42),"")</f>
        <v/>
      </c>
      <c r="P211" s="481"/>
      <c r="Q211" s="481"/>
      <c r="R211" s="481"/>
      <c r="S211" s="481"/>
      <c r="T211" s="481"/>
      <c r="U211" s="481"/>
    </row>
    <row r="212" spans="1:31" s="399" customFormat="1" ht="33" x14ac:dyDescent="0.2">
      <c r="A212" s="666" t="s">
        <v>109</v>
      </c>
      <c r="B212" s="483"/>
      <c r="C212" s="449" t="str">
        <f>+IFERROR(B212*100/($B$42+$I$42),"")</f>
        <v/>
      </c>
      <c r="D212" s="483"/>
      <c r="E212" s="449" t="str">
        <f>+IFERROR(D212*100/($C$42+$J$42),"")</f>
        <v/>
      </c>
      <c r="F212" s="484"/>
      <c r="G212" s="449" t="str">
        <f>+IFERROR(F212*100/($D$42+$K$42),"")</f>
        <v/>
      </c>
      <c r="H212" s="483"/>
      <c r="I212" s="449" t="str">
        <f>+IFERROR(H212*100/($E$42+$L$42),"")</f>
        <v/>
      </c>
      <c r="J212" s="483"/>
      <c r="K212" s="449" t="str">
        <f>+IFERROR(J212*100/($F$42+$M$42),"")</f>
        <v/>
      </c>
      <c r="L212" s="483"/>
      <c r="M212" s="449" t="str">
        <f>+IFERROR(L212*100/($G$42+$N$42),"")</f>
        <v/>
      </c>
      <c r="N212" s="483"/>
      <c r="O212" s="451" t="str">
        <f>+IFERROR(N212*100/($H$42+$O$42),"")</f>
        <v/>
      </c>
      <c r="P212" s="481"/>
      <c r="Q212" s="481"/>
      <c r="R212" s="481"/>
      <c r="S212" s="481"/>
      <c r="T212" s="481"/>
      <c r="U212" s="481"/>
    </row>
    <row r="213" spans="1:31" s="399" customFormat="1" x14ac:dyDescent="0.2">
      <c r="A213" s="666" t="s">
        <v>110</v>
      </c>
      <c r="B213" s="483"/>
      <c r="C213" s="449" t="str">
        <f>+IFERROR(B213*100/$P$77,"")</f>
        <v/>
      </c>
      <c r="D213" s="483"/>
      <c r="E213" s="449" t="str">
        <f>+IFERROR(D213*100/$Q$77,"")</f>
        <v/>
      </c>
      <c r="F213" s="484"/>
      <c r="G213" s="449" t="str">
        <f>+IFERROR(F213*100/$R$77,"")</f>
        <v/>
      </c>
      <c r="H213" s="483"/>
      <c r="I213" s="449" t="str">
        <f>+IFERROR(H213*100/$S$77,"")</f>
        <v/>
      </c>
      <c r="J213" s="483"/>
      <c r="K213" s="449" t="str">
        <f>+IFERROR(J213*100/$T$77,"")</f>
        <v/>
      </c>
      <c r="L213" s="483"/>
      <c r="M213" s="449" t="str">
        <f>+IFERROR(L213*100/$U$77,"")</f>
        <v/>
      </c>
      <c r="N213" s="483"/>
      <c r="O213" s="451" t="str">
        <f>+IFERROR(N213*100/$V$77,"")</f>
        <v/>
      </c>
      <c r="P213" s="481"/>
      <c r="Q213" s="481"/>
      <c r="R213" s="481"/>
      <c r="S213" s="481"/>
      <c r="T213" s="481"/>
      <c r="U213" s="481"/>
    </row>
    <row r="214" spans="1:31" s="399" customFormat="1" ht="33" x14ac:dyDescent="0.2">
      <c r="A214" s="666" t="s">
        <v>111</v>
      </c>
      <c r="B214" s="483"/>
      <c r="C214" s="449" t="str">
        <f>+IFERROR(B214*100/$P$77,"")</f>
        <v/>
      </c>
      <c r="D214" s="483"/>
      <c r="E214" s="449" t="str">
        <f>+IFERROR(D214*100/$Q$77,"")</f>
        <v/>
      </c>
      <c r="F214" s="484"/>
      <c r="G214" s="449" t="str">
        <f>+IFERROR(F214*100/$R$77,"")</f>
        <v/>
      </c>
      <c r="H214" s="483"/>
      <c r="I214" s="449" t="str">
        <f>+IFERROR(H214*100/$S$77,"")</f>
        <v/>
      </c>
      <c r="J214" s="483"/>
      <c r="K214" s="449" t="str">
        <f>+IFERROR(J214*100/$T$77,"")</f>
        <v/>
      </c>
      <c r="L214" s="483"/>
      <c r="M214" s="449" t="str">
        <f>+IFERROR(L214*100/$U$77,"")</f>
        <v/>
      </c>
      <c r="N214" s="483"/>
      <c r="O214" s="451" t="str">
        <f>+IFERROR(N214*100/$V$77,"")</f>
        <v/>
      </c>
      <c r="P214" s="481"/>
      <c r="Q214" s="481"/>
      <c r="R214" s="481"/>
      <c r="S214" s="481"/>
      <c r="T214" s="481"/>
      <c r="U214" s="481"/>
    </row>
    <row r="215" spans="1:31" s="399" customFormat="1" ht="33" x14ac:dyDescent="0.2">
      <c r="A215" s="666" t="s">
        <v>112</v>
      </c>
      <c r="B215" s="483"/>
      <c r="C215" s="449" t="str">
        <f>+IFERROR(B215*100/$P$77,"")</f>
        <v/>
      </c>
      <c r="D215" s="483"/>
      <c r="E215" s="449" t="str">
        <f>+IFERROR(D215*100/$Q$77,"")</f>
        <v/>
      </c>
      <c r="F215" s="484"/>
      <c r="G215" s="449" t="str">
        <f>+IFERROR(F215*100/$R$77,"")</f>
        <v/>
      </c>
      <c r="H215" s="483"/>
      <c r="I215" s="449" t="str">
        <f>+IFERROR(H215*100/$S$77,"")</f>
        <v/>
      </c>
      <c r="J215" s="483"/>
      <c r="K215" s="449" t="str">
        <f>+IFERROR(J215*100/$T$77,"")</f>
        <v/>
      </c>
      <c r="L215" s="483"/>
      <c r="M215" s="449" t="str">
        <f>+IFERROR(L215*100/$U$77,"")</f>
        <v/>
      </c>
      <c r="N215" s="483"/>
      <c r="O215" s="451" t="str">
        <f>+IFERROR(N215*100/$V$77,"")</f>
        <v/>
      </c>
      <c r="P215" s="481"/>
      <c r="Q215" s="481"/>
      <c r="R215" s="481"/>
      <c r="S215" s="481"/>
      <c r="T215" s="481"/>
      <c r="U215" s="481"/>
    </row>
    <row r="216" spans="1:31" s="399" customFormat="1" ht="33" x14ac:dyDescent="0.2">
      <c r="A216" s="485" t="s">
        <v>113</v>
      </c>
      <c r="B216" s="483"/>
      <c r="C216" s="449" t="str">
        <f>IF(B216=0,"",B216*100/(B42+I42))</f>
        <v/>
      </c>
      <c r="D216" s="483"/>
      <c r="E216" s="449" t="str">
        <f>IF(D216=0,"",D216*100/(C42+J42))</f>
        <v/>
      </c>
      <c r="F216" s="484"/>
      <c r="G216" s="449" t="str">
        <f>IF(F216=0,"",F216*100/(D42+K42))</f>
        <v/>
      </c>
      <c r="H216" s="483"/>
      <c r="I216" s="449" t="str">
        <f>IF(H216=0,"",H216*100/(E42+L42))</f>
        <v/>
      </c>
      <c r="J216" s="483"/>
      <c r="K216" s="449" t="str">
        <f>IF(J216=0,"",J216*100/(F42+M42))</f>
        <v/>
      </c>
      <c r="L216" s="483"/>
      <c r="M216" s="449" t="str">
        <f>IF(L216=0,"",L216*100/(G42+N42))</f>
        <v/>
      </c>
      <c r="N216" s="483"/>
      <c r="O216" s="451" t="str">
        <f>IF(N216=0,"",N216*100/(H42+O42))</f>
        <v/>
      </c>
      <c r="P216" s="468"/>
      <c r="Q216" s="468"/>
      <c r="R216" s="468"/>
      <c r="S216" s="468"/>
      <c r="T216" s="468"/>
      <c r="U216" s="468"/>
    </row>
    <row r="217" spans="1:31" s="399" customFormat="1" ht="49.5" x14ac:dyDescent="0.2">
      <c r="A217" s="470" t="s">
        <v>114</v>
      </c>
      <c r="B217" s="487"/>
      <c r="C217" s="456" t="str">
        <f>IF(B217=0,"",B217*100/(B42+I42))</f>
        <v/>
      </c>
      <c r="D217" s="487"/>
      <c r="E217" s="456" t="str">
        <f>IF(D217=0,"",D217*100/(C42+J42))</f>
        <v/>
      </c>
      <c r="F217" s="488"/>
      <c r="G217" s="456" t="str">
        <f>IF(F217=0,"",F217*100/(D42+K42))</f>
        <v/>
      </c>
      <c r="H217" s="487"/>
      <c r="I217" s="456" t="str">
        <f>IF(H217=0,"",H217*100/(E42+L42))</f>
        <v/>
      </c>
      <c r="J217" s="487"/>
      <c r="K217" s="456" t="str">
        <f>IF(J217=0,"",J217*100/(F42+M42))</f>
        <v/>
      </c>
      <c r="L217" s="487"/>
      <c r="M217" s="456" t="str">
        <f>IF(L217=0,"",L217*100/(G42+N42))</f>
        <v/>
      </c>
      <c r="N217" s="487"/>
      <c r="O217" s="457" t="str">
        <f>IF(N217=0,"",N217*100/(H42+O42))</f>
        <v/>
      </c>
      <c r="P217" s="468"/>
      <c r="Q217" s="468"/>
      <c r="R217" s="468"/>
      <c r="S217" s="468"/>
      <c r="T217" s="468"/>
      <c r="U217" s="468"/>
    </row>
    <row r="218" spans="1:31" s="399" customFormat="1" x14ac:dyDescent="0.2">
      <c r="A218" s="489"/>
      <c r="B218" s="489"/>
      <c r="C218" s="490"/>
      <c r="D218" s="490"/>
      <c r="E218" s="490"/>
      <c r="F218" s="490"/>
      <c r="G218" s="490"/>
      <c r="H218" s="490"/>
      <c r="I218" s="490"/>
      <c r="J218" s="490"/>
      <c r="K218" s="490"/>
      <c r="L218" s="490"/>
      <c r="M218" s="490"/>
      <c r="N218" s="490"/>
      <c r="O218" s="490"/>
      <c r="P218" s="490"/>
      <c r="Q218" s="490"/>
      <c r="R218" s="490"/>
      <c r="S218" s="422"/>
      <c r="T218" s="422"/>
      <c r="U218" s="422"/>
      <c r="V218" s="422"/>
      <c r="W218" s="422"/>
      <c r="X218" s="422"/>
      <c r="Y218" s="422"/>
      <c r="Z218" s="422"/>
      <c r="AA218" s="422"/>
      <c r="AB218" s="422"/>
      <c r="AC218" s="422"/>
      <c r="AD218" s="422"/>
      <c r="AE218" s="422"/>
    </row>
    <row r="219" spans="1:31" s="399" customFormat="1" x14ac:dyDescent="0.2">
      <c r="A219" s="898" t="s">
        <v>97</v>
      </c>
      <c r="B219" s="898"/>
      <c r="C219" s="898"/>
      <c r="D219" s="898"/>
      <c r="E219" s="898"/>
      <c r="F219" s="898"/>
      <c r="G219" s="898"/>
      <c r="H219" s="898"/>
      <c r="I219" s="898"/>
      <c r="J219" s="898"/>
      <c r="K219" s="898"/>
      <c r="L219" s="898"/>
      <c r="M219" s="898"/>
      <c r="N219" s="898"/>
      <c r="O219" s="898"/>
      <c r="P219" s="898"/>
      <c r="Q219" s="898"/>
      <c r="R219" s="898"/>
      <c r="S219" s="898"/>
      <c r="T219" s="898"/>
      <c r="U219" s="898"/>
      <c r="V219" s="898"/>
    </row>
    <row r="220" spans="1:31" s="399" customFormat="1" x14ac:dyDescent="0.2">
      <c r="A220" s="970" t="s">
        <v>115</v>
      </c>
      <c r="B220" s="973">
        <v>2012</v>
      </c>
      <c r="C220" s="1006"/>
      <c r="D220" s="974"/>
      <c r="E220" s="973">
        <v>2013</v>
      </c>
      <c r="F220" s="1006"/>
      <c r="G220" s="974"/>
      <c r="H220" s="914">
        <v>2014</v>
      </c>
      <c r="I220" s="915"/>
      <c r="J220" s="915"/>
      <c r="K220" s="915"/>
      <c r="L220" s="915"/>
      <c r="M220" s="916"/>
      <c r="N220" s="973">
        <v>2015</v>
      </c>
      <c r="O220" s="1006"/>
      <c r="P220" s="974"/>
      <c r="Q220" s="973">
        <v>2016</v>
      </c>
      <c r="R220" s="1006"/>
      <c r="S220" s="974"/>
      <c r="T220" s="973">
        <v>2017</v>
      </c>
      <c r="U220" s="1006"/>
      <c r="V220" s="974"/>
    </row>
    <row r="221" spans="1:31" s="399" customFormat="1" x14ac:dyDescent="0.2">
      <c r="A221" s="1008"/>
      <c r="B221" s="985"/>
      <c r="C221" s="1007"/>
      <c r="D221" s="986"/>
      <c r="E221" s="985"/>
      <c r="F221" s="1007"/>
      <c r="G221" s="986"/>
      <c r="H221" s="914" t="s">
        <v>0</v>
      </c>
      <c r="I221" s="915"/>
      <c r="J221" s="916"/>
      <c r="K221" s="914" t="s">
        <v>8</v>
      </c>
      <c r="L221" s="915"/>
      <c r="M221" s="916"/>
      <c r="N221" s="985"/>
      <c r="O221" s="1007"/>
      <c r="P221" s="986"/>
      <c r="Q221" s="985"/>
      <c r="R221" s="1007"/>
      <c r="S221" s="986"/>
      <c r="T221" s="985"/>
      <c r="U221" s="1007"/>
      <c r="V221" s="986"/>
    </row>
    <row r="222" spans="1:31" s="399" customFormat="1" x14ac:dyDescent="0.2">
      <c r="A222" s="1008"/>
      <c r="B222" s="474" t="s">
        <v>116</v>
      </c>
      <c r="C222" s="914" t="s">
        <v>117</v>
      </c>
      <c r="D222" s="916"/>
      <c r="E222" s="474" t="s">
        <v>116</v>
      </c>
      <c r="F222" s="914" t="s">
        <v>117</v>
      </c>
      <c r="G222" s="916"/>
      <c r="H222" s="474" t="s">
        <v>116</v>
      </c>
      <c r="I222" s="914" t="s">
        <v>117</v>
      </c>
      <c r="J222" s="916"/>
      <c r="K222" s="474" t="s">
        <v>116</v>
      </c>
      <c r="L222" s="914" t="s">
        <v>117</v>
      </c>
      <c r="M222" s="916"/>
      <c r="N222" s="474" t="s">
        <v>116</v>
      </c>
      <c r="O222" s="914" t="s">
        <v>117</v>
      </c>
      <c r="P222" s="916"/>
      <c r="Q222" s="474" t="s">
        <v>116</v>
      </c>
      <c r="R222" s="914" t="s">
        <v>117</v>
      </c>
      <c r="S222" s="916"/>
      <c r="T222" s="474" t="s">
        <v>116</v>
      </c>
      <c r="U222" s="914" t="s">
        <v>117</v>
      </c>
      <c r="V222" s="916"/>
    </row>
    <row r="223" spans="1:31" s="399" customFormat="1" x14ac:dyDescent="0.2">
      <c r="A223" s="1009"/>
      <c r="B223" s="474" t="s">
        <v>118</v>
      </c>
      <c r="C223" s="474" t="s">
        <v>118</v>
      </c>
      <c r="D223" s="474" t="s">
        <v>59</v>
      </c>
      <c r="E223" s="474" t="s">
        <v>118</v>
      </c>
      <c r="F223" s="474" t="s">
        <v>118</v>
      </c>
      <c r="G223" s="474" t="s">
        <v>59</v>
      </c>
      <c r="H223" s="474" t="s">
        <v>118</v>
      </c>
      <c r="I223" s="474" t="s">
        <v>118</v>
      </c>
      <c r="J223" s="474" t="s">
        <v>59</v>
      </c>
      <c r="K223" s="474" t="s">
        <v>118</v>
      </c>
      <c r="L223" s="474" t="s">
        <v>118</v>
      </c>
      <c r="M223" s="474" t="s">
        <v>59</v>
      </c>
      <c r="N223" s="474" t="s">
        <v>118</v>
      </c>
      <c r="O223" s="474" t="s">
        <v>118</v>
      </c>
      <c r="P223" s="474" t="s">
        <v>59</v>
      </c>
      <c r="Q223" s="474" t="s">
        <v>118</v>
      </c>
      <c r="R223" s="474" t="s">
        <v>118</v>
      </c>
      <c r="S223" s="474" t="s">
        <v>59</v>
      </c>
      <c r="T223" s="474" t="s">
        <v>118</v>
      </c>
      <c r="U223" s="474" t="s">
        <v>118</v>
      </c>
      <c r="V223" s="474" t="s">
        <v>59</v>
      </c>
    </row>
    <row r="224" spans="1:31" s="491" customFormat="1" ht="33" x14ac:dyDescent="0.2">
      <c r="A224" s="443" t="s">
        <v>390</v>
      </c>
      <c r="B224" s="554"/>
      <c r="C224" s="493"/>
      <c r="D224" s="477" t="str">
        <f t="shared" ref="D224:D230" si="46">IF(C224=0,"",C224*100/B224)</f>
        <v/>
      </c>
      <c r="E224" s="554"/>
      <c r="F224" s="493"/>
      <c r="G224" s="477" t="str">
        <f t="shared" ref="G224:G242" si="47">IF(F224=0,"",F224*100/E224)</f>
        <v/>
      </c>
      <c r="H224" s="554"/>
      <c r="I224" s="493"/>
      <c r="J224" s="477" t="str">
        <f t="shared" ref="J224:J242" si="48">IF(I224=0,"",I224*100/H224)</f>
        <v/>
      </c>
      <c r="K224" s="554"/>
      <c r="L224" s="493"/>
      <c r="M224" s="477" t="str">
        <f t="shared" ref="M224:M242" si="49">IF(L224=0,"",L224*100/K224)</f>
        <v/>
      </c>
      <c r="N224" s="554"/>
      <c r="O224" s="493"/>
      <c r="P224" s="477" t="str">
        <f t="shared" ref="P224:P242" si="50">IF(O224=0,"",O224*100/N224)</f>
        <v/>
      </c>
      <c r="Q224" s="554"/>
      <c r="R224" s="493"/>
      <c r="S224" s="477" t="str">
        <f t="shared" ref="S224:S242" si="51">IF(R224=0,"",R224*100/Q224)</f>
        <v/>
      </c>
      <c r="T224" s="554"/>
      <c r="U224" s="493"/>
      <c r="V224" s="480" t="str">
        <f t="shared" ref="V224:V242" si="52">IF(U224=0,"",U224*100/T224)</f>
        <v/>
      </c>
    </row>
    <row r="225" spans="1:22" s="491" customFormat="1" ht="33" x14ac:dyDescent="0.2">
      <c r="A225" s="443" t="s">
        <v>391</v>
      </c>
      <c r="B225" s="556"/>
      <c r="C225" s="552"/>
      <c r="D225" s="449" t="str">
        <f t="shared" si="46"/>
        <v/>
      </c>
      <c r="E225" s="556"/>
      <c r="F225" s="552"/>
      <c r="G225" s="449" t="str">
        <f t="shared" si="47"/>
        <v/>
      </c>
      <c r="H225" s="556"/>
      <c r="I225" s="552"/>
      <c r="J225" s="449" t="str">
        <f t="shared" si="48"/>
        <v/>
      </c>
      <c r="K225" s="556"/>
      <c r="L225" s="552"/>
      <c r="M225" s="449" t="str">
        <f t="shared" si="49"/>
        <v/>
      </c>
      <c r="N225" s="556"/>
      <c r="O225" s="552"/>
      <c r="P225" s="449" t="str">
        <f t="shared" si="50"/>
        <v/>
      </c>
      <c r="Q225" s="556"/>
      <c r="R225" s="552"/>
      <c r="S225" s="449" t="str">
        <f t="shared" si="51"/>
        <v/>
      </c>
      <c r="T225" s="556"/>
      <c r="U225" s="552"/>
      <c r="V225" s="451" t="str">
        <f t="shared" si="52"/>
        <v/>
      </c>
    </row>
    <row r="226" spans="1:22" s="399" customFormat="1" ht="33" x14ac:dyDescent="0.2">
      <c r="A226" s="669" t="s">
        <v>359</v>
      </c>
      <c r="B226" s="556"/>
      <c r="C226" s="483"/>
      <c r="D226" s="449" t="str">
        <f t="shared" si="46"/>
        <v/>
      </c>
      <c r="E226" s="556"/>
      <c r="F226" s="483"/>
      <c r="G226" s="449" t="str">
        <f t="shared" si="47"/>
        <v/>
      </c>
      <c r="H226" s="556"/>
      <c r="I226" s="483"/>
      <c r="J226" s="449" t="str">
        <f t="shared" si="48"/>
        <v/>
      </c>
      <c r="K226" s="556"/>
      <c r="L226" s="483"/>
      <c r="M226" s="449" t="str">
        <f t="shared" si="49"/>
        <v/>
      </c>
      <c r="N226" s="556"/>
      <c r="O226" s="483"/>
      <c r="P226" s="449" t="str">
        <f t="shared" si="50"/>
        <v/>
      </c>
      <c r="Q226" s="556"/>
      <c r="R226" s="483"/>
      <c r="S226" s="449" t="str">
        <f t="shared" si="51"/>
        <v/>
      </c>
      <c r="T226" s="556"/>
      <c r="U226" s="483"/>
      <c r="V226" s="451" t="str">
        <f t="shared" si="52"/>
        <v/>
      </c>
    </row>
    <row r="227" spans="1:22" s="399" customFormat="1" ht="33" x14ac:dyDescent="0.2">
      <c r="A227" s="669" t="s">
        <v>358</v>
      </c>
      <c r="B227" s="556"/>
      <c r="C227" s="483"/>
      <c r="D227" s="449" t="str">
        <f t="shared" si="46"/>
        <v/>
      </c>
      <c r="E227" s="556"/>
      <c r="F227" s="483"/>
      <c r="G227" s="449" t="str">
        <f t="shared" si="47"/>
        <v/>
      </c>
      <c r="H227" s="556"/>
      <c r="I227" s="483"/>
      <c r="J227" s="449" t="str">
        <f t="shared" si="48"/>
        <v/>
      </c>
      <c r="K227" s="556"/>
      <c r="L227" s="483"/>
      <c r="M227" s="449" t="str">
        <f t="shared" si="49"/>
        <v/>
      </c>
      <c r="N227" s="556"/>
      <c r="O227" s="483"/>
      <c r="P227" s="449" t="str">
        <f t="shared" si="50"/>
        <v/>
      </c>
      <c r="Q227" s="556"/>
      <c r="R227" s="483"/>
      <c r="S227" s="449" t="str">
        <f t="shared" si="51"/>
        <v/>
      </c>
      <c r="T227" s="556"/>
      <c r="U227" s="483"/>
      <c r="V227" s="451" t="str">
        <f t="shared" si="52"/>
        <v/>
      </c>
    </row>
    <row r="228" spans="1:22" s="399" customFormat="1" ht="33" x14ac:dyDescent="0.2">
      <c r="A228" s="669" t="s">
        <v>119</v>
      </c>
      <c r="B228" s="93" t="str">
        <f>IF(C226=0,"",(C226+C227))</f>
        <v/>
      </c>
      <c r="C228" s="483"/>
      <c r="D228" s="449" t="str">
        <f t="shared" si="46"/>
        <v/>
      </c>
      <c r="E228" s="93" t="str">
        <f>IF(F226=0,"",(F226+F227))</f>
        <v/>
      </c>
      <c r="F228" s="483"/>
      <c r="G228" s="449" t="str">
        <f t="shared" si="47"/>
        <v/>
      </c>
      <c r="H228" s="93" t="str">
        <f>IF(I226=0,"",(I226+I227))</f>
        <v/>
      </c>
      <c r="I228" s="448"/>
      <c r="J228" s="449" t="str">
        <f t="shared" si="48"/>
        <v/>
      </c>
      <c r="K228" s="93" t="str">
        <f>IF(L226=0,"",(L226+L227))</f>
        <v/>
      </c>
      <c r="L228" s="483"/>
      <c r="M228" s="449" t="str">
        <f t="shared" si="49"/>
        <v/>
      </c>
      <c r="N228" s="93" t="str">
        <f>IF(O226=0,"",(O226+O227))</f>
        <v/>
      </c>
      <c r="O228" s="483"/>
      <c r="P228" s="449" t="str">
        <f t="shared" si="50"/>
        <v/>
      </c>
      <c r="Q228" s="93" t="str">
        <f>IF(R226=0,"",(R226+R227))</f>
        <v/>
      </c>
      <c r="R228" s="483"/>
      <c r="S228" s="449" t="str">
        <f t="shared" si="51"/>
        <v/>
      </c>
      <c r="T228" s="93" t="str">
        <f>IF(U226=0,"",(U226+U227))</f>
        <v/>
      </c>
      <c r="U228" s="483"/>
      <c r="V228" s="451" t="str">
        <f t="shared" si="52"/>
        <v/>
      </c>
    </row>
    <row r="229" spans="1:22" s="399" customFormat="1" ht="33" x14ac:dyDescent="0.2">
      <c r="A229" s="669" t="s">
        <v>366</v>
      </c>
      <c r="B229" s="93" t="str">
        <f>IF(C226=0,"",C226)</f>
        <v/>
      </c>
      <c r="C229" s="483"/>
      <c r="D229" s="449" t="str">
        <f t="shared" si="46"/>
        <v/>
      </c>
      <c r="E229" s="93" t="str">
        <f>IF(F226=0,"",F226)</f>
        <v/>
      </c>
      <c r="F229" s="483"/>
      <c r="G229" s="449" t="str">
        <f t="shared" si="47"/>
        <v/>
      </c>
      <c r="H229" s="93" t="str">
        <f>IF(I226=0,"",I226)</f>
        <v/>
      </c>
      <c r="I229" s="448"/>
      <c r="J229" s="449" t="str">
        <f t="shared" si="48"/>
        <v/>
      </c>
      <c r="K229" s="93" t="str">
        <f>IF(L226=0,"",L226)</f>
        <v/>
      </c>
      <c r="L229" s="483"/>
      <c r="M229" s="449" t="str">
        <f t="shared" si="49"/>
        <v/>
      </c>
      <c r="N229" s="93" t="str">
        <f>IF(O226=0,"",O226)</f>
        <v/>
      </c>
      <c r="O229" s="483"/>
      <c r="P229" s="449" t="str">
        <f t="shared" si="50"/>
        <v/>
      </c>
      <c r="Q229" s="93" t="str">
        <f>IF(R226=0,"",R226)</f>
        <v/>
      </c>
      <c r="R229" s="483"/>
      <c r="S229" s="449" t="str">
        <f t="shared" si="51"/>
        <v/>
      </c>
      <c r="T229" s="93" t="str">
        <f>IF(U226=0,"",U226)</f>
        <v/>
      </c>
      <c r="U229" s="483"/>
      <c r="V229" s="451" t="str">
        <f t="shared" si="52"/>
        <v/>
      </c>
    </row>
    <row r="230" spans="1:22" s="399" customFormat="1" ht="33" x14ac:dyDescent="0.2">
      <c r="A230" s="669" t="s">
        <v>367</v>
      </c>
      <c r="B230" s="93" t="str">
        <f>IF(C227=0,"",C227)</f>
        <v/>
      </c>
      <c r="C230" s="483"/>
      <c r="D230" s="449" t="str">
        <f t="shared" si="46"/>
        <v/>
      </c>
      <c r="E230" s="93" t="str">
        <f>IF(F227=0,"",F227)</f>
        <v/>
      </c>
      <c r="F230" s="483"/>
      <c r="G230" s="449" t="str">
        <f t="shared" si="47"/>
        <v/>
      </c>
      <c r="H230" s="93" t="str">
        <f>IF(I227=0,"",I227)</f>
        <v/>
      </c>
      <c r="I230" s="448"/>
      <c r="J230" s="449" t="str">
        <f t="shared" si="48"/>
        <v/>
      </c>
      <c r="K230" s="93" t="str">
        <f>IF(L227=0,"",L227)</f>
        <v/>
      </c>
      <c r="L230" s="483"/>
      <c r="M230" s="449" t="str">
        <f t="shared" si="49"/>
        <v/>
      </c>
      <c r="N230" s="93" t="str">
        <f>IF(O227=0,"",O227)</f>
        <v/>
      </c>
      <c r="O230" s="483"/>
      <c r="P230" s="449" t="str">
        <f t="shared" si="50"/>
        <v/>
      </c>
      <c r="Q230" s="93" t="str">
        <f>IF(R227=0,"",R227)</f>
        <v/>
      </c>
      <c r="R230" s="483"/>
      <c r="S230" s="449" t="str">
        <f t="shared" si="51"/>
        <v/>
      </c>
      <c r="T230" s="93" t="str">
        <f>IF(U227=0,"",U227)</f>
        <v/>
      </c>
      <c r="U230" s="483"/>
      <c r="V230" s="451" t="str">
        <f t="shared" si="52"/>
        <v/>
      </c>
    </row>
    <row r="231" spans="1:22" s="399" customFormat="1" ht="33" x14ac:dyDescent="0.2">
      <c r="A231" s="669" t="s">
        <v>120</v>
      </c>
      <c r="B231" s="93" t="str">
        <f>IF(C229=0,"",(C229+C230))</f>
        <v/>
      </c>
      <c r="C231" s="483"/>
      <c r="D231" s="449" t="str">
        <f t="shared" ref="D231:D242" si="53">IF(C231=0,"",C231*100/B231)</f>
        <v/>
      </c>
      <c r="E231" s="93" t="str">
        <f>IF(F229=0,"",(F229+F230))</f>
        <v/>
      </c>
      <c r="F231" s="483"/>
      <c r="G231" s="449" t="str">
        <f t="shared" si="47"/>
        <v/>
      </c>
      <c r="H231" s="93" t="str">
        <f>IF(I229=0,"",(I229+I230))</f>
        <v/>
      </c>
      <c r="I231" s="448"/>
      <c r="J231" s="449" t="str">
        <f t="shared" si="48"/>
        <v/>
      </c>
      <c r="K231" s="93" t="str">
        <f>IF(L229=0,"",(L229+L230))</f>
        <v/>
      </c>
      <c r="L231" s="483"/>
      <c r="M231" s="449" t="str">
        <f t="shared" si="49"/>
        <v/>
      </c>
      <c r="N231" s="93" t="str">
        <f>IF(O229=0,"",(O229+O230))</f>
        <v/>
      </c>
      <c r="O231" s="483"/>
      <c r="P231" s="449" t="str">
        <f t="shared" si="50"/>
        <v/>
      </c>
      <c r="Q231" s="93" t="str">
        <f>IF(R229=0,"",(R229+R230))</f>
        <v/>
      </c>
      <c r="R231" s="483"/>
      <c r="S231" s="449" t="str">
        <f t="shared" si="51"/>
        <v/>
      </c>
      <c r="T231" s="93" t="str">
        <f>IF(U229=0,"",(U229+U230))</f>
        <v/>
      </c>
      <c r="U231" s="483"/>
      <c r="V231" s="451" t="str">
        <f t="shared" si="52"/>
        <v/>
      </c>
    </row>
    <row r="232" spans="1:22" s="399" customFormat="1" ht="33" x14ac:dyDescent="0.2">
      <c r="A232" s="453" t="s">
        <v>392</v>
      </c>
      <c r="B232" s="556"/>
      <c r="C232" s="552"/>
      <c r="D232" s="449" t="str">
        <f t="shared" si="53"/>
        <v/>
      </c>
      <c r="E232" s="556"/>
      <c r="F232" s="552"/>
      <c r="G232" s="449" t="str">
        <f t="shared" si="47"/>
        <v/>
      </c>
      <c r="H232" s="556"/>
      <c r="I232" s="552"/>
      <c r="J232" s="449" t="str">
        <f t="shared" si="48"/>
        <v/>
      </c>
      <c r="K232" s="556"/>
      <c r="L232" s="552"/>
      <c r="M232" s="449" t="str">
        <f t="shared" si="49"/>
        <v/>
      </c>
      <c r="N232" s="460"/>
      <c r="O232" s="552"/>
      <c r="P232" s="449" t="str">
        <f t="shared" si="50"/>
        <v/>
      </c>
      <c r="Q232" s="460"/>
      <c r="R232" s="552"/>
      <c r="S232" s="449" t="str">
        <f t="shared" si="51"/>
        <v/>
      </c>
      <c r="T232" s="460"/>
      <c r="U232" s="552"/>
      <c r="V232" s="451" t="str">
        <f t="shared" si="52"/>
        <v/>
      </c>
    </row>
    <row r="233" spans="1:22" s="399" customFormat="1" ht="33" x14ac:dyDescent="0.2">
      <c r="A233" s="453" t="s">
        <v>393</v>
      </c>
      <c r="B233" s="556"/>
      <c r="C233" s="552"/>
      <c r="D233" s="449" t="str">
        <f t="shared" si="53"/>
        <v/>
      </c>
      <c r="E233" s="556"/>
      <c r="F233" s="552"/>
      <c r="G233" s="449" t="str">
        <f t="shared" si="47"/>
        <v/>
      </c>
      <c r="H233" s="556"/>
      <c r="I233" s="552"/>
      <c r="J233" s="449" t="str">
        <f t="shared" si="48"/>
        <v/>
      </c>
      <c r="K233" s="556"/>
      <c r="L233" s="552"/>
      <c r="M233" s="449" t="str">
        <f t="shared" si="49"/>
        <v/>
      </c>
      <c r="N233" s="460"/>
      <c r="O233" s="552"/>
      <c r="P233" s="449" t="str">
        <f t="shared" si="50"/>
        <v/>
      </c>
      <c r="Q233" s="460"/>
      <c r="R233" s="552"/>
      <c r="S233" s="449" t="str">
        <f t="shared" si="51"/>
        <v/>
      </c>
      <c r="T233" s="460"/>
      <c r="U233" s="552"/>
      <c r="V233" s="451" t="str">
        <f t="shared" si="52"/>
        <v/>
      </c>
    </row>
    <row r="234" spans="1:22" s="399" customFormat="1" ht="33" x14ac:dyDescent="0.2">
      <c r="A234" s="669" t="s">
        <v>363</v>
      </c>
      <c r="B234" s="556"/>
      <c r="C234" s="552"/>
      <c r="D234" s="449" t="str">
        <f t="shared" si="53"/>
        <v/>
      </c>
      <c r="E234" s="556"/>
      <c r="F234" s="552"/>
      <c r="G234" s="449" t="str">
        <f t="shared" si="47"/>
        <v/>
      </c>
      <c r="H234" s="556"/>
      <c r="I234" s="552"/>
      <c r="J234" s="449" t="str">
        <f t="shared" si="48"/>
        <v/>
      </c>
      <c r="K234" s="556"/>
      <c r="L234" s="552"/>
      <c r="M234" s="449" t="str">
        <f t="shared" si="49"/>
        <v/>
      </c>
      <c r="N234" s="460"/>
      <c r="O234" s="483"/>
      <c r="P234" s="449" t="str">
        <f t="shared" si="50"/>
        <v/>
      </c>
      <c r="Q234" s="460"/>
      <c r="R234" s="552"/>
      <c r="S234" s="449" t="str">
        <f t="shared" si="51"/>
        <v/>
      </c>
      <c r="T234" s="460"/>
      <c r="U234" s="552"/>
      <c r="V234" s="451" t="str">
        <f t="shared" si="52"/>
        <v/>
      </c>
    </row>
    <row r="235" spans="1:22" s="399" customFormat="1" ht="33" x14ac:dyDescent="0.2">
      <c r="A235" s="669" t="s">
        <v>362</v>
      </c>
      <c r="B235" s="556"/>
      <c r="C235" s="552"/>
      <c r="D235" s="449" t="str">
        <f t="shared" si="53"/>
        <v/>
      </c>
      <c r="E235" s="556"/>
      <c r="F235" s="552"/>
      <c r="G235" s="449" t="str">
        <f t="shared" si="47"/>
        <v/>
      </c>
      <c r="H235" s="556"/>
      <c r="I235" s="552"/>
      <c r="J235" s="449" t="str">
        <f t="shared" si="48"/>
        <v/>
      </c>
      <c r="K235" s="556"/>
      <c r="L235" s="552"/>
      <c r="M235" s="449" t="str">
        <f t="shared" si="49"/>
        <v/>
      </c>
      <c r="N235" s="460"/>
      <c r="O235" s="483"/>
      <c r="P235" s="449" t="str">
        <f t="shared" si="50"/>
        <v/>
      </c>
      <c r="Q235" s="460"/>
      <c r="R235" s="552"/>
      <c r="S235" s="449" t="str">
        <f t="shared" si="51"/>
        <v/>
      </c>
      <c r="T235" s="460"/>
      <c r="U235" s="552"/>
      <c r="V235" s="451" t="str">
        <f t="shared" si="52"/>
        <v/>
      </c>
    </row>
    <row r="236" spans="1:22" s="399" customFormat="1" ht="33" x14ac:dyDescent="0.2">
      <c r="A236" s="469" t="s">
        <v>121</v>
      </c>
      <c r="B236" s="93" t="str">
        <f>IF(C234=0,"",(C234+C235))</f>
        <v/>
      </c>
      <c r="C236" s="483"/>
      <c r="D236" s="449" t="str">
        <f t="shared" si="53"/>
        <v/>
      </c>
      <c r="E236" s="93" t="str">
        <f>IF(F234=0,"",(F234+F235))</f>
        <v/>
      </c>
      <c r="F236" s="483"/>
      <c r="G236" s="449" t="str">
        <f t="shared" si="47"/>
        <v/>
      </c>
      <c r="H236" s="93" t="str">
        <f>IF(I234=0,"",(I234+I235))</f>
        <v/>
      </c>
      <c r="I236" s="448"/>
      <c r="J236" s="449" t="str">
        <f t="shared" si="48"/>
        <v/>
      </c>
      <c r="K236" s="93" t="str">
        <f>IF(L234=0,"",(L234+L235))</f>
        <v/>
      </c>
      <c r="L236" s="483"/>
      <c r="M236" s="449" t="str">
        <f t="shared" si="49"/>
        <v/>
      </c>
      <c r="N236" s="93" t="str">
        <f>IF(O234=0,"",(O234+O235))</f>
        <v/>
      </c>
      <c r="O236" s="483"/>
      <c r="P236" s="449" t="str">
        <f t="shared" si="50"/>
        <v/>
      </c>
      <c r="Q236" s="93" t="str">
        <f>IF(R234=0,"",(R234+R235))</f>
        <v/>
      </c>
      <c r="R236" s="483"/>
      <c r="S236" s="449" t="str">
        <f t="shared" si="51"/>
        <v/>
      </c>
      <c r="T236" s="93" t="str">
        <f>IF(U234=0,"",(U234+U235))</f>
        <v/>
      </c>
      <c r="U236" s="483"/>
      <c r="V236" s="451" t="str">
        <f t="shared" si="52"/>
        <v/>
      </c>
    </row>
    <row r="237" spans="1:22" s="399" customFormat="1" ht="33" x14ac:dyDescent="0.2">
      <c r="A237" s="469" t="s">
        <v>394</v>
      </c>
      <c r="B237" s="93" t="str">
        <f>IF(C234=0,"",C234)</f>
        <v/>
      </c>
      <c r="C237" s="483"/>
      <c r="D237" s="449" t="str">
        <f t="shared" si="53"/>
        <v/>
      </c>
      <c r="E237" s="93" t="str">
        <f>IF(F234=0,"",F234)</f>
        <v/>
      </c>
      <c r="F237" s="483"/>
      <c r="G237" s="449" t="str">
        <f t="shared" si="47"/>
        <v/>
      </c>
      <c r="H237" s="93" t="str">
        <f>IF(I234=0,"",I234)</f>
        <v/>
      </c>
      <c r="I237" s="448"/>
      <c r="J237" s="449" t="str">
        <f t="shared" si="48"/>
        <v/>
      </c>
      <c r="K237" s="93" t="str">
        <f>IF(L234=0,"",L234)</f>
        <v/>
      </c>
      <c r="L237" s="483"/>
      <c r="M237" s="449" t="str">
        <f t="shared" si="49"/>
        <v/>
      </c>
      <c r="N237" s="93" t="str">
        <f>IF(O234=0,"",O234)</f>
        <v/>
      </c>
      <c r="O237" s="483"/>
      <c r="P237" s="449" t="str">
        <f t="shared" si="50"/>
        <v/>
      </c>
      <c r="Q237" s="93" t="str">
        <f>IF(R234=0,"",R234)</f>
        <v/>
      </c>
      <c r="R237" s="483"/>
      <c r="S237" s="449" t="str">
        <f t="shared" si="51"/>
        <v/>
      </c>
      <c r="T237" s="93" t="str">
        <f>IF(U234=0,"",U234)</f>
        <v/>
      </c>
      <c r="U237" s="483"/>
      <c r="V237" s="451" t="str">
        <f t="shared" si="52"/>
        <v/>
      </c>
    </row>
    <row r="238" spans="1:22" s="399" customFormat="1" ht="33" x14ac:dyDescent="0.2">
      <c r="A238" s="469" t="s">
        <v>394</v>
      </c>
      <c r="B238" s="93" t="str">
        <f>IF(C235=0,"",C235)</f>
        <v/>
      </c>
      <c r="C238" s="483"/>
      <c r="D238" s="449" t="str">
        <f t="shared" si="53"/>
        <v/>
      </c>
      <c r="E238" s="93" t="str">
        <f>IF(F235=0,"",F235)</f>
        <v/>
      </c>
      <c r="F238" s="483"/>
      <c r="G238" s="449" t="str">
        <f t="shared" si="47"/>
        <v/>
      </c>
      <c r="H238" s="93" t="str">
        <f>IF(I235=0,"",I235)</f>
        <v/>
      </c>
      <c r="I238" s="448"/>
      <c r="J238" s="449" t="str">
        <f t="shared" si="48"/>
        <v/>
      </c>
      <c r="K238" s="93" t="str">
        <f>IF(L235=0,"",L235)</f>
        <v/>
      </c>
      <c r="L238" s="483"/>
      <c r="M238" s="449" t="str">
        <f t="shared" si="49"/>
        <v/>
      </c>
      <c r="N238" s="93" t="str">
        <f>IF(O235=0,"",O235)</f>
        <v/>
      </c>
      <c r="O238" s="483"/>
      <c r="P238" s="449" t="str">
        <f t="shared" si="50"/>
        <v/>
      </c>
      <c r="Q238" s="93" t="str">
        <f>IF(R235=0,"",R235)</f>
        <v/>
      </c>
      <c r="R238" s="483"/>
      <c r="S238" s="449" t="str">
        <f t="shared" si="51"/>
        <v/>
      </c>
      <c r="T238" s="93" t="str">
        <f>IF(U235=0,"",U235)</f>
        <v/>
      </c>
      <c r="U238" s="483"/>
      <c r="V238" s="451" t="str">
        <f t="shared" si="52"/>
        <v/>
      </c>
    </row>
    <row r="239" spans="1:22" s="399" customFormat="1" ht="33" x14ac:dyDescent="0.2">
      <c r="A239" s="469" t="s">
        <v>122</v>
      </c>
      <c r="B239" s="93" t="str">
        <f>IF(C237=0,"",(C237+C238))</f>
        <v/>
      </c>
      <c r="C239" s="483"/>
      <c r="D239" s="449" t="str">
        <f t="shared" si="53"/>
        <v/>
      </c>
      <c r="E239" s="93" t="str">
        <f>IF(F237=0,"",(F237+F238))</f>
        <v/>
      </c>
      <c r="F239" s="483"/>
      <c r="G239" s="449" t="str">
        <f t="shared" si="47"/>
        <v/>
      </c>
      <c r="H239" s="93" t="str">
        <f>IF(I237=0,"",(I237+I238))</f>
        <v/>
      </c>
      <c r="I239" s="448"/>
      <c r="J239" s="449" t="str">
        <f t="shared" si="48"/>
        <v/>
      </c>
      <c r="K239" s="93" t="str">
        <f>IF(L237=0,"",(L237+L238))</f>
        <v/>
      </c>
      <c r="L239" s="483"/>
      <c r="M239" s="449" t="str">
        <f t="shared" si="49"/>
        <v/>
      </c>
      <c r="N239" s="93" t="str">
        <f>IF(O237=0,"",(O237+O238))</f>
        <v/>
      </c>
      <c r="O239" s="483"/>
      <c r="P239" s="449" t="str">
        <f t="shared" si="50"/>
        <v/>
      </c>
      <c r="Q239" s="93" t="str">
        <f>IF(R237=0,"",(R237+R238))</f>
        <v/>
      </c>
      <c r="R239" s="483"/>
      <c r="S239" s="449" t="str">
        <f t="shared" si="51"/>
        <v/>
      </c>
      <c r="T239" s="93" t="str">
        <f>IF(U237=0,"",(U237+U238))</f>
        <v/>
      </c>
      <c r="U239" s="483"/>
      <c r="V239" s="451" t="str">
        <f t="shared" si="52"/>
        <v/>
      </c>
    </row>
    <row r="240" spans="1:22" s="399" customFormat="1" x14ac:dyDescent="0.2">
      <c r="A240" s="469" t="s">
        <v>123</v>
      </c>
      <c r="B240" s="483"/>
      <c r="C240" s="483"/>
      <c r="D240" s="449" t="str">
        <f t="shared" si="53"/>
        <v/>
      </c>
      <c r="E240" s="483"/>
      <c r="F240" s="483"/>
      <c r="G240" s="449" t="str">
        <f t="shared" si="47"/>
        <v/>
      </c>
      <c r="H240" s="448"/>
      <c r="I240" s="448"/>
      <c r="J240" s="449" t="str">
        <f t="shared" si="48"/>
        <v/>
      </c>
      <c r="K240" s="483"/>
      <c r="L240" s="483"/>
      <c r="M240" s="449" t="str">
        <f t="shared" si="49"/>
        <v/>
      </c>
      <c r="N240" s="346"/>
      <c r="O240" s="483"/>
      <c r="P240" s="449" t="str">
        <f t="shared" si="50"/>
        <v/>
      </c>
      <c r="Q240" s="346"/>
      <c r="R240" s="483"/>
      <c r="S240" s="449" t="str">
        <f t="shared" si="51"/>
        <v/>
      </c>
      <c r="T240" s="483"/>
      <c r="U240" s="483"/>
      <c r="V240" s="451" t="str">
        <f t="shared" si="52"/>
        <v/>
      </c>
    </row>
    <row r="241" spans="1:31" s="399" customFormat="1" ht="33" x14ac:dyDescent="0.2">
      <c r="A241" s="469" t="s">
        <v>321</v>
      </c>
      <c r="B241" s="483"/>
      <c r="C241" s="483"/>
      <c r="D241" s="449" t="str">
        <f t="shared" si="53"/>
        <v/>
      </c>
      <c r="E241" s="483"/>
      <c r="F241" s="483"/>
      <c r="G241" s="449" t="str">
        <f t="shared" si="47"/>
        <v/>
      </c>
      <c r="H241" s="448"/>
      <c r="I241" s="448"/>
      <c r="J241" s="449" t="str">
        <f t="shared" si="48"/>
        <v/>
      </c>
      <c r="K241" s="483"/>
      <c r="L241" s="483"/>
      <c r="M241" s="449" t="str">
        <f t="shared" si="49"/>
        <v/>
      </c>
      <c r="N241" s="346"/>
      <c r="O241" s="483"/>
      <c r="P241" s="449" t="str">
        <f t="shared" si="50"/>
        <v/>
      </c>
      <c r="Q241" s="346"/>
      <c r="R241" s="483"/>
      <c r="S241" s="449" t="str">
        <f t="shared" si="51"/>
        <v/>
      </c>
      <c r="T241" s="483"/>
      <c r="U241" s="483"/>
      <c r="V241" s="451" t="str">
        <f t="shared" si="52"/>
        <v/>
      </c>
    </row>
    <row r="242" spans="1:31" s="399" customFormat="1" ht="33" x14ac:dyDescent="0.2">
      <c r="A242" s="469" t="s">
        <v>124</v>
      </c>
      <c r="B242" s="487"/>
      <c r="C242" s="487"/>
      <c r="D242" s="456" t="str">
        <f t="shared" si="53"/>
        <v/>
      </c>
      <c r="E242" s="487"/>
      <c r="F242" s="487"/>
      <c r="G242" s="456" t="str">
        <f t="shared" si="47"/>
        <v/>
      </c>
      <c r="H242" s="492"/>
      <c r="I242" s="492"/>
      <c r="J242" s="456" t="str">
        <f t="shared" si="48"/>
        <v/>
      </c>
      <c r="K242" s="487"/>
      <c r="L242" s="487"/>
      <c r="M242" s="456" t="str">
        <f t="shared" si="49"/>
        <v/>
      </c>
      <c r="N242" s="486"/>
      <c r="O242" s="487"/>
      <c r="P242" s="456" t="str">
        <f t="shared" si="50"/>
        <v/>
      </c>
      <c r="Q242" s="486"/>
      <c r="R242" s="487"/>
      <c r="S242" s="456" t="str">
        <f t="shared" si="51"/>
        <v/>
      </c>
      <c r="T242" s="487"/>
      <c r="U242" s="487"/>
      <c r="V242" s="457" t="str">
        <f t="shared" si="52"/>
        <v/>
      </c>
    </row>
    <row r="243" spans="1:31" s="399" customFormat="1" x14ac:dyDescent="0.2">
      <c r="A243" s="1013" t="s">
        <v>203</v>
      </c>
      <c r="B243" s="1013"/>
      <c r="C243" s="1013"/>
      <c r="D243" s="1013"/>
      <c r="E243" s="1013"/>
      <c r="F243" s="1013"/>
      <c r="G243" s="1013"/>
      <c r="H243" s="1013"/>
      <c r="I243" s="1013"/>
      <c r="J243" s="1013"/>
      <c r="K243" s="1013"/>
      <c r="L243" s="1013"/>
      <c r="M243" s="1013"/>
      <c r="N243" s="1013"/>
      <c r="O243" s="1013"/>
      <c r="P243" s="1013"/>
      <c r="Q243" s="1013"/>
      <c r="R243" s="1013"/>
      <c r="S243" s="1013"/>
      <c r="T243" s="1013"/>
      <c r="U243" s="1013"/>
      <c r="V243" s="1013"/>
      <c r="W243" s="1013"/>
      <c r="X243" s="1013"/>
      <c r="Y243" s="1013"/>
      <c r="Z243" s="1013"/>
      <c r="AA243" s="1013"/>
      <c r="AB243" s="1013"/>
      <c r="AC243" s="1013"/>
      <c r="AD243" s="1013"/>
      <c r="AE243" s="1013"/>
    </row>
    <row r="244" spans="1:31" s="399" customFormat="1" x14ac:dyDescent="0.3">
      <c r="A244" s="1014" t="s">
        <v>126</v>
      </c>
      <c r="B244" s="1014"/>
      <c r="C244" s="1014"/>
      <c r="D244" s="1014"/>
      <c r="E244" s="1014"/>
      <c r="F244" s="1014"/>
      <c r="G244" s="1014"/>
      <c r="H244" s="1014"/>
      <c r="I244" s="1014"/>
      <c r="J244" s="1014"/>
      <c r="K244" s="1014"/>
      <c r="L244" s="1014"/>
      <c r="M244" s="1014"/>
      <c r="N244" s="1014"/>
      <c r="O244" s="1014"/>
      <c r="P244" s="1014"/>
      <c r="Q244" s="1014"/>
      <c r="R244" s="1014"/>
      <c r="S244" s="1014"/>
      <c r="T244" s="1014"/>
      <c r="U244" s="1014"/>
      <c r="V244" s="1014"/>
      <c r="W244" s="1014"/>
      <c r="X244" s="1014"/>
      <c r="Y244" s="1014"/>
      <c r="Z244" s="1014"/>
      <c r="AA244" s="1014"/>
      <c r="AB244" s="1014"/>
      <c r="AC244" s="1014"/>
      <c r="AD244" s="1014"/>
      <c r="AE244" s="1014"/>
    </row>
    <row r="245" spans="1:31" s="399" customFormat="1" x14ac:dyDescent="0.3">
      <c r="A245" s="1012" t="s">
        <v>127</v>
      </c>
      <c r="B245" s="1012"/>
      <c r="C245" s="1012"/>
      <c r="D245" s="1012"/>
      <c r="E245" s="1012"/>
      <c r="F245" s="1012"/>
      <c r="G245" s="1012"/>
      <c r="H245" s="1012"/>
      <c r="I245" s="1012"/>
      <c r="J245" s="1012"/>
      <c r="K245" s="1012"/>
      <c r="L245" s="1012"/>
      <c r="M245" s="1012"/>
      <c r="N245" s="1012"/>
      <c r="O245" s="1012"/>
      <c r="P245" s="1012"/>
      <c r="Q245" s="1012"/>
      <c r="R245" s="1012"/>
      <c r="S245" s="1012"/>
      <c r="T245" s="1012"/>
      <c r="U245" s="1012"/>
      <c r="V245" s="1012"/>
      <c r="W245" s="1012"/>
      <c r="X245" s="1012"/>
      <c r="Y245" s="1012"/>
      <c r="Z245" s="1012"/>
      <c r="AA245" s="1012"/>
      <c r="AB245" s="1012"/>
      <c r="AC245" s="1012"/>
      <c r="AD245" s="1012"/>
      <c r="AE245" s="1012"/>
    </row>
    <row r="246" spans="1:31" s="264" customFormat="1" x14ac:dyDescent="0.3">
      <c r="A246" s="880" t="s">
        <v>372</v>
      </c>
      <c r="B246" s="880"/>
      <c r="C246" s="880"/>
      <c r="D246" s="880"/>
      <c r="E246" s="880"/>
      <c r="F246" s="880"/>
      <c r="G246" s="880"/>
      <c r="H246" s="880"/>
      <c r="I246" s="880"/>
      <c r="J246" s="880"/>
      <c r="K246" s="880"/>
      <c r="L246" s="880"/>
      <c r="M246" s="880"/>
      <c r="N246" s="880"/>
      <c r="O246" s="880"/>
      <c r="P246" s="880"/>
      <c r="Q246" s="880"/>
      <c r="R246" s="880"/>
      <c r="S246" s="880"/>
      <c r="T246" s="880"/>
      <c r="U246" s="880"/>
      <c r="V246" s="880"/>
      <c r="W246" s="880"/>
      <c r="X246" s="880"/>
      <c r="Y246" s="880"/>
    </row>
    <row r="247" spans="1:31" s="264" customFormat="1" x14ac:dyDescent="0.3">
      <c r="A247" s="880" t="s">
        <v>373</v>
      </c>
      <c r="B247" s="880"/>
      <c r="C247" s="880"/>
      <c r="D247" s="880"/>
      <c r="E247" s="880"/>
      <c r="F247" s="880"/>
      <c r="G247" s="880"/>
      <c r="H247" s="880"/>
      <c r="I247" s="880"/>
      <c r="J247" s="880"/>
      <c r="K247" s="880"/>
      <c r="L247" s="880"/>
      <c r="M247" s="880"/>
      <c r="N247" s="880"/>
      <c r="O247" s="880"/>
      <c r="P247" s="880"/>
      <c r="Q247" s="880"/>
      <c r="R247" s="880"/>
      <c r="S247" s="880"/>
      <c r="T247" s="880"/>
      <c r="U247" s="880"/>
      <c r="V247" s="880"/>
      <c r="W247" s="880"/>
      <c r="X247" s="880"/>
      <c r="Y247" s="880"/>
    </row>
    <row r="249" spans="1:31" x14ac:dyDescent="0.3">
      <c r="A249" s="899" t="s">
        <v>128</v>
      </c>
      <c r="B249" s="900"/>
      <c r="C249" s="900"/>
      <c r="D249" s="900"/>
      <c r="E249" s="900"/>
      <c r="F249" s="900"/>
      <c r="G249" s="900"/>
      <c r="H249" s="900"/>
      <c r="I249" s="900"/>
      <c r="J249" s="900"/>
      <c r="K249" s="900"/>
      <c r="L249" s="900"/>
      <c r="M249" s="900"/>
      <c r="N249" s="900"/>
      <c r="O249" s="901"/>
    </row>
    <row r="250" spans="1:31" x14ac:dyDescent="0.3">
      <c r="A250" s="995" t="s">
        <v>57</v>
      </c>
      <c r="B250" s="997">
        <v>2012</v>
      </c>
      <c r="C250" s="998"/>
      <c r="D250" s="997">
        <v>2013</v>
      </c>
      <c r="E250" s="998"/>
      <c r="F250" s="899">
        <v>2014</v>
      </c>
      <c r="G250" s="900"/>
      <c r="H250" s="900"/>
      <c r="I250" s="901"/>
      <c r="J250" s="997">
        <v>2015</v>
      </c>
      <c r="K250" s="998"/>
      <c r="L250" s="997">
        <v>2016</v>
      </c>
      <c r="M250" s="998"/>
      <c r="N250" s="997">
        <v>2017</v>
      </c>
      <c r="O250" s="998"/>
    </row>
    <row r="251" spans="1:31" x14ac:dyDescent="0.3">
      <c r="A251" s="902"/>
      <c r="B251" s="999"/>
      <c r="C251" s="1000"/>
      <c r="D251" s="999"/>
      <c r="E251" s="1000"/>
      <c r="F251" s="899" t="s">
        <v>0</v>
      </c>
      <c r="G251" s="901"/>
      <c r="H251" s="899" t="s">
        <v>8</v>
      </c>
      <c r="I251" s="901"/>
      <c r="J251" s="999"/>
      <c r="K251" s="1000"/>
      <c r="L251" s="999"/>
      <c r="M251" s="1000"/>
      <c r="N251" s="999"/>
      <c r="O251" s="1000"/>
    </row>
    <row r="252" spans="1:31" x14ac:dyDescent="0.3">
      <c r="A252" s="902"/>
      <c r="B252" s="494" t="s">
        <v>70</v>
      </c>
      <c r="C252" s="494" t="s">
        <v>59</v>
      </c>
      <c r="D252" s="494" t="s">
        <v>70</v>
      </c>
      <c r="E252" s="494" t="s">
        <v>59</v>
      </c>
      <c r="F252" s="494" t="s">
        <v>70</v>
      </c>
      <c r="G252" s="494" t="s">
        <v>59</v>
      </c>
      <c r="H252" s="494" t="s">
        <v>70</v>
      </c>
      <c r="I252" s="494" t="s">
        <v>59</v>
      </c>
      <c r="J252" s="494" t="s">
        <v>70</v>
      </c>
      <c r="K252" s="494" t="s">
        <v>59</v>
      </c>
      <c r="L252" s="494" t="s">
        <v>70</v>
      </c>
      <c r="M252" s="494" t="s">
        <v>59</v>
      </c>
      <c r="N252" s="494" t="s">
        <v>70</v>
      </c>
      <c r="O252" s="494" t="s">
        <v>59</v>
      </c>
    </row>
    <row r="253" spans="1:31" x14ac:dyDescent="0.3">
      <c r="A253" s="495" t="s">
        <v>326</v>
      </c>
      <c r="B253" s="1010"/>
      <c r="C253" s="1011"/>
      <c r="D253" s="1010"/>
      <c r="E253" s="1011"/>
      <c r="F253" s="496"/>
      <c r="G253" s="496"/>
      <c r="H253" s="1010"/>
      <c r="I253" s="1011"/>
      <c r="J253" s="1048"/>
      <c r="K253" s="1048"/>
      <c r="L253" s="1048"/>
      <c r="M253" s="1048"/>
      <c r="N253" s="1048"/>
      <c r="O253" s="1049"/>
    </row>
    <row r="254" spans="1:31" x14ac:dyDescent="0.3">
      <c r="A254" s="352" t="s">
        <v>325</v>
      </c>
      <c r="B254" s="403"/>
      <c r="C254" s="497" t="str">
        <f>IF(B254=0,"",B254*100/(B$257))</f>
        <v/>
      </c>
      <c r="D254" s="403"/>
      <c r="E254" s="497" t="str">
        <f>IF(D254=0,"",D254*100/(D$257))</f>
        <v/>
      </c>
      <c r="F254" s="498"/>
      <c r="G254" s="497" t="str">
        <f>IF(F254=0,"",F254*100/(F$257))</f>
        <v/>
      </c>
      <c r="H254" s="403"/>
      <c r="I254" s="497" t="str">
        <f>IF(H254=0,"",H254*100/(H$257))</f>
        <v/>
      </c>
      <c r="J254" s="403"/>
      <c r="K254" s="497" t="str">
        <f>IF(J254=0,"",J254*100/(J$257))</f>
        <v/>
      </c>
      <c r="L254" s="403"/>
      <c r="M254" s="497" t="str">
        <f>IF(L254=0,"",L254*100/(L$257))</f>
        <v/>
      </c>
      <c r="N254" s="403"/>
      <c r="O254" s="550" t="str">
        <f>IF(N254=0,"",N254*100/(N$257))</f>
        <v/>
      </c>
    </row>
    <row r="255" spans="1:31" ht="33" x14ac:dyDescent="0.3">
      <c r="A255" s="352" t="s">
        <v>324</v>
      </c>
      <c r="B255" s="403"/>
      <c r="C255" s="497" t="str">
        <f>IF(B255=0,"",B255*100/(B$257))</f>
        <v/>
      </c>
      <c r="D255" s="403"/>
      <c r="E255" s="497" t="str">
        <f>IF(D255=0,"",D255*100/(D$257))</f>
        <v/>
      </c>
      <c r="F255" s="498"/>
      <c r="G255" s="497" t="str">
        <f>IF(F255=0,"",F255*100/(F$257))</f>
        <v/>
      </c>
      <c r="H255" s="403"/>
      <c r="I255" s="497" t="str">
        <f>IF(H255=0,"",H255*100/(H$257))</f>
        <v/>
      </c>
      <c r="J255" s="403"/>
      <c r="K255" s="497" t="str">
        <f>IF(J255=0,"",J255*100/(J$257))</f>
        <v/>
      </c>
      <c r="L255" s="403"/>
      <c r="M255" s="497" t="str">
        <f>IF(L255=0,"",L255*100/(L$257))</f>
        <v/>
      </c>
      <c r="N255" s="403"/>
      <c r="O255" s="550" t="str">
        <f>IF(N255=0,"",N255*100/(N$257))</f>
        <v/>
      </c>
    </row>
    <row r="256" spans="1:31" x14ac:dyDescent="0.3">
      <c r="A256" s="352" t="s">
        <v>323</v>
      </c>
      <c r="B256" s="403"/>
      <c r="C256" s="497" t="str">
        <f>IF(B256=0,"",B256*100/(B$257))</f>
        <v/>
      </c>
      <c r="D256" s="403"/>
      <c r="E256" s="497" t="str">
        <f>IF(D256=0,"",D256*100/(D$257))</f>
        <v/>
      </c>
      <c r="F256" s="498"/>
      <c r="G256" s="497" t="str">
        <f>IF(F256=0,"",F256*100/(F$257))</f>
        <v/>
      </c>
      <c r="H256" s="403"/>
      <c r="I256" s="497" t="str">
        <f>IF(H256=0,"",H256*100/(H$257))</f>
        <v/>
      </c>
      <c r="J256" s="403"/>
      <c r="K256" s="497" t="str">
        <f>IF(J256=0,"",J256*100/(J$257))</f>
        <v/>
      </c>
      <c r="L256" s="403"/>
      <c r="M256" s="497" t="str">
        <f>IF(L256=0,"",L256*100/(L$257))</f>
        <v/>
      </c>
      <c r="N256" s="403"/>
      <c r="O256" s="550" t="str">
        <f>IF(N256=0,"",N256*100/(N$257))</f>
        <v/>
      </c>
    </row>
    <row r="257" spans="1:15" x14ac:dyDescent="0.3">
      <c r="A257" s="577" t="s">
        <v>327</v>
      </c>
      <c r="B257" s="841">
        <f t="shared" ref="B257" si="54">SUM(B254:B256)</f>
        <v>0</v>
      </c>
      <c r="C257" s="842"/>
      <c r="D257" s="841">
        <f t="shared" ref="D257" si="55">SUM(D254:D256)</f>
        <v>0</v>
      </c>
      <c r="E257" s="842"/>
      <c r="F257" s="841">
        <f t="shared" ref="F257" si="56">SUM(F254:F256)</f>
        <v>0</v>
      </c>
      <c r="G257" s="842"/>
      <c r="H257" s="841">
        <f t="shared" ref="H257" si="57">SUM(H254:H256)</f>
        <v>0</v>
      </c>
      <c r="I257" s="842"/>
      <c r="J257" s="841">
        <f t="shared" ref="J257" si="58">SUM(J254:J256)</f>
        <v>0</v>
      </c>
      <c r="K257" s="842"/>
      <c r="L257" s="841">
        <f t="shared" ref="L257" si="59">SUM(L254:L256)</f>
        <v>0</v>
      </c>
      <c r="M257" s="842"/>
      <c r="N257" s="841">
        <f t="shared" ref="N257" si="60">SUM(N254:N256)</f>
        <v>0</v>
      </c>
      <c r="O257" s="843"/>
    </row>
    <row r="259" spans="1:15" x14ac:dyDescent="0.3">
      <c r="A259" s="1059"/>
      <c r="B259" s="1060">
        <v>2012</v>
      </c>
      <c r="C259" s="1061"/>
      <c r="D259" s="1060">
        <v>2013</v>
      </c>
      <c r="E259" s="1061"/>
      <c r="F259" s="1057">
        <v>2014</v>
      </c>
      <c r="G259" s="1069"/>
      <c r="H259" s="1069"/>
      <c r="I259" s="1058"/>
      <c r="J259" s="1060">
        <v>2015</v>
      </c>
      <c r="K259" s="1061"/>
      <c r="L259" s="1060">
        <v>2016</v>
      </c>
      <c r="M259" s="1061"/>
      <c r="N259" s="1060">
        <v>2017</v>
      </c>
      <c r="O259" s="1061"/>
    </row>
    <row r="260" spans="1:15" x14ac:dyDescent="0.3">
      <c r="A260" s="1059"/>
      <c r="B260" s="1062"/>
      <c r="C260" s="1063"/>
      <c r="D260" s="1062"/>
      <c r="E260" s="1063"/>
      <c r="F260" s="1057" t="s">
        <v>0</v>
      </c>
      <c r="G260" s="1058"/>
      <c r="H260" s="1057" t="s">
        <v>8</v>
      </c>
      <c r="I260" s="1058"/>
      <c r="J260" s="1062"/>
      <c r="K260" s="1063"/>
      <c r="L260" s="1062"/>
      <c r="M260" s="1063"/>
      <c r="N260" s="1062"/>
      <c r="O260" s="1063"/>
    </row>
    <row r="261" spans="1:15" x14ac:dyDescent="0.3">
      <c r="A261" s="1059"/>
      <c r="B261" s="340" t="s">
        <v>26</v>
      </c>
      <c r="C261" s="340" t="s">
        <v>27</v>
      </c>
      <c r="D261" s="340" t="s">
        <v>26</v>
      </c>
      <c r="E261" s="340" t="s">
        <v>27</v>
      </c>
      <c r="F261" s="340" t="s">
        <v>26</v>
      </c>
      <c r="G261" s="340" t="s">
        <v>27</v>
      </c>
      <c r="H261" s="340" t="s">
        <v>26</v>
      </c>
      <c r="I261" s="340" t="s">
        <v>27</v>
      </c>
      <c r="J261" s="340" t="s">
        <v>26</v>
      </c>
      <c r="K261" s="340" t="s">
        <v>27</v>
      </c>
      <c r="L261" s="340" t="s">
        <v>26</v>
      </c>
      <c r="M261" s="340" t="s">
        <v>27</v>
      </c>
      <c r="N261" s="340" t="s">
        <v>26</v>
      </c>
      <c r="O261" s="340" t="s">
        <v>27</v>
      </c>
    </row>
    <row r="262" spans="1:15" ht="33" x14ac:dyDescent="0.3">
      <c r="A262" s="356" t="s">
        <v>129</v>
      </c>
      <c r="B262" s="499"/>
      <c r="C262" s="499"/>
      <c r="D262" s="499"/>
      <c r="E262" s="499"/>
      <c r="F262" s="499"/>
      <c r="G262" s="499"/>
      <c r="H262" s="499"/>
      <c r="I262" s="499"/>
      <c r="J262" s="499"/>
      <c r="K262" s="500"/>
      <c r="L262" s="499"/>
      <c r="M262" s="500"/>
      <c r="N262" s="499"/>
      <c r="O262" s="500"/>
    </row>
    <row r="263" spans="1:15" x14ac:dyDescent="0.3">
      <c r="A263" s="357" t="s">
        <v>130</v>
      </c>
    </row>
    <row r="265" spans="1:15" x14ac:dyDescent="0.3">
      <c r="A265" s="357" t="s">
        <v>131</v>
      </c>
    </row>
    <row r="266" spans="1:15" x14ac:dyDescent="0.3">
      <c r="A266" s="1050" t="s">
        <v>197</v>
      </c>
      <c r="B266" s="1065">
        <v>2012</v>
      </c>
      <c r="C266" s="1066"/>
      <c r="D266" s="1065">
        <v>2013</v>
      </c>
      <c r="E266" s="1066"/>
      <c r="F266" s="1052">
        <v>2014</v>
      </c>
      <c r="G266" s="1053"/>
      <c r="H266" s="1053"/>
      <c r="I266" s="1054"/>
      <c r="J266" s="1065">
        <v>2015</v>
      </c>
      <c r="K266" s="1066"/>
      <c r="L266" s="1065">
        <v>2016</v>
      </c>
      <c r="M266" s="1066"/>
      <c r="N266" s="1065">
        <v>2017</v>
      </c>
      <c r="O266" s="1066"/>
    </row>
    <row r="267" spans="1:15" x14ac:dyDescent="0.3">
      <c r="A267" s="1051"/>
      <c r="B267" s="1067"/>
      <c r="C267" s="1068"/>
      <c r="D267" s="1067"/>
      <c r="E267" s="1068"/>
      <c r="F267" s="1052" t="s">
        <v>0</v>
      </c>
      <c r="G267" s="1054"/>
      <c r="H267" s="1052" t="s">
        <v>8</v>
      </c>
      <c r="I267" s="1054"/>
      <c r="J267" s="1067"/>
      <c r="K267" s="1068"/>
      <c r="L267" s="1067"/>
      <c r="M267" s="1068"/>
      <c r="N267" s="1067"/>
      <c r="O267" s="1068"/>
    </row>
    <row r="268" spans="1:15" x14ac:dyDescent="0.3">
      <c r="A268" s="1051"/>
      <c r="B268" s="501" t="s">
        <v>133</v>
      </c>
      <c r="C268" s="501" t="s">
        <v>134</v>
      </c>
      <c r="D268" s="501" t="s">
        <v>133</v>
      </c>
      <c r="E268" s="501" t="s">
        <v>134</v>
      </c>
      <c r="F268" s="501" t="s">
        <v>133</v>
      </c>
      <c r="G268" s="501" t="s">
        <v>134</v>
      </c>
      <c r="H268" s="501" t="s">
        <v>133</v>
      </c>
      <c r="I268" s="501" t="s">
        <v>134</v>
      </c>
      <c r="J268" s="501" t="s">
        <v>133</v>
      </c>
      <c r="K268" s="501" t="s">
        <v>134</v>
      </c>
      <c r="L268" s="501" t="s">
        <v>133</v>
      </c>
      <c r="M268" s="501" t="s">
        <v>134</v>
      </c>
      <c r="N268" s="501" t="s">
        <v>133</v>
      </c>
      <c r="O268" s="501" t="s">
        <v>134</v>
      </c>
    </row>
    <row r="269" spans="1:15" s="504" customFormat="1" x14ac:dyDescent="0.2">
      <c r="A269" s="352" t="s">
        <v>135</v>
      </c>
      <c r="B269" s="502"/>
      <c r="C269" s="502"/>
      <c r="D269" s="502"/>
      <c r="E269" s="502"/>
      <c r="F269" s="502"/>
      <c r="G269" s="502"/>
      <c r="H269" s="502"/>
      <c r="I269" s="502"/>
      <c r="J269" s="502"/>
      <c r="K269" s="502"/>
      <c r="L269" s="502"/>
      <c r="M269" s="502"/>
      <c r="N269" s="502"/>
      <c r="O269" s="503"/>
    </row>
    <row r="270" spans="1:15" s="504" customFormat="1" x14ac:dyDescent="0.2">
      <c r="A270" s="352" t="s">
        <v>136</v>
      </c>
      <c r="B270" s="502"/>
      <c r="C270" s="502"/>
      <c r="D270" s="502"/>
      <c r="E270" s="502"/>
      <c r="F270" s="502"/>
      <c r="G270" s="502"/>
      <c r="H270" s="502"/>
      <c r="I270" s="502"/>
      <c r="J270" s="502"/>
      <c r="K270" s="502"/>
      <c r="L270" s="502"/>
      <c r="M270" s="502"/>
      <c r="N270" s="502"/>
      <c r="O270" s="503"/>
    </row>
    <row r="271" spans="1:15" s="504" customFormat="1" x14ac:dyDescent="0.2">
      <c r="A271" s="352" t="s">
        <v>137</v>
      </c>
      <c r="B271" s="502"/>
      <c r="C271" s="502"/>
      <c r="D271" s="502"/>
      <c r="E271" s="502"/>
      <c r="F271" s="502"/>
      <c r="G271" s="502"/>
      <c r="H271" s="502"/>
      <c r="I271" s="502"/>
      <c r="J271" s="502"/>
      <c r="K271" s="502"/>
      <c r="L271" s="502"/>
      <c r="M271" s="502"/>
      <c r="N271" s="502"/>
      <c r="O271" s="503"/>
    </row>
    <row r="272" spans="1:15" s="504" customFormat="1" x14ac:dyDescent="0.2">
      <c r="A272" s="356" t="s">
        <v>204</v>
      </c>
      <c r="B272" s="505">
        <f t="shared" ref="B272:O272" si="61">SUM(B269:B271)</f>
        <v>0</v>
      </c>
      <c r="C272" s="505">
        <f t="shared" si="61"/>
        <v>0</v>
      </c>
      <c r="D272" s="505">
        <f t="shared" si="61"/>
        <v>0</v>
      </c>
      <c r="E272" s="505">
        <f t="shared" si="61"/>
        <v>0</v>
      </c>
      <c r="F272" s="505">
        <f t="shared" si="61"/>
        <v>0</v>
      </c>
      <c r="G272" s="505">
        <f t="shared" si="61"/>
        <v>0</v>
      </c>
      <c r="H272" s="505">
        <f t="shared" si="61"/>
        <v>0</v>
      </c>
      <c r="I272" s="505">
        <f t="shared" si="61"/>
        <v>0</v>
      </c>
      <c r="J272" s="505">
        <f t="shared" si="61"/>
        <v>0</v>
      </c>
      <c r="K272" s="506">
        <f t="shared" si="61"/>
        <v>0</v>
      </c>
      <c r="L272" s="505">
        <f t="shared" si="61"/>
        <v>0</v>
      </c>
      <c r="M272" s="506">
        <f t="shared" si="61"/>
        <v>0</v>
      </c>
      <c r="N272" s="505">
        <f t="shared" si="61"/>
        <v>0</v>
      </c>
      <c r="O272" s="506">
        <f t="shared" si="61"/>
        <v>0</v>
      </c>
    </row>
    <row r="273" spans="1:28" x14ac:dyDescent="0.3">
      <c r="A273" s="357" t="s">
        <v>16</v>
      </c>
    </row>
    <row r="274" spans="1:28" x14ac:dyDescent="0.3">
      <c r="A274" s="357"/>
    </row>
    <row r="275" spans="1:28" s="399" customFormat="1" x14ac:dyDescent="0.2">
      <c r="A275" s="1004" t="s">
        <v>57</v>
      </c>
      <c r="B275" s="1024">
        <v>2012</v>
      </c>
      <c r="C275" s="1024">
        <v>2013</v>
      </c>
      <c r="D275" s="1015">
        <v>2014</v>
      </c>
      <c r="E275" s="1017"/>
      <c r="F275" s="1024">
        <v>2015</v>
      </c>
      <c r="G275" s="1024">
        <v>2016</v>
      </c>
      <c r="H275" s="1024">
        <v>2017</v>
      </c>
    </row>
    <row r="276" spans="1:28" s="399" customFormat="1" x14ac:dyDescent="0.3">
      <c r="A276" s="1004"/>
      <c r="B276" s="1025"/>
      <c r="C276" s="1025"/>
      <c r="D276" s="507" t="s">
        <v>0</v>
      </c>
      <c r="E276" s="507" t="s">
        <v>8</v>
      </c>
      <c r="F276" s="1025"/>
      <c r="G276" s="1025"/>
      <c r="H276" s="1025"/>
    </row>
    <row r="277" spans="1:28" s="399" customFormat="1" x14ac:dyDescent="0.3">
      <c r="A277" s="1004"/>
      <c r="B277" s="508" t="s">
        <v>59</v>
      </c>
      <c r="C277" s="508" t="s">
        <v>59</v>
      </c>
      <c r="D277" s="508" t="s">
        <v>59</v>
      </c>
      <c r="E277" s="508" t="s">
        <v>59</v>
      </c>
      <c r="F277" s="508" t="s">
        <v>59</v>
      </c>
      <c r="G277" s="508" t="s">
        <v>59</v>
      </c>
      <c r="H277" s="508" t="s">
        <v>59</v>
      </c>
    </row>
    <row r="278" spans="1:28" s="512" customFormat="1" x14ac:dyDescent="0.2">
      <c r="A278" s="509" t="s">
        <v>329</v>
      </c>
      <c r="B278" s="510" t="str">
        <f>IFERROR(B269/P78,"")</f>
        <v/>
      </c>
      <c r="C278" s="510" t="str">
        <f>IFERROR(B269/Q78,"")</f>
        <v/>
      </c>
      <c r="D278" s="510" t="str">
        <f>IFERROR(F269/R$78,"")</f>
        <v/>
      </c>
      <c r="E278" s="510" t="str">
        <f>IFERROR(H269/S$78,"")</f>
        <v/>
      </c>
      <c r="F278" s="510" t="str">
        <f>IFERROR(J269/T$78,"")</f>
        <v/>
      </c>
      <c r="G278" s="510" t="str">
        <f>IFERROR(L269/U$78,"")</f>
        <v/>
      </c>
      <c r="H278" s="511" t="str">
        <f>IFERROR(N269/V$78,"")</f>
        <v/>
      </c>
    </row>
    <row r="279" spans="1:28" s="512" customFormat="1" x14ac:dyDescent="0.2">
      <c r="A279" s="513" t="s">
        <v>328</v>
      </c>
      <c r="B279" s="514" t="str">
        <f>IFERROR(B270*100/D104,"")</f>
        <v/>
      </c>
      <c r="C279" s="514" t="str">
        <f>IFERROR(D270*100/G104,"")</f>
        <v/>
      </c>
      <c r="D279" s="514" t="str">
        <f>IFERROR(F270*100/J104,"")</f>
        <v/>
      </c>
      <c r="E279" s="514" t="str">
        <f>IFERROR(H270*100/M104,"")</f>
        <v/>
      </c>
      <c r="F279" s="514" t="str">
        <f>IFERROR(J270*100/P104,"")</f>
        <v/>
      </c>
      <c r="G279" s="514" t="str">
        <f>IFERROR(L270*100/S104,"")</f>
        <v/>
      </c>
      <c r="H279" s="515" t="str">
        <f>IFERROR(N270*100/V104,"")</f>
        <v/>
      </c>
    </row>
    <row r="280" spans="1:28" s="399" customFormat="1" x14ac:dyDescent="0.2">
      <c r="A280" s="1005" t="s">
        <v>16</v>
      </c>
      <c r="B280" s="1005"/>
      <c r="C280" s="1005"/>
      <c r="D280" s="1005"/>
      <c r="E280" s="1005"/>
      <c r="F280" s="1005"/>
      <c r="G280" s="1005"/>
      <c r="H280" s="1005"/>
      <c r="I280" s="1005"/>
      <c r="J280" s="1005"/>
      <c r="K280" s="1005"/>
      <c r="L280" s="1005"/>
      <c r="M280" s="1005"/>
      <c r="N280" s="1005"/>
      <c r="O280" s="1005"/>
      <c r="P280" s="1005"/>
      <c r="Q280" s="1005"/>
      <c r="R280" s="1005"/>
      <c r="S280" s="1005"/>
      <c r="T280" s="1005"/>
      <c r="U280" s="538"/>
      <c r="V280" s="538"/>
      <c r="W280" s="538"/>
      <c r="X280" s="538"/>
      <c r="Y280" s="538"/>
      <c r="Z280" s="538"/>
      <c r="AA280" s="538"/>
      <c r="AB280" s="538"/>
    </row>
    <row r="281" spans="1:28" s="399" customFormat="1" ht="14.25" x14ac:dyDescent="0.2"/>
    <row r="282" spans="1:28" s="264" customFormat="1" x14ac:dyDescent="0.3">
      <c r="A282" s="1004" t="s">
        <v>57</v>
      </c>
      <c r="B282" s="1037">
        <v>2012</v>
      </c>
      <c r="C282" s="1038"/>
      <c r="D282" s="1037">
        <v>2013</v>
      </c>
      <c r="E282" s="1038"/>
      <c r="F282" s="1015">
        <v>2014</v>
      </c>
      <c r="G282" s="1016"/>
      <c r="H282" s="1016"/>
      <c r="I282" s="1017"/>
      <c r="J282" s="1037">
        <v>2015</v>
      </c>
      <c r="K282" s="1038"/>
      <c r="L282" s="1037">
        <v>2016</v>
      </c>
      <c r="M282" s="1038"/>
      <c r="N282" s="1037">
        <v>2017</v>
      </c>
      <c r="O282" s="1038"/>
    </row>
    <row r="283" spans="1:28" s="264" customFormat="1" x14ac:dyDescent="0.3">
      <c r="A283" s="1004"/>
      <c r="B283" s="1046"/>
      <c r="C283" s="1047"/>
      <c r="D283" s="1046"/>
      <c r="E283" s="1047"/>
      <c r="F283" s="1039" t="s">
        <v>0</v>
      </c>
      <c r="G283" s="1040"/>
      <c r="H283" s="1039" t="s">
        <v>8</v>
      </c>
      <c r="I283" s="1040"/>
      <c r="J283" s="693"/>
      <c r="K283" s="695"/>
      <c r="L283" s="693"/>
      <c r="M283" s="695"/>
      <c r="N283" s="693"/>
      <c r="O283" s="695"/>
    </row>
    <row r="284" spans="1:28" s="264" customFormat="1" x14ac:dyDescent="0.3">
      <c r="A284" s="1004"/>
      <c r="B284" s="508" t="s">
        <v>139</v>
      </c>
      <c r="C284" s="508" t="s">
        <v>59</v>
      </c>
      <c r="D284" s="508" t="s">
        <v>139</v>
      </c>
      <c r="E284" s="508" t="s">
        <v>59</v>
      </c>
      <c r="F284" s="508" t="s">
        <v>139</v>
      </c>
      <c r="G284" s="508" t="s">
        <v>59</v>
      </c>
      <c r="H284" s="508" t="s">
        <v>139</v>
      </c>
      <c r="I284" s="508" t="s">
        <v>59</v>
      </c>
      <c r="J284" s="508" t="s">
        <v>139</v>
      </c>
      <c r="K284" s="508" t="s">
        <v>59</v>
      </c>
      <c r="L284" s="508" t="s">
        <v>139</v>
      </c>
      <c r="M284" s="508" t="s">
        <v>59</v>
      </c>
      <c r="N284" s="508" t="s">
        <v>139</v>
      </c>
      <c r="O284" s="508" t="s">
        <v>59</v>
      </c>
    </row>
    <row r="285" spans="1:28" s="316" customFormat="1" x14ac:dyDescent="0.2">
      <c r="A285" s="579" t="s">
        <v>140</v>
      </c>
      <c r="B285" s="516"/>
      <c r="C285" s="549" t="str">
        <f>IF(B285=0,"",B285*100/B271)</f>
        <v/>
      </c>
      <c r="D285" s="516"/>
      <c r="E285" s="549" t="str">
        <f>IF(D285=0,"",D285*100/D271)</f>
        <v/>
      </c>
      <c r="F285" s="516"/>
      <c r="G285" s="549" t="str">
        <f>IF(F285=0,"",F285*100/F271)</f>
        <v/>
      </c>
      <c r="H285" s="516"/>
      <c r="I285" s="549" t="str">
        <f>IF(H285=0,"",H285*100/H271)</f>
        <v/>
      </c>
      <c r="J285" s="516"/>
      <c r="K285" s="549" t="str">
        <f>IF(J285=0,"",J285*100/J271)</f>
        <v/>
      </c>
      <c r="L285" s="516"/>
      <c r="M285" s="549" t="str">
        <f>IF(L285=0,"",L285*100/L271)</f>
        <v/>
      </c>
      <c r="N285" s="516"/>
      <c r="O285" s="557" t="str">
        <f>IF(N285=0,"",N285*100/N271)</f>
        <v/>
      </c>
    </row>
    <row r="286" spans="1:28" s="399" customFormat="1" x14ac:dyDescent="0.2">
      <c r="A286" s="1041" t="s">
        <v>16</v>
      </c>
      <c r="B286" s="1041"/>
      <c r="C286" s="1041"/>
      <c r="D286" s="1041"/>
      <c r="E286" s="1041"/>
      <c r="F286" s="1041"/>
      <c r="G286" s="1041"/>
      <c r="H286" s="1041"/>
      <c r="I286" s="1041"/>
      <c r="J286" s="1041"/>
      <c r="K286" s="1041"/>
      <c r="L286" s="1041"/>
      <c r="M286" s="1041"/>
      <c r="N286" s="1041"/>
      <c r="O286" s="1041"/>
      <c r="P286" s="1041"/>
      <c r="Q286" s="1041"/>
      <c r="R286" s="1041"/>
      <c r="S286" s="1041"/>
      <c r="T286" s="1041"/>
      <c r="U286" s="1041"/>
      <c r="V286" s="1041"/>
      <c r="W286" s="1041"/>
      <c r="X286" s="1041"/>
      <c r="Y286" s="1041"/>
      <c r="Z286" s="1041"/>
      <c r="AA286" s="1041"/>
      <c r="AB286" s="1041"/>
    </row>
    <row r="289" spans="1:13" ht="16.5" customHeight="1" x14ac:dyDescent="0.3">
      <c r="A289" s="904" t="s">
        <v>332</v>
      </c>
      <c r="B289" s="905"/>
      <c r="C289" s="905"/>
      <c r="D289" s="905"/>
      <c r="E289" s="905"/>
      <c r="F289" s="905"/>
      <c r="G289" s="905"/>
      <c r="H289" s="905"/>
      <c r="I289" s="905"/>
      <c r="J289" s="905"/>
      <c r="K289" s="905"/>
      <c r="L289" s="905"/>
      <c r="M289" s="905"/>
    </row>
    <row r="290" spans="1:13" x14ac:dyDescent="0.3">
      <c r="A290" s="902" t="s">
        <v>205</v>
      </c>
      <c r="B290" s="1030">
        <v>2012</v>
      </c>
      <c r="C290" s="1031"/>
      <c r="D290" s="1031"/>
      <c r="E290" s="1031"/>
      <c r="F290" s="1031"/>
      <c r="G290" s="1032"/>
      <c r="H290" s="1030">
        <v>2013</v>
      </c>
      <c r="I290" s="1031"/>
      <c r="J290" s="1031"/>
      <c r="K290" s="1031"/>
      <c r="L290" s="1031"/>
      <c r="M290" s="1032"/>
    </row>
    <row r="291" spans="1:13" x14ac:dyDescent="0.3">
      <c r="A291" s="902"/>
      <c r="B291" s="1033"/>
      <c r="C291" s="1034"/>
      <c r="D291" s="1034"/>
      <c r="E291" s="1034"/>
      <c r="F291" s="1034"/>
      <c r="G291" s="1035"/>
      <c r="H291" s="1033"/>
      <c r="I291" s="1034"/>
      <c r="J291" s="1034"/>
      <c r="K291" s="1034"/>
      <c r="L291" s="1034"/>
      <c r="M291" s="1035"/>
    </row>
    <row r="292" spans="1:13" ht="51.75" x14ac:dyDescent="0.3">
      <c r="A292" s="902"/>
      <c r="B292" s="517" t="s">
        <v>147</v>
      </c>
      <c r="C292" s="517" t="s">
        <v>148</v>
      </c>
      <c r="D292" s="517" t="s">
        <v>149</v>
      </c>
      <c r="E292" s="518" t="s">
        <v>150</v>
      </c>
      <c r="F292" s="517" t="s">
        <v>206</v>
      </c>
      <c r="G292" s="517" t="s">
        <v>207</v>
      </c>
      <c r="H292" s="517" t="s">
        <v>147</v>
      </c>
      <c r="I292" s="517" t="s">
        <v>148</v>
      </c>
      <c r="J292" s="517" t="s">
        <v>149</v>
      </c>
      <c r="K292" s="518" t="s">
        <v>150</v>
      </c>
      <c r="L292" s="517" t="s">
        <v>206</v>
      </c>
      <c r="M292" s="517" t="s">
        <v>207</v>
      </c>
    </row>
    <row r="293" spans="1:13" x14ac:dyDescent="0.3">
      <c r="A293" s="903"/>
      <c r="B293" s="519" t="s">
        <v>208</v>
      </c>
      <c r="C293" s="519" t="s">
        <v>209</v>
      </c>
      <c r="D293" s="519" t="s">
        <v>210</v>
      </c>
      <c r="E293" s="518"/>
      <c r="F293" s="517"/>
      <c r="G293" s="517"/>
      <c r="H293" s="519" t="s">
        <v>208</v>
      </c>
      <c r="I293" s="519" t="s">
        <v>209</v>
      </c>
      <c r="J293" s="519" t="s">
        <v>210</v>
      </c>
      <c r="K293" s="518"/>
      <c r="L293" s="517"/>
      <c r="M293" s="517"/>
    </row>
    <row r="294" spans="1:13" s="504" customFormat="1" x14ac:dyDescent="0.2">
      <c r="A294" s="495" t="s">
        <v>342</v>
      </c>
      <c r="B294" s="520">
        <f t="shared" ref="B294:B301" si="62">+B87+I87+P87</f>
        <v>0</v>
      </c>
      <c r="C294" s="521"/>
      <c r="D294" s="521"/>
      <c r="E294" s="521"/>
      <c r="F294" s="522" t="str">
        <f t="shared" ref="F294:F299" si="63">IF(C294=0,"",C294/B294)</f>
        <v/>
      </c>
      <c r="G294" s="522" t="str">
        <f t="shared" ref="G294:G299" si="64">IF(D294=0,"",D294/B294)</f>
        <v/>
      </c>
      <c r="H294" s="520">
        <f t="shared" ref="H294:H301" si="65">+C87+J87+Q87</f>
        <v>0</v>
      </c>
      <c r="I294" s="521"/>
      <c r="J294" s="521"/>
      <c r="K294" s="521"/>
      <c r="L294" s="522" t="str">
        <f t="shared" ref="L294:L299" si="66">IF(I294=0,"",I294/H294)</f>
        <v/>
      </c>
      <c r="M294" s="522" t="str">
        <f t="shared" ref="M294:M299" si="67">IF(J294=0,"",J294/H294)</f>
        <v/>
      </c>
    </row>
    <row r="295" spans="1:13" s="504" customFormat="1" x14ac:dyDescent="0.2">
      <c r="A295" s="352" t="s">
        <v>343</v>
      </c>
      <c r="B295" s="524">
        <f t="shared" si="62"/>
        <v>0</v>
      </c>
      <c r="C295" s="502"/>
      <c r="D295" s="502"/>
      <c r="E295" s="502"/>
      <c r="F295" s="525" t="str">
        <f t="shared" si="63"/>
        <v/>
      </c>
      <c r="G295" s="525" t="str">
        <f t="shared" si="64"/>
        <v/>
      </c>
      <c r="H295" s="524">
        <f t="shared" si="65"/>
        <v>0</v>
      </c>
      <c r="I295" s="502"/>
      <c r="J295" s="502"/>
      <c r="K295" s="502"/>
      <c r="L295" s="525" t="str">
        <f t="shared" si="66"/>
        <v/>
      </c>
      <c r="M295" s="525" t="str">
        <f t="shared" si="67"/>
        <v/>
      </c>
    </row>
    <row r="296" spans="1:13" s="504" customFormat="1" x14ac:dyDescent="0.2">
      <c r="A296" s="352" t="s">
        <v>344</v>
      </c>
      <c r="B296" s="524">
        <f t="shared" si="62"/>
        <v>0</v>
      </c>
      <c r="C296" s="502"/>
      <c r="D296" s="502"/>
      <c r="E296" s="502"/>
      <c r="F296" s="525" t="str">
        <f t="shared" si="63"/>
        <v/>
      </c>
      <c r="G296" s="525" t="str">
        <f t="shared" si="64"/>
        <v/>
      </c>
      <c r="H296" s="524">
        <f t="shared" si="65"/>
        <v>0</v>
      </c>
      <c r="I296" s="502"/>
      <c r="J296" s="502"/>
      <c r="K296" s="502"/>
      <c r="L296" s="525" t="str">
        <f t="shared" si="66"/>
        <v/>
      </c>
      <c r="M296" s="525" t="str">
        <f t="shared" si="67"/>
        <v/>
      </c>
    </row>
    <row r="297" spans="1:13" s="504" customFormat="1" x14ac:dyDescent="0.2">
      <c r="A297" s="541" t="s">
        <v>345</v>
      </c>
      <c r="B297" s="524">
        <f t="shared" si="62"/>
        <v>0</v>
      </c>
      <c r="C297" s="502"/>
      <c r="D297" s="502"/>
      <c r="E297" s="502"/>
      <c r="F297" s="525" t="str">
        <f t="shared" si="63"/>
        <v/>
      </c>
      <c r="G297" s="525" t="str">
        <f t="shared" si="64"/>
        <v/>
      </c>
      <c r="H297" s="524">
        <f t="shared" si="65"/>
        <v>0</v>
      </c>
      <c r="I297" s="502"/>
      <c r="J297" s="502"/>
      <c r="K297" s="502"/>
      <c r="L297" s="525" t="str">
        <f t="shared" si="66"/>
        <v/>
      </c>
      <c r="M297" s="525" t="str">
        <f t="shared" si="67"/>
        <v/>
      </c>
    </row>
    <row r="298" spans="1:13" s="504" customFormat="1" x14ac:dyDescent="0.2">
      <c r="A298" s="352" t="s">
        <v>346</v>
      </c>
      <c r="B298" s="524">
        <f t="shared" si="62"/>
        <v>0</v>
      </c>
      <c r="C298" s="502"/>
      <c r="D298" s="502"/>
      <c r="E298" s="502"/>
      <c r="F298" s="525" t="str">
        <f t="shared" si="63"/>
        <v/>
      </c>
      <c r="G298" s="525" t="str">
        <f t="shared" si="64"/>
        <v/>
      </c>
      <c r="H298" s="524">
        <f t="shared" si="65"/>
        <v>0</v>
      </c>
      <c r="I298" s="502"/>
      <c r="J298" s="502"/>
      <c r="K298" s="502"/>
      <c r="L298" s="525" t="str">
        <f t="shared" si="66"/>
        <v/>
      </c>
      <c r="M298" s="525" t="str">
        <f t="shared" si="67"/>
        <v/>
      </c>
    </row>
    <row r="299" spans="1:13" s="504" customFormat="1" x14ac:dyDescent="0.2">
      <c r="A299" s="352" t="s">
        <v>348</v>
      </c>
      <c r="B299" s="524">
        <f t="shared" si="62"/>
        <v>0</v>
      </c>
      <c r="C299" s="502"/>
      <c r="D299" s="502"/>
      <c r="E299" s="502"/>
      <c r="F299" s="525" t="str">
        <f t="shared" si="63"/>
        <v/>
      </c>
      <c r="G299" s="525" t="str">
        <f t="shared" si="64"/>
        <v/>
      </c>
      <c r="H299" s="524">
        <f t="shared" si="65"/>
        <v>0</v>
      </c>
      <c r="I299" s="502"/>
      <c r="J299" s="502"/>
      <c r="K299" s="502"/>
      <c r="L299" s="525" t="str">
        <f t="shared" si="66"/>
        <v/>
      </c>
      <c r="M299" s="525" t="str">
        <f t="shared" si="67"/>
        <v/>
      </c>
    </row>
    <row r="300" spans="1:13" s="504" customFormat="1" x14ac:dyDescent="0.2">
      <c r="A300" s="352" t="s">
        <v>349</v>
      </c>
      <c r="B300" s="524">
        <f t="shared" si="62"/>
        <v>0</v>
      </c>
      <c r="C300" s="502"/>
      <c r="D300" s="502"/>
      <c r="E300" s="502"/>
      <c r="F300" s="525" t="str">
        <f t="shared" ref="F300:F301" si="68">IF(C300=0,"",C300/B300)</f>
        <v/>
      </c>
      <c r="G300" s="525" t="str">
        <f t="shared" ref="G300:G301" si="69">IF(D300=0,"",D300/B300)</f>
        <v/>
      </c>
      <c r="H300" s="524">
        <f t="shared" si="65"/>
        <v>0</v>
      </c>
      <c r="I300" s="502"/>
      <c r="J300" s="502"/>
      <c r="K300" s="502"/>
      <c r="L300" s="525" t="str">
        <f t="shared" ref="L300:L301" si="70">IF(I300=0,"",I300/H300)</f>
        <v/>
      </c>
      <c r="M300" s="525" t="str">
        <f t="shared" ref="M300:M301" si="71">IF(J300=0,"",J300/H300)</f>
        <v/>
      </c>
    </row>
    <row r="301" spans="1:13" s="504" customFormat="1" x14ac:dyDescent="0.2">
      <c r="A301" s="356" t="s">
        <v>347</v>
      </c>
      <c r="B301" s="527">
        <f t="shared" si="62"/>
        <v>0</v>
      </c>
      <c r="C301" s="528"/>
      <c r="D301" s="528"/>
      <c r="E301" s="528"/>
      <c r="F301" s="505" t="str">
        <f t="shared" si="68"/>
        <v/>
      </c>
      <c r="G301" s="505" t="str">
        <f t="shared" si="69"/>
        <v/>
      </c>
      <c r="H301" s="527">
        <f t="shared" si="65"/>
        <v>0</v>
      </c>
      <c r="I301" s="528"/>
      <c r="J301" s="528"/>
      <c r="K301" s="528"/>
      <c r="L301" s="505" t="str">
        <f t="shared" si="70"/>
        <v/>
      </c>
      <c r="M301" s="505" t="str">
        <f t="shared" si="71"/>
        <v/>
      </c>
    </row>
    <row r="302" spans="1:13" s="504" customFormat="1" x14ac:dyDescent="0.3">
      <c r="A302" s="902" t="s">
        <v>205</v>
      </c>
      <c r="B302" s="1021">
        <v>2014</v>
      </c>
      <c r="C302" s="1022"/>
      <c r="D302" s="1022"/>
      <c r="E302" s="1022"/>
      <c r="F302" s="1022"/>
      <c r="G302" s="1022"/>
      <c r="H302" s="1022"/>
      <c r="I302" s="1022"/>
      <c r="J302" s="1022"/>
      <c r="K302" s="1022"/>
      <c r="L302" s="1022"/>
      <c r="M302" s="1023"/>
    </row>
    <row r="303" spans="1:13" s="504" customFormat="1" x14ac:dyDescent="0.3">
      <c r="A303" s="902"/>
      <c r="B303" s="1018" t="s">
        <v>0</v>
      </c>
      <c r="C303" s="1019"/>
      <c r="D303" s="1019"/>
      <c r="E303" s="1019"/>
      <c r="F303" s="1019"/>
      <c r="G303" s="1020"/>
      <c r="H303" s="1018" t="s">
        <v>8</v>
      </c>
      <c r="I303" s="1019"/>
      <c r="J303" s="1019"/>
      <c r="K303" s="1019"/>
      <c r="L303" s="1019"/>
      <c r="M303" s="1020"/>
    </row>
    <row r="304" spans="1:13" s="504" customFormat="1" ht="51.75" x14ac:dyDescent="0.2">
      <c r="A304" s="902"/>
      <c r="B304" s="517" t="s">
        <v>147</v>
      </c>
      <c r="C304" s="517" t="s">
        <v>148</v>
      </c>
      <c r="D304" s="517" t="s">
        <v>149</v>
      </c>
      <c r="E304" s="518" t="s">
        <v>150</v>
      </c>
      <c r="F304" s="517" t="s">
        <v>206</v>
      </c>
      <c r="G304" s="517" t="s">
        <v>207</v>
      </c>
      <c r="H304" s="517" t="s">
        <v>147</v>
      </c>
      <c r="I304" s="517" t="s">
        <v>148</v>
      </c>
      <c r="J304" s="517" t="s">
        <v>149</v>
      </c>
      <c r="K304" s="518" t="s">
        <v>150</v>
      </c>
      <c r="L304" s="517" t="s">
        <v>206</v>
      </c>
      <c r="M304" s="517" t="s">
        <v>207</v>
      </c>
    </row>
    <row r="305" spans="1:19" s="504" customFormat="1" x14ac:dyDescent="0.2">
      <c r="A305" s="903"/>
      <c r="B305" s="519" t="s">
        <v>208</v>
      </c>
      <c r="C305" s="519" t="s">
        <v>209</v>
      </c>
      <c r="D305" s="519" t="s">
        <v>210</v>
      </c>
      <c r="E305" s="517"/>
      <c r="F305" s="517"/>
      <c r="G305" s="517"/>
      <c r="H305" s="519" t="s">
        <v>208</v>
      </c>
      <c r="I305" s="519" t="s">
        <v>209</v>
      </c>
      <c r="J305" s="519" t="s">
        <v>210</v>
      </c>
      <c r="K305" s="518"/>
      <c r="L305" s="517"/>
      <c r="M305" s="517"/>
    </row>
    <row r="306" spans="1:19" s="504" customFormat="1" x14ac:dyDescent="0.2">
      <c r="A306" s="495" t="s">
        <v>342</v>
      </c>
      <c r="B306" s="520">
        <f t="shared" ref="B306:B313" si="72">+D87+K87+R87</f>
        <v>0</v>
      </c>
      <c r="C306" s="529"/>
      <c r="D306" s="529"/>
      <c r="E306" s="529"/>
      <c r="F306" s="522" t="str">
        <f t="shared" ref="F306:F311" si="73">IF(C306=0,"",C306/B306)</f>
        <v/>
      </c>
      <c r="G306" s="522" t="str">
        <f t="shared" ref="G306:G311" si="74">IF(D306=0,"",D306/B306)</f>
        <v/>
      </c>
      <c r="H306" s="520">
        <f t="shared" ref="H306:H313" si="75">+E87+L87+S87</f>
        <v>0</v>
      </c>
      <c r="I306" s="521"/>
      <c r="J306" s="521"/>
      <c r="K306" s="521"/>
      <c r="L306" s="522" t="str">
        <f t="shared" ref="L306:L311" si="76">IF(I306=0,"",I306/H306)</f>
        <v/>
      </c>
      <c r="M306" s="523" t="str">
        <f t="shared" ref="M306:M311" si="77">IF(J306=0,"",J306/H306)</f>
        <v/>
      </c>
    </row>
    <row r="307" spans="1:19" s="504" customFormat="1" x14ac:dyDescent="0.2">
      <c r="A307" s="352" t="s">
        <v>343</v>
      </c>
      <c r="B307" s="524">
        <f t="shared" si="72"/>
        <v>0</v>
      </c>
      <c r="C307" s="530"/>
      <c r="D307" s="530"/>
      <c r="E307" s="530"/>
      <c r="F307" s="525" t="str">
        <f t="shared" si="73"/>
        <v/>
      </c>
      <c r="G307" s="525" t="str">
        <f t="shared" si="74"/>
        <v/>
      </c>
      <c r="H307" s="524">
        <f t="shared" si="75"/>
        <v>0</v>
      </c>
      <c r="I307" s="502"/>
      <c r="J307" s="502"/>
      <c r="K307" s="502"/>
      <c r="L307" s="525" t="str">
        <f t="shared" si="76"/>
        <v/>
      </c>
      <c r="M307" s="526" t="str">
        <f t="shared" si="77"/>
        <v/>
      </c>
    </row>
    <row r="308" spans="1:19" s="504" customFormat="1" x14ac:dyDescent="0.2">
      <c r="A308" s="352" t="s">
        <v>344</v>
      </c>
      <c r="B308" s="524">
        <f t="shared" si="72"/>
        <v>0</v>
      </c>
      <c r="C308" s="530"/>
      <c r="D308" s="530"/>
      <c r="E308" s="530"/>
      <c r="F308" s="525" t="str">
        <f t="shared" si="73"/>
        <v/>
      </c>
      <c r="G308" s="525" t="str">
        <f t="shared" si="74"/>
        <v/>
      </c>
      <c r="H308" s="524">
        <f t="shared" si="75"/>
        <v>0</v>
      </c>
      <c r="I308" s="502"/>
      <c r="J308" s="502"/>
      <c r="K308" s="502"/>
      <c r="L308" s="525" t="str">
        <f t="shared" si="76"/>
        <v/>
      </c>
      <c r="M308" s="526" t="str">
        <f t="shared" si="77"/>
        <v/>
      </c>
    </row>
    <row r="309" spans="1:19" s="504" customFormat="1" x14ac:dyDescent="0.2">
      <c r="A309" s="541" t="s">
        <v>345</v>
      </c>
      <c r="B309" s="524">
        <f t="shared" si="72"/>
        <v>0</v>
      </c>
      <c r="C309" s="530"/>
      <c r="D309" s="530"/>
      <c r="E309" s="530"/>
      <c r="F309" s="525" t="str">
        <f t="shared" si="73"/>
        <v/>
      </c>
      <c r="G309" s="525" t="str">
        <f t="shared" si="74"/>
        <v/>
      </c>
      <c r="H309" s="524">
        <f t="shared" si="75"/>
        <v>0</v>
      </c>
      <c r="I309" s="502"/>
      <c r="J309" s="502"/>
      <c r="K309" s="502"/>
      <c r="L309" s="525" t="str">
        <f t="shared" si="76"/>
        <v/>
      </c>
      <c r="M309" s="526" t="str">
        <f t="shared" si="77"/>
        <v/>
      </c>
    </row>
    <row r="310" spans="1:19" s="504" customFormat="1" x14ac:dyDescent="0.2">
      <c r="A310" s="352" t="s">
        <v>346</v>
      </c>
      <c r="B310" s="524">
        <f t="shared" si="72"/>
        <v>0</v>
      </c>
      <c r="C310" s="530"/>
      <c r="D310" s="530"/>
      <c r="E310" s="530"/>
      <c r="F310" s="525" t="str">
        <f t="shared" si="73"/>
        <v/>
      </c>
      <c r="G310" s="525" t="str">
        <f t="shared" si="74"/>
        <v/>
      </c>
      <c r="H310" s="524">
        <f t="shared" si="75"/>
        <v>0</v>
      </c>
      <c r="I310" s="502"/>
      <c r="J310" s="502"/>
      <c r="K310" s="502"/>
      <c r="L310" s="525" t="str">
        <f t="shared" si="76"/>
        <v/>
      </c>
      <c r="M310" s="526" t="str">
        <f t="shared" si="77"/>
        <v/>
      </c>
    </row>
    <row r="311" spans="1:19" s="504" customFormat="1" x14ac:dyDescent="0.2">
      <c r="A311" s="352" t="s">
        <v>348</v>
      </c>
      <c r="B311" s="524">
        <f t="shared" si="72"/>
        <v>0</v>
      </c>
      <c r="C311" s="530"/>
      <c r="D311" s="530"/>
      <c r="E311" s="530"/>
      <c r="F311" s="525" t="str">
        <f t="shared" si="73"/>
        <v/>
      </c>
      <c r="G311" s="525" t="str">
        <f t="shared" si="74"/>
        <v/>
      </c>
      <c r="H311" s="524">
        <f t="shared" si="75"/>
        <v>0</v>
      </c>
      <c r="I311" s="502"/>
      <c r="J311" s="502"/>
      <c r="K311" s="502"/>
      <c r="L311" s="525" t="str">
        <f t="shared" si="76"/>
        <v/>
      </c>
      <c r="M311" s="526" t="str">
        <f t="shared" si="77"/>
        <v/>
      </c>
    </row>
    <row r="312" spans="1:19" s="504" customFormat="1" x14ac:dyDescent="0.2">
      <c r="A312" s="352" t="s">
        <v>349</v>
      </c>
      <c r="B312" s="524">
        <f t="shared" si="72"/>
        <v>0</v>
      </c>
      <c r="C312" s="530"/>
      <c r="D312" s="530"/>
      <c r="E312" s="530"/>
      <c r="F312" s="525" t="str">
        <f t="shared" ref="F312:F313" si="78">IF(C312=0,"",C312/B312)</f>
        <v/>
      </c>
      <c r="G312" s="525" t="str">
        <f t="shared" ref="G312:G313" si="79">IF(D312=0,"",D312/B312)</f>
        <v/>
      </c>
      <c r="H312" s="524">
        <f t="shared" si="75"/>
        <v>0</v>
      </c>
      <c r="I312" s="502"/>
      <c r="J312" s="502"/>
      <c r="K312" s="502"/>
      <c r="L312" s="525" t="str">
        <f t="shared" ref="L312:L313" si="80">IF(I312=0,"",I312/H312)</f>
        <v/>
      </c>
      <c r="M312" s="526" t="str">
        <f t="shared" ref="M312:M313" si="81">IF(J312=0,"",J312/H312)</f>
        <v/>
      </c>
    </row>
    <row r="313" spans="1:19" s="504" customFormat="1" x14ac:dyDescent="0.2">
      <c r="A313" s="356" t="s">
        <v>347</v>
      </c>
      <c r="B313" s="527">
        <f t="shared" si="72"/>
        <v>0</v>
      </c>
      <c r="C313" s="531"/>
      <c r="D313" s="531"/>
      <c r="E313" s="531"/>
      <c r="F313" s="505" t="str">
        <f t="shared" si="78"/>
        <v/>
      </c>
      <c r="G313" s="505" t="str">
        <f t="shared" si="79"/>
        <v/>
      </c>
      <c r="H313" s="671">
        <f t="shared" si="75"/>
        <v>0</v>
      </c>
      <c r="I313" s="672"/>
      <c r="J313" s="672"/>
      <c r="K313" s="672"/>
      <c r="L313" s="673" t="str">
        <f t="shared" si="80"/>
        <v/>
      </c>
      <c r="M313" s="674" t="str">
        <f t="shared" si="81"/>
        <v/>
      </c>
    </row>
    <row r="314" spans="1:19" x14ac:dyDescent="0.3">
      <c r="A314" s="902" t="s">
        <v>205</v>
      </c>
      <c r="B314" s="1044">
        <v>2015</v>
      </c>
      <c r="C314" s="1044"/>
      <c r="D314" s="1044"/>
      <c r="E314" s="1044"/>
      <c r="F314" s="1044"/>
      <c r="G314" s="1044"/>
      <c r="H314" s="1036">
        <v>2016</v>
      </c>
      <c r="I314" s="1036"/>
      <c r="J314" s="1036"/>
      <c r="K314" s="1036"/>
      <c r="L314" s="1036"/>
      <c r="M314" s="1036"/>
      <c r="N314" s="1036">
        <v>2017</v>
      </c>
      <c r="O314" s="1036"/>
      <c r="P314" s="1036"/>
      <c r="Q314" s="1036"/>
      <c r="R314" s="1036"/>
      <c r="S314" s="1036"/>
    </row>
    <row r="315" spans="1:19" ht="51.75" x14ac:dyDescent="0.3">
      <c r="A315" s="902"/>
      <c r="B315" s="517" t="s">
        <v>147</v>
      </c>
      <c r="C315" s="517" t="s">
        <v>148</v>
      </c>
      <c r="D315" s="517" t="s">
        <v>149</v>
      </c>
      <c r="E315" s="518" t="s">
        <v>150</v>
      </c>
      <c r="F315" s="517" t="s">
        <v>206</v>
      </c>
      <c r="G315" s="517" t="s">
        <v>207</v>
      </c>
      <c r="H315" s="517" t="s">
        <v>147</v>
      </c>
      <c r="I315" s="517" t="s">
        <v>148</v>
      </c>
      <c r="J315" s="517" t="s">
        <v>149</v>
      </c>
      <c r="K315" s="518" t="s">
        <v>150</v>
      </c>
      <c r="L315" s="517" t="s">
        <v>206</v>
      </c>
      <c r="M315" s="517" t="s">
        <v>207</v>
      </c>
      <c r="N315" s="517" t="s">
        <v>147</v>
      </c>
      <c r="O315" s="517" t="s">
        <v>148</v>
      </c>
      <c r="P315" s="517" t="s">
        <v>149</v>
      </c>
      <c r="Q315" s="518" t="s">
        <v>150</v>
      </c>
      <c r="R315" s="517" t="s">
        <v>206</v>
      </c>
      <c r="S315" s="517" t="s">
        <v>207</v>
      </c>
    </row>
    <row r="316" spans="1:19" x14ac:dyDescent="0.3">
      <c r="A316" s="903"/>
      <c r="B316" s="519" t="s">
        <v>208</v>
      </c>
      <c r="C316" s="519" t="s">
        <v>209</v>
      </c>
      <c r="D316" s="519" t="s">
        <v>210</v>
      </c>
      <c r="E316" s="518"/>
      <c r="F316" s="517"/>
      <c r="G316" s="517"/>
      <c r="H316" s="519" t="s">
        <v>208</v>
      </c>
      <c r="I316" s="519" t="s">
        <v>209</v>
      </c>
      <c r="J316" s="519" t="s">
        <v>210</v>
      </c>
      <c r="K316" s="518"/>
      <c r="L316" s="517"/>
      <c r="M316" s="517"/>
      <c r="N316" s="519" t="s">
        <v>208</v>
      </c>
      <c r="O316" s="519" t="s">
        <v>209</v>
      </c>
      <c r="P316" s="519" t="s">
        <v>210</v>
      </c>
      <c r="Q316" s="518"/>
      <c r="R316" s="517"/>
      <c r="S316" s="517"/>
    </row>
    <row r="317" spans="1:19" s="504" customFormat="1" x14ac:dyDescent="0.2">
      <c r="A317" s="495" t="s">
        <v>342</v>
      </c>
      <c r="B317" s="520">
        <f t="shared" ref="B317:B324" si="82">+F87+M87+T87</f>
        <v>0</v>
      </c>
      <c r="C317" s="521"/>
      <c r="D317" s="521"/>
      <c r="E317" s="521"/>
      <c r="F317" s="522" t="str">
        <f t="shared" ref="F317:F322" si="83">IF(C317=0,"",C317/B317)</f>
        <v/>
      </c>
      <c r="G317" s="522" t="str">
        <f t="shared" ref="G317:G322" si="84">IF(D317=0,"",D317/B317)</f>
        <v/>
      </c>
      <c r="H317" s="520">
        <f t="shared" ref="H317:H324" si="85">+G87+N87+U87</f>
        <v>0</v>
      </c>
      <c r="I317" s="521"/>
      <c r="J317" s="521"/>
      <c r="K317" s="521"/>
      <c r="L317" s="522" t="str">
        <f t="shared" ref="L317:L322" si="86">IF(I317=0,"",I317/H317)</f>
        <v/>
      </c>
      <c r="M317" s="522" t="str">
        <f t="shared" ref="M317:M322" si="87">IF(J317=0,"",J317/H317)</f>
        <v/>
      </c>
      <c r="N317" s="520">
        <f t="shared" ref="N317:N324" si="88">+H87+O87+V87</f>
        <v>0</v>
      </c>
      <c r="O317" s="521"/>
      <c r="P317" s="521"/>
      <c r="Q317" s="521"/>
      <c r="R317" s="522" t="str">
        <f t="shared" ref="R317:R322" si="89">IF(O317=0,"",O317/N317)</f>
        <v/>
      </c>
      <c r="S317" s="523" t="str">
        <f t="shared" ref="S317:S322" si="90">IF(P317=0,"",P317/N317)</f>
        <v/>
      </c>
    </row>
    <row r="318" spans="1:19" s="504" customFormat="1" x14ac:dyDescent="0.2">
      <c r="A318" s="352" t="s">
        <v>343</v>
      </c>
      <c r="B318" s="524">
        <f t="shared" si="82"/>
        <v>0</v>
      </c>
      <c r="C318" s="502"/>
      <c r="D318" s="502"/>
      <c r="E318" s="502"/>
      <c r="F318" s="525" t="str">
        <f t="shared" si="83"/>
        <v/>
      </c>
      <c r="G318" s="525" t="str">
        <f t="shared" si="84"/>
        <v/>
      </c>
      <c r="H318" s="524">
        <f t="shared" si="85"/>
        <v>0</v>
      </c>
      <c r="I318" s="502"/>
      <c r="J318" s="502"/>
      <c r="K318" s="502"/>
      <c r="L318" s="525" t="str">
        <f t="shared" si="86"/>
        <v/>
      </c>
      <c r="M318" s="525" t="str">
        <f t="shared" si="87"/>
        <v/>
      </c>
      <c r="N318" s="524">
        <f t="shared" si="88"/>
        <v>0</v>
      </c>
      <c r="O318" s="502"/>
      <c r="P318" s="502"/>
      <c r="Q318" s="502"/>
      <c r="R318" s="525" t="str">
        <f t="shared" si="89"/>
        <v/>
      </c>
      <c r="S318" s="526" t="str">
        <f t="shared" si="90"/>
        <v/>
      </c>
    </row>
    <row r="319" spans="1:19" s="504" customFormat="1" x14ac:dyDescent="0.2">
      <c r="A319" s="352" t="s">
        <v>344</v>
      </c>
      <c r="B319" s="524">
        <f t="shared" si="82"/>
        <v>0</v>
      </c>
      <c r="C319" s="502"/>
      <c r="D319" s="502"/>
      <c r="E319" s="502"/>
      <c r="F319" s="525" t="str">
        <f t="shared" si="83"/>
        <v/>
      </c>
      <c r="G319" s="525" t="str">
        <f t="shared" si="84"/>
        <v/>
      </c>
      <c r="H319" s="524">
        <f t="shared" si="85"/>
        <v>0</v>
      </c>
      <c r="I319" s="502"/>
      <c r="J319" s="502"/>
      <c r="K319" s="502"/>
      <c r="L319" s="525" t="str">
        <f t="shared" si="86"/>
        <v/>
      </c>
      <c r="M319" s="525" t="str">
        <f t="shared" si="87"/>
        <v/>
      </c>
      <c r="N319" s="524">
        <f t="shared" si="88"/>
        <v>0</v>
      </c>
      <c r="O319" s="502"/>
      <c r="P319" s="502"/>
      <c r="Q319" s="502"/>
      <c r="R319" s="525" t="str">
        <f t="shared" si="89"/>
        <v/>
      </c>
      <c r="S319" s="526" t="str">
        <f t="shared" si="90"/>
        <v/>
      </c>
    </row>
    <row r="320" spans="1:19" s="504" customFormat="1" x14ac:dyDescent="0.2">
      <c r="A320" s="541" t="s">
        <v>345</v>
      </c>
      <c r="B320" s="524">
        <f t="shared" si="82"/>
        <v>0</v>
      </c>
      <c r="C320" s="502"/>
      <c r="D320" s="502"/>
      <c r="E320" s="502"/>
      <c r="F320" s="525" t="str">
        <f t="shared" si="83"/>
        <v/>
      </c>
      <c r="G320" s="525" t="str">
        <f t="shared" si="84"/>
        <v/>
      </c>
      <c r="H320" s="524">
        <f t="shared" si="85"/>
        <v>0</v>
      </c>
      <c r="I320" s="502"/>
      <c r="J320" s="502"/>
      <c r="K320" s="502"/>
      <c r="L320" s="525" t="str">
        <f t="shared" si="86"/>
        <v/>
      </c>
      <c r="M320" s="525" t="str">
        <f t="shared" si="87"/>
        <v/>
      </c>
      <c r="N320" s="524">
        <f t="shared" si="88"/>
        <v>0</v>
      </c>
      <c r="O320" s="502"/>
      <c r="P320" s="502"/>
      <c r="Q320" s="502"/>
      <c r="R320" s="525" t="str">
        <f t="shared" si="89"/>
        <v/>
      </c>
      <c r="S320" s="526" t="str">
        <f t="shared" si="90"/>
        <v/>
      </c>
    </row>
    <row r="321" spans="1:19" s="504" customFormat="1" x14ac:dyDescent="0.2">
      <c r="A321" s="352" t="s">
        <v>346</v>
      </c>
      <c r="B321" s="524">
        <f t="shared" si="82"/>
        <v>0</v>
      </c>
      <c r="C321" s="502"/>
      <c r="D321" s="502"/>
      <c r="E321" s="502"/>
      <c r="F321" s="525" t="str">
        <f t="shared" si="83"/>
        <v/>
      </c>
      <c r="G321" s="525" t="str">
        <f t="shared" si="84"/>
        <v/>
      </c>
      <c r="H321" s="524">
        <f t="shared" si="85"/>
        <v>0</v>
      </c>
      <c r="I321" s="502"/>
      <c r="J321" s="502"/>
      <c r="K321" s="502"/>
      <c r="L321" s="525" t="str">
        <f t="shared" si="86"/>
        <v/>
      </c>
      <c r="M321" s="525" t="str">
        <f t="shared" si="87"/>
        <v/>
      </c>
      <c r="N321" s="524">
        <f t="shared" si="88"/>
        <v>0</v>
      </c>
      <c r="O321" s="502"/>
      <c r="P321" s="502"/>
      <c r="Q321" s="502"/>
      <c r="R321" s="525" t="str">
        <f t="shared" si="89"/>
        <v/>
      </c>
      <c r="S321" s="526" t="str">
        <f t="shared" si="90"/>
        <v/>
      </c>
    </row>
    <row r="322" spans="1:19" s="504" customFormat="1" x14ac:dyDescent="0.2">
      <c r="A322" s="352" t="s">
        <v>348</v>
      </c>
      <c r="B322" s="524">
        <f t="shared" si="82"/>
        <v>0</v>
      </c>
      <c r="C322" s="502"/>
      <c r="D322" s="502"/>
      <c r="E322" s="502"/>
      <c r="F322" s="525" t="str">
        <f t="shared" si="83"/>
        <v/>
      </c>
      <c r="G322" s="525" t="str">
        <f t="shared" si="84"/>
        <v/>
      </c>
      <c r="H322" s="524">
        <f t="shared" si="85"/>
        <v>0</v>
      </c>
      <c r="I322" s="502"/>
      <c r="J322" s="502"/>
      <c r="K322" s="502"/>
      <c r="L322" s="525" t="str">
        <f t="shared" si="86"/>
        <v/>
      </c>
      <c r="M322" s="525" t="str">
        <f t="shared" si="87"/>
        <v/>
      </c>
      <c r="N322" s="524">
        <f t="shared" si="88"/>
        <v>0</v>
      </c>
      <c r="O322" s="502"/>
      <c r="P322" s="502"/>
      <c r="Q322" s="502"/>
      <c r="R322" s="525" t="str">
        <f t="shared" si="89"/>
        <v/>
      </c>
      <c r="S322" s="526" t="str">
        <f t="shared" si="90"/>
        <v/>
      </c>
    </row>
    <row r="323" spans="1:19" s="504" customFormat="1" x14ac:dyDescent="0.2">
      <c r="A323" s="352" t="s">
        <v>349</v>
      </c>
      <c r="B323" s="524">
        <f t="shared" si="82"/>
        <v>0</v>
      </c>
      <c r="C323" s="502"/>
      <c r="D323" s="502"/>
      <c r="E323" s="502"/>
      <c r="F323" s="525" t="str">
        <f t="shared" ref="F323:F324" si="91">IF(C323=0,"",C323/B323)</f>
        <v/>
      </c>
      <c r="G323" s="525" t="str">
        <f t="shared" ref="G323:G324" si="92">IF(D323=0,"",D323/B323)</f>
        <v/>
      </c>
      <c r="H323" s="524">
        <f t="shared" si="85"/>
        <v>0</v>
      </c>
      <c r="I323" s="502"/>
      <c r="J323" s="502"/>
      <c r="K323" s="502"/>
      <c r="L323" s="525" t="str">
        <f t="shared" ref="L323:L324" si="93">IF(I323=0,"",I323/H323)</f>
        <v/>
      </c>
      <c r="M323" s="525" t="str">
        <f t="shared" ref="M323:M324" si="94">IF(J323=0,"",J323/H323)</f>
        <v/>
      </c>
      <c r="N323" s="524">
        <f t="shared" si="88"/>
        <v>0</v>
      </c>
      <c r="O323" s="502"/>
      <c r="P323" s="502"/>
      <c r="Q323" s="502"/>
      <c r="R323" s="525" t="str">
        <f t="shared" ref="R323:R324" si="95">IF(O323=0,"",O323/N323)</f>
        <v/>
      </c>
      <c r="S323" s="526" t="str">
        <f t="shared" ref="S323:S324" si="96">IF(P323=0,"",P323/N323)</f>
        <v/>
      </c>
    </row>
    <row r="324" spans="1:19" s="504" customFormat="1" x14ac:dyDescent="0.2">
      <c r="A324" s="356" t="s">
        <v>347</v>
      </c>
      <c r="B324" s="527">
        <f t="shared" si="82"/>
        <v>0</v>
      </c>
      <c r="C324" s="528"/>
      <c r="D324" s="528"/>
      <c r="E324" s="528"/>
      <c r="F324" s="505" t="str">
        <f t="shared" si="91"/>
        <v/>
      </c>
      <c r="G324" s="505" t="str">
        <f t="shared" si="92"/>
        <v/>
      </c>
      <c r="H324" s="527">
        <f t="shared" si="85"/>
        <v>0</v>
      </c>
      <c r="I324" s="528"/>
      <c r="J324" s="528"/>
      <c r="K324" s="528"/>
      <c r="L324" s="505" t="str">
        <f t="shared" si="93"/>
        <v/>
      </c>
      <c r="M324" s="505" t="str">
        <f t="shared" si="94"/>
        <v/>
      </c>
      <c r="N324" s="527">
        <f t="shared" si="88"/>
        <v>0</v>
      </c>
      <c r="O324" s="528"/>
      <c r="P324" s="528"/>
      <c r="Q324" s="528"/>
      <c r="R324" s="505" t="str">
        <f t="shared" si="95"/>
        <v/>
      </c>
      <c r="S324" s="506" t="str">
        <f t="shared" si="96"/>
        <v/>
      </c>
    </row>
    <row r="325" spans="1:19" x14ac:dyDescent="0.3">
      <c r="A325" s="357" t="s">
        <v>16</v>
      </c>
    </row>
    <row r="327" spans="1:19" x14ac:dyDescent="0.3">
      <c r="A327" s="656" t="s">
        <v>158</v>
      </c>
      <c r="B327" s="657"/>
      <c r="C327" s="657"/>
      <c r="D327" s="657"/>
      <c r="E327" s="657"/>
      <c r="F327" s="657"/>
      <c r="G327" s="657"/>
      <c r="H327" s="657"/>
      <c r="I327" s="657"/>
      <c r="J327" s="657"/>
      <c r="K327" s="657"/>
      <c r="L327" s="657"/>
      <c r="M327" s="657"/>
      <c r="N327" s="657"/>
      <c r="O327" s="657"/>
    </row>
    <row r="328" spans="1:19" x14ac:dyDescent="0.3">
      <c r="A328" s="1064" t="s">
        <v>57</v>
      </c>
      <c r="B328" s="1026">
        <v>2012</v>
      </c>
      <c r="C328" s="1027"/>
      <c r="D328" s="1026">
        <v>2013</v>
      </c>
      <c r="E328" s="1027"/>
      <c r="F328" s="1042">
        <v>2014</v>
      </c>
      <c r="G328" s="1045"/>
      <c r="H328" s="1045"/>
      <c r="I328" s="1043"/>
      <c r="J328" s="1026">
        <v>2015</v>
      </c>
      <c r="K328" s="1027"/>
      <c r="L328" s="1026">
        <v>2016</v>
      </c>
      <c r="M328" s="1027"/>
      <c r="N328" s="1026">
        <v>2017</v>
      </c>
      <c r="O328" s="1027"/>
    </row>
    <row r="329" spans="1:19" x14ac:dyDescent="0.3">
      <c r="A329" s="1064"/>
      <c r="B329" s="1028"/>
      <c r="C329" s="1029"/>
      <c r="D329" s="1028"/>
      <c r="E329" s="1029"/>
      <c r="F329" s="1042" t="s">
        <v>0</v>
      </c>
      <c r="G329" s="1043"/>
      <c r="H329" s="1042" t="s">
        <v>8</v>
      </c>
      <c r="I329" s="1043"/>
      <c r="J329" s="1028"/>
      <c r="K329" s="1029"/>
      <c r="L329" s="1028"/>
      <c r="M329" s="1029"/>
      <c r="N329" s="1028"/>
      <c r="O329" s="1029"/>
    </row>
    <row r="330" spans="1:19" x14ac:dyDescent="0.3">
      <c r="A330" s="1064"/>
      <c r="B330" s="532" t="s">
        <v>70</v>
      </c>
      <c r="C330" s="532" t="s">
        <v>59</v>
      </c>
      <c r="D330" s="532" t="s">
        <v>70</v>
      </c>
      <c r="E330" s="532" t="s">
        <v>59</v>
      </c>
      <c r="F330" s="532" t="s">
        <v>70</v>
      </c>
      <c r="G330" s="532" t="s">
        <v>59</v>
      </c>
      <c r="H330" s="532" t="s">
        <v>70</v>
      </c>
      <c r="I330" s="532" t="s">
        <v>59</v>
      </c>
      <c r="J330" s="532" t="s">
        <v>70</v>
      </c>
      <c r="K330" s="532" t="s">
        <v>59</v>
      </c>
      <c r="L330" s="532" t="s">
        <v>70</v>
      </c>
      <c r="M330" s="532" t="s">
        <v>59</v>
      </c>
      <c r="N330" s="532" t="s">
        <v>70</v>
      </c>
      <c r="O330" s="532" t="s">
        <v>59</v>
      </c>
    </row>
    <row r="331" spans="1:19" ht="33" x14ac:dyDescent="0.3">
      <c r="A331" s="533" t="s">
        <v>159</v>
      </c>
      <c r="B331" s="534"/>
      <c r="C331" s="535" t="str">
        <f>IF(B331=0,"",B331*100/D102)</f>
        <v/>
      </c>
      <c r="D331" s="534"/>
      <c r="E331" s="535" t="str">
        <f>IF(D331=0,"",D331*100/G102)</f>
        <v/>
      </c>
      <c r="F331" s="536"/>
      <c r="G331" s="535" t="str">
        <f>IF(F331=0,"",F331*100/J102)</f>
        <v/>
      </c>
      <c r="H331" s="534"/>
      <c r="I331" s="535" t="str">
        <f>IF(H331=0,"",H331*100/M102)</f>
        <v/>
      </c>
      <c r="J331" s="534"/>
      <c r="K331" s="535" t="str">
        <f>IF(J331=0,"",J331*100/P102)</f>
        <v/>
      </c>
      <c r="L331" s="534"/>
      <c r="M331" s="535" t="str">
        <f>IF(L331=0,"",L331*100/S102)</f>
        <v/>
      </c>
      <c r="N331" s="534"/>
      <c r="O331" s="537" t="str">
        <f>IF(N331=0,"",N331*100/V102)</f>
        <v/>
      </c>
    </row>
  </sheetData>
  <mergeCells count="345">
    <mergeCell ref="A328:A330"/>
    <mergeCell ref="N220:P221"/>
    <mergeCell ref="D253:E253"/>
    <mergeCell ref="F250:I250"/>
    <mergeCell ref="D250:E251"/>
    <mergeCell ref="H251:I251"/>
    <mergeCell ref="B250:C251"/>
    <mergeCell ref="N250:O251"/>
    <mergeCell ref="A250:A252"/>
    <mergeCell ref="J259:K260"/>
    <mergeCell ref="J266:K267"/>
    <mergeCell ref="B266:C267"/>
    <mergeCell ref="N266:O267"/>
    <mergeCell ref="L266:M267"/>
    <mergeCell ref="D259:E260"/>
    <mergeCell ref="F259:I259"/>
    <mergeCell ref="F260:G260"/>
    <mergeCell ref="H267:I267"/>
    <mergeCell ref="D266:E267"/>
    <mergeCell ref="L259:M260"/>
    <mergeCell ref="L257:M257"/>
    <mergeCell ref="N257:O257"/>
    <mergeCell ref="L253:M253"/>
    <mergeCell ref="N259:O260"/>
    <mergeCell ref="N253:O253"/>
    <mergeCell ref="J253:K253"/>
    <mergeCell ref="A266:A268"/>
    <mergeCell ref="F266:I266"/>
    <mergeCell ref="F267:G267"/>
    <mergeCell ref="N167:O168"/>
    <mergeCell ref="J167:K168"/>
    <mergeCell ref="F168:G168"/>
    <mergeCell ref="H168:I168"/>
    <mergeCell ref="D167:E168"/>
    <mergeCell ref="F167:I167"/>
    <mergeCell ref="H221:J221"/>
    <mergeCell ref="N193:O194"/>
    <mergeCell ref="D193:E194"/>
    <mergeCell ref="F193:I193"/>
    <mergeCell ref="L167:M168"/>
    <mergeCell ref="H220:M220"/>
    <mergeCell ref="H260:I260"/>
    <mergeCell ref="A259:A261"/>
    <mergeCell ref="B259:C260"/>
    <mergeCell ref="H257:I257"/>
    <mergeCell ref="B257:C257"/>
    <mergeCell ref="D257:E257"/>
    <mergeCell ref="F257:G257"/>
    <mergeCell ref="D328:E329"/>
    <mergeCell ref="B328:C329"/>
    <mergeCell ref="B290:G291"/>
    <mergeCell ref="H314:M314"/>
    <mergeCell ref="J282:K283"/>
    <mergeCell ref="H290:M291"/>
    <mergeCell ref="L282:M283"/>
    <mergeCell ref="N282:O283"/>
    <mergeCell ref="F283:G283"/>
    <mergeCell ref="H283:I283"/>
    <mergeCell ref="A286:AB286"/>
    <mergeCell ref="A282:A284"/>
    <mergeCell ref="J328:K329"/>
    <mergeCell ref="F329:G329"/>
    <mergeCell ref="H329:I329"/>
    <mergeCell ref="N314:S314"/>
    <mergeCell ref="A314:A316"/>
    <mergeCell ref="B314:G314"/>
    <mergeCell ref="F328:I328"/>
    <mergeCell ref="B282:C283"/>
    <mergeCell ref="L328:M329"/>
    <mergeCell ref="A290:A293"/>
    <mergeCell ref="D282:E283"/>
    <mergeCell ref="N328:O329"/>
    <mergeCell ref="F282:I282"/>
    <mergeCell ref="H303:M303"/>
    <mergeCell ref="B303:G303"/>
    <mergeCell ref="B302:M302"/>
    <mergeCell ref="B275:B276"/>
    <mergeCell ref="C275:C276"/>
    <mergeCell ref="D275:E275"/>
    <mergeCell ref="F275:F276"/>
    <mergeCell ref="G275:G276"/>
    <mergeCell ref="H275:H276"/>
    <mergeCell ref="A275:A277"/>
    <mergeCell ref="A280:T280"/>
    <mergeCell ref="E220:G221"/>
    <mergeCell ref="J257:K257"/>
    <mergeCell ref="A220:A223"/>
    <mergeCell ref="A246:Y246"/>
    <mergeCell ref="A247:Y247"/>
    <mergeCell ref="H253:I253"/>
    <mergeCell ref="B253:C253"/>
    <mergeCell ref="K221:M221"/>
    <mergeCell ref="C222:D222"/>
    <mergeCell ref="B220:D221"/>
    <mergeCell ref="F222:G222"/>
    <mergeCell ref="Q220:S221"/>
    <mergeCell ref="T220:V221"/>
    <mergeCell ref="R222:S222"/>
    <mergeCell ref="U222:V222"/>
    <mergeCell ref="O222:P222"/>
    <mergeCell ref="I222:J222"/>
    <mergeCell ref="L222:M222"/>
    <mergeCell ref="A245:AE245"/>
    <mergeCell ref="A243:AE243"/>
    <mergeCell ref="A244:AE244"/>
    <mergeCell ref="F251:G251"/>
    <mergeCell ref="J250:K251"/>
    <mergeCell ref="L250:M251"/>
    <mergeCell ref="N122:P123"/>
    <mergeCell ref="L138:M139"/>
    <mergeCell ref="N138:O139"/>
    <mergeCell ref="B155:C156"/>
    <mergeCell ref="D155:E156"/>
    <mergeCell ref="F155:I155"/>
    <mergeCell ref="N155:O156"/>
    <mergeCell ref="D138:E139"/>
    <mergeCell ref="F138:I138"/>
    <mergeCell ref="F156:G156"/>
    <mergeCell ref="J138:K139"/>
    <mergeCell ref="F139:G139"/>
    <mergeCell ref="H194:I194"/>
    <mergeCell ref="J155:K156"/>
    <mergeCell ref="A61:A62"/>
    <mergeCell ref="M61:M62"/>
    <mergeCell ref="N61:N62"/>
    <mergeCell ref="O61:O62"/>
    <mergeCell ref="J85:J86"/>
    <mergeCell ref="G47:G48"/>
    <mergeCell ref="N68:N69"/>
    <mergeCell ref="O68:O69"/>
    <mergeCell ref="F75:F76"/>
    <mergeCell ref="G75:G76"/>
    <mergeCell ref="H75:H76"/>
    <mergeCell ref="F54:F55"/>
    <mergeCell ref="A83:A86"/>
    <mergeCell ref="A54:A55"/>
    <mergeCell ref="I54:I55"/>
    <mergeCell ref="B54:B55"/>
    <mergeCell ref="C68:C69"/>
    <mergeCell ref="B68:B69"/>
    <mergeCell ref="D68:E68"/>
    <mergeCell ref="I68:I69"/>
    <mergeCell ref="J68:J69"/>
    <mergeCell ref="K68:L68"/>
    <mergeCell ref="C75:C76"/>
    <mergeCell ref="A68:A69"/>
    <mergeCell ref="B75:B76"/>
    <mergeCell ref="A75:A76"/>
    <mergeCell ref="U68:U69"/>
    <mergeCell ref="V68:V69"/>
    <mergeCell ref="A193:A195"/>
    <mergeCell ref="B138:C139"/>
    <mergeCell ref="J193:K194"/>
    <mergeCell ref="F194:G194"/>
    <mergeCell ref="H109:J109"/>
    <mergeCell ref="K109:M109"/>
    <mergeCell ref="L155:M156"/>
    <mergeCell ref="A155:A157"/>
    <mergeCell ref="A108:A110"/>
    <mergeCell ref="B108:D109"/>
    <mergeCell ref="E108:G109"/>
    <mergeCell ref="A167:A169"/>
    <mergeCell ref="B167:C168"/>
    <mergeCell ref="B193:C194"/>
    <mergeCell ref="H108:M108"/>
    <mergeCell ref="A138:A140"/>
    <mergeCell ref="L193:M194"/>
    <mergeCell ref="H156:I156"/>
    <mergeCell ref="H139:I139"/>
    <mergeCell ref="F68:F69"/>
    <mergeCell ref="G68:G69"/>
    <mergeCell ref="H68:H69"/>
    <mergeCell ref="R61:S61"/>
    <mergeCell ref="P61:P62"/>
    <mergeCell ref="D75:E75"/>
    <mergeCell ref="P68:P69"/>
    <mergeCell ref="T68:T69"/>
    <mergeCell ref="I61:I62"/>
    <mergeCell ref="K61:L61"/>
    <mergeCell ref="Q68:Q69"/>
    <mergeCell ref="R68:S68"/>
    <mergeCell ref="J61:J62"/>
    <mergeCell ref="Q61:Q62"/>
    <mergeCell ref="M68:M69"/>
    <mergeCell ref="F85:F86"/>
    <mergeCell ref="I75:I76"/>
    <mergeCell ref="K75:L75"/>
    <mergeCell ref="P75:P76"/>
    <mergeCell ref="Q75:Q76"/>
    <mergeCell ref="M75:M76"/>
    <mergeCell ref="N75:N76"/>
    <mergeCell ref="O75:O76"/>
    <mergeCell ref="J75:J76"/>
    <mergeCell ref="B83:V83"/>
    <mergeCell ref="A81:V81"/>
    <mergeCell ref="I85:I86"/>
    <mergeCell ref="T75:T76"/>
    <mergeCell ref="U75:U76"/>
    <mergeCell ref="V75:V76"/>
    <mergeCell ref="R75:S75"/>
    <mergeCell ref="H85:H86"/>
    <mergeCell ref="G85:G86"/>
    <mergeCell ref="P54:P55"/>
    <mergeCell ref="M54:M55"/>
    <mergeCell ref="J54:J55"/>
    <mergeCell ref="K54:L54"/>
    <mergeCell ref="G54:G55"/>
    <mergeCell ref="D54:E54"/>
    <mergeCell ref="O54:O55"/>
    <mergeCell ref="N54:N55"/>
    <mergeCell ref="A73:V73"/>
    <mergeCell ref="V61:V62"/>
    <mergeCell ref="T61:T62"/>
    <mergeCell ref="U61:U62"/>
    <mergeCell ref="H61:H62"/>
    <mergeCell ref="B61:B62"/>
    <mergeCell ref="V54:V55"/>
    <mergeCell ref="Q54:Q55"/>
    <mergeCell ref="R54:S54"/>
    <mergeCell ref="T54:T55"/>
    <mergeCell ref="U54:U55"/>
    <mergeCell ref="C61:C62"/>
    <mergeCell ref="D61:E61"/>
    <mergeCell ref="F61:F62"/>
    <mergeCell ref="G61:G62"/>
    <mergeCell ref="C54:C55"/>
    <mergeCell ref="Q47:Q48"/>
    <mergeCell ref="H47:H48"/>
    <mergeCell ref="T47:T48"/>
    <mergeCell ref="U47:U48"/>
    <mergeCell ref="V47:V48"/>
    <mergeCell ref="T40:T41"/>
    <mergeCell ref="U40:U41"/>
    <mergeCell ref="P40:P41"/>
    <mergeCell ref="B47:B48"/>
    <mergeCell ref="F47:F48"/>
    <mergeCell ref="V40:V41"/>
    <mergeCell ref="I47:I48"/>
    <mergeCell ref="Q40:Q41"/>
    <mergeCell ref="M47:M48"/>
    <mergeCell ref="R40:S40"/>
    <mergeCell ref="R47:S47"/>
    <mergeCell ref="N40:N41"/>
    <mergeCell ref="O40:O41"/>
    <mergeCell ref="C40:C41"/>
    <mergeCell ref="D40:E40"/>
    <mergeCell ref="J40:J41"/>
    <mergeCell ref="K40:L40"/>
    <mergeCell ref="M40:M41"/>
    <mergeCell ref="F40:F41"/>
    <mergeCell ref="G40:G41"/>
    <mergeCell ref="H40:H41"/>
    <mergeCell ref="N47:N48"/>
    <mergeCell ref="O47:O48"/>
    <mergeCell ref="C47:C48"/>
    <mergeCell ref="D47:E47"/>
    <mergeCell ref="J47:J48"/>
    <mergeCell ref="K47:L47"/>
    <mergeCell ref="H54:H55"/>
    <mergeCell ref="B3:S3"/>
    <mergeCell ref="C5:G5"/>
    <mergeCell ref="B7:Q7"/>
    <mergeCell ref="A13:Q13"/>
    <mergeCell ref="A14:Q14"/>
    <mergeCell ref="A15:Q15"/>
    <mergeCell ref="A22:Q22"/>
    <mergeCell ref="A16:Q16"/>
    <mergeCell ref="A17:Q17"/>
    <mergeCell ref="A18:Q18"/>
    <mergeCell ref="A19:Q19"/>
    <mergeCell ref="A20:Q20"/>
    <mergeCell ref="A21:Q21"/>
    <mergeCell ref="B8:Q8"/>
    <mergeCell ref="J24:J26"/>
    <mergeCell ref="K24:M25"/>
    <mergeCell ref="Q99:S100"/>
    <mergeCell ref="B99:D100"/>
    <mergeCell ref="K100:M100"/>
    <mergeCell ref="H100:J100"/>
    <mergeCell ref="H99:M99"/>
    <mergeCell ref="T99:V100"/>
    <mergeCell ref="B85:B86"/>
    <mergeCell ref="C85:C86"/>
    <mergeCell ref="D85:E85"/>
    <mergeCell ref="O85:O86"/>
    <mergeCell ref="K85:L85"/>
    <mergeCell ref="T85:T86"/>
    <mergeCell ref="U85:U86"/>
    <mergeCell ref="V85:V86"/>
    <mergeCell ref="N99:P100"/>
    <mergeCell ref="P85:P86"/>
    <mergeCell ref="Q85:Q86"/>
    <mergeCell ref="R85:S85"/>
    <mergeCell ref="M85:M86"/>
    <mergeCell ref="N85:N86"/>
    <mergeCell ref="I40:I41"/>
    <mergeCell ref="B40:B41"/>
    <mergeCell ref="U24:U26"/>
    <mergeCell ref="P47:P48"/>
    <mergeCell ref="A38:V38"/>
    <mergeCell ref="A45:V45"/>
    <mergeCell ref="A52:V52"/>
    <mergeCell ref="A59:V59"/>
    <mergeCell ref="A66:V66"/>
    <mergeCell ref="N24:N26"/>
    <mergeCell ref="B24:B26"/>
    <mergeCell ref="C24:C26"/>
    <mergeCell ref="D24:D26"/>
    <mergeCell ref="A24:A26"/>
    <mergeCell ref="A36:N36"/>
    <mergeCell ref="S24:S26"/>
    <mergeCell ref="T24:T26"/>
    <mergeCell ref="O25:P25"/>
    <mergeCell ref="Q25:R25"/>
    <mergeCell ref="O24:R24"/>
    <mergeCell ref="E25:E26"/>
    <mergeCell ref="F25:F26"/>
    <mergeCell ref="G25:G26"/>
    <mergeCell ref="H25:H26"/>
    <mergeCell ref="I25:I26"/>
    <mergeCell ref="E24:I24"/>
    <mergeCell ref="A106:V106"/>
    <mergeCell ref="A166:O166"/>
    <mergeCell ref="A219:V219"/>
    <mergeCell ref="A249:O249"/>
    <mergeCell ref="A302:A305"/>
    <mergeCell ref="A289:M289"/>
    <mergeCell ref="A98:V98"/>
    <mergeCell ref="A137:O137"/>
    <mergeCell ref="A154:O154"/>
    <mergeCell ref="A192:O192"/>
    <mergeCell ref="A122:A124"/>
    <mergeCell ref="N108:P109"/>
    <mergeCell ref="Q108:S109"/>
    <mergeCell ref="T108:V109"/>
    <mergeCell ref="H123:J123"/>
    <mergeCell ref="K123:M123"/>
    <mergeCell ref="H122:M122"/>
    <mergeCell ref="Q122:S123"/>
    <mergeCell ref="T122:V123"/>
    <mergeCell ref="B122:D123"/>
    <mergeCell ref="E122:G123"/>
    <mergeCell ref="E99:G100"/>
    <mergeCell ref="A162:AE162"/>
    <mergeCell ref="A163:AE163"/>
  </mergeCells>
  <dataValidations count="7">
    <dataValidation type="whole" showInputMessage="1" showErrorMessage="1" errorTitle="Validar" error="Se debe declarar valores numéricos que estén en el rango de 0 a 99999999_x000a__x000a_Es obligatorio declarar el número de profesores que laboran en la institución._x000a_" sqref="N102">
      <formula1>1</formula1>
      <formula2>999999</formula2>
    </dataValidation>
    <dataValidation type="whole" showInputMessage="1" showErrorMessage="1" errorTitle="Validar" error="Se debe declarar valores numéricos que estén en el rango de 0 a 99999999" sqref="B79:H80 B51:T51 B49:O50 B42:W44 B56:W58 W63:W65 B65:V65 B63:O64">
      <formula1>1</formula1>
      <formula2>999999</formula2>
    </dataValidation>
    <dataValidation showInputMessage="1" showErrorMessage="1" errorTitle="Validar" error="Se debe declarar valores numéricos que estén en el rango de 0 a 99999999" sqref="I79:R80 P63:V64 P49:V50 B77:V78 B70:W72"/>
    <dataValidation type="whole" allowBlank="1" showInputMessage="1" showErrorMessage="1" errorTitle="Validar" error="Se debe declarar valores numéricos que estén en el rango de 0 a 99999999" sqref="D254:D256 H254:H256 J254:J256 B254:B256 L254:L256 N254:N256 B253:O253">
      <formula1>0</formula1>
      <formula2>999999</formula2>
    </dataValidation>
    <dataValidation type="whole" showInputMessage="1" showErrorMessage="1" errorTitle="Validar" error="Se debe declarar valores numéricos que estén en el rango de 0 a 99999999" sqref="F152 N103 T111:U120 Q111:R120 N317:Q324 E102:F103 K102:L103 O190:O191 N111:O120 K111:L120 H114:I114 M190:M191 H190:H191 F190:F191 D190:D191 B190:B191 Q190:Q191 B102:C103 Q102:R103 T102:U103 O102:O103 B170:B173 D170:D173 F170:F173 H170:H173 J170:J173 B175:B187 D175:D187 F175:F187 H175:H187 J175:J187 L175:L187 L170:L173 N170:N173 N175:N187 B317:E324 H317:K324 B269:O271 N143:N152 L143:L152 D144:D152 J143:J152 H143:H152 B144:B152 B87:V94 E111:F120 B111:C120 B294:E301 H294:K301 H306:K313">
      <formula1>0</formula1>
      <formula2>999999</formula2>
    </dataValidation>
    <dataValidation type="decimal" allowBlank="1" showInputMessage="1" showErrorMessage="1" errorTitle="Validar" error="Se debe declarar valores numéricos que estén en el rango de 0 a 99999999" sqref="L228:L231 T220 L236:L242 H220 F236:F242 N220 Q240:Q242 Q220 B220 E220 C236:C242 U228:U231 F228:F231 N240:N242 B196:B205 F218 C228:C231 U236:U242 T218 D196:D218 L196:L218 H196:H218 P218 R218 B208:B218 J196:J218 N196:N217 V218">
      <formula1>0</formula1>
      <formula2>999999.999999</formula2>
    </dataValidation>
    <dataValidation type="whole" showInputMessage="1" showErrorMessage="1" errorTitle="Validar" error="Se debe declarar valores numéricos que estén en el rango de 0 a 99999999" sqref="F27:F35 M27:M35">
      <formula1>0</formula1>
      <formula2>9999999</formula2>
    </dataValidation>
  </dataValidations>
  <printOptions horizontalCentered="1"/>
  <pageMargins left="0.47244094488188981" right="0.47244094488188981" top="0.51181102362204722" bottom="0.55118110236220474" header="0.31496062992125984" footer="0.31496062992125984"/>
  <pageSetup scale="41" fitToHeight="13" orientation="landscape" r:id="rId1"/>
  <rowBreaks count="6" manualBreakCount="6">
    <brk id="65" max="21" man="1"/>
    <brk id="121" max="21" man="1"/>
    <brk id="165" max="21" man="1"/>
    <brk id="206" max="21" man="1"/>
    <brk id="247" max="21" man="1"/>
    <brk id="301" max="21" man="1"/>
  </rowBreaks>
  <ignoredErrors>
    <ignoredError sqref="I54:L55"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Y186"/>
  <sheetViews>
    <sheetView topLeftCell="A61" zoomScale="70" zoomScaleNormal="70" zoomScaleSheetLayoutView="70" workbookViewId="0">
      <selection activeCell="Z65" sqref="Z65"/>
    </sheetView>
  </sheetViews>
  <sheetFormatPr baseColWidth="10" defaultColWidth="10" defaultRowHeight="12.75" x14ac:dyDescent="0.2"/>
  <cols>
    <col min="1" max="1" width="54.75" style="96" customWidth="1"/>
    <col min="2" max="2" width="9.875" style="96" customWidth="1"/>
    <col min="3" max="3" width="12.75" style="96" customWidth="1"/>
    <col min="4" max="4" width="10.5" style="96" customWidth="1"/>
    <col min="5" max="5" width="11.375" style="96" customWidth="1"/>
    <col min="6" max="6" width="9.875" style="96" customWidth="1"/>
    <col min="7" max="7" width="8.125" style="96" customWidth="1"/>
    <col min="8" max="8" width="9.25" style="96" bestFit="1" customWidth="1"/>
    <col min="9" max="9" width="10.625" style="96" bestFit="1" customWidth="1"/>
    <col min="10" max="15" width="7.75" style="96" customWidth="1"/>
    <col min="16" max="16" width="10.125" style="96" customWidth="1"/>
    <col min="17" max="17" width="9.625" style="96" bestFit="1" customWidth="1"/>
    <col min="18" max="22" width="7.75" style="96" customWidth="1"/>
    <col min="23" max="25" width="5.375" style="96" customWidth="1"/>
    <col min="26" max="70" width="5.125" style="96" customWidth="1"/>
    <col min="71" max="16384" width="10" style="96"/>
  </cols>
  <sheetData>
    <row r="2" spans="1:14" ht="15.75" x14ac:dyDescent="0.25">
      <c r="B2" s="1125" t="s">
        <v>395</v>
      </c>
      <c r="C2" s="1125"/>
      <c r="D2" s="1125"/>
      <c r="E2" s="1125"/>
      <c r="F2" s="1125"/>
      <c r="G2" s="1125"/>
      <c r="H2" s="1125"/>
      <c r="I2" s="1125"/>
      <c r="J2" s="1125"/>
      <c r="K2" s="1125"/>
      <c r="L2" s="1125"/>
      <c r="M2" s="1125"/>
      <c r="N2" s="1125"/>
    </row>
    <row r="3" spans="1:14" ht="13.5" x14ac:dyDescent="0.25">
      <c r="B3" s="135"/>
    </row>
    <row r="5" spans="1:14" x14ac:dyDescent="0.2">
      <c r="B5" s="296" t="s">
        <v>26</v>
      </c>
      <c r="C5" s="296" t="s">
        <v>233</v>
      </c>
      <c r="D5" s="153" t="s">
        <v>194</v>
      </c>
    </row>
    <row r="6" spans="1:14" x14ac:dyDescent="0.2">
      <c r="A6" s="293" t="s">
        <v>313</v>
      </c>
      <c r="B6" s="145"/>
      <c r="C6" s="145"/>
      <c r="D6" s="294"/>
    </row>
    <row r="7" spans="1:14" x14ac:dyDescent="0.2">
      <c r="B7" s="166"/>
      <c r="C7" s="166"/>
      <c r="D7" s="7"/>
    </row>
    <row r="8" spans="1:14" x14ac:dyDescent="0.2">
      <c r="B8" s="155" t="s">
        <v>26</v>
      </c>
      <c r="C8" s="155" t="s">
        <v>233</v>
      </c>
      <c r="D8" s="7"/>
    </row>
    <row r="9" spans="1:14" x14ac:dyDescent="0.2">
      <c r="A9" s="159" t="s">
        <v>239</v>
      </c>
      <c r="B9" s="289"/>
      <c r="C9" s="289"/>
      <c r="D9" s="7"/>
    </row>
    <row r="11" spans="1:14" ht="16.5" x14ac:dyDescent="0.2">
      <c r="A11" s="1112" t="s">
        <v>214</v>
      </c>
      <c r="B11" s="1113"/>
      <c r="C11" s="1113"/>
      <c r="D11" s="1113"/>
      <c r="E11" s="1114"/>
      <c r="F11" s="1114"/>
      <c r="G11" s="1114"/>
      <c r="H11" s="1114"/>
      <c r="I11" s="1114"/>
      <c r="J11" s="1114"/>
      <c r="K11" s="1114"/>
      <c r="L11" s="1114"/>
      <c r="M11" s="1115"/>
    </row>
    <row r="12" spans="1:14" ht="16.5" x14ac:dyDescent="0.2">
      <c r="A12" s="1116" t="s">
        <v>211</v>
      </c>
      <c r="B12" s="1117"/>
      <c r="C12" s="1117"/>
      <c r="D12" s="1117"/>
      <c r="E12" s="1118"/>
      <c r="F12" s="1118"/>
      <c r="G12" s="1118"/>
      <c r="H12" s="1118"/>
      <c r="I12" s="1118"/>
      <c r="J12" s="1118"/>
      <c r="K12" s="1118"/>
      <c r="L12" s="1118"/>
      <c r="M12" s="1119"/>
    </row>
    <row r="13" spans="1:14" ht="16.5" x14ac:dyDescent="0.2">
      <c r="A13" s="1116" t="s">
        <v>212</v>
      </c>
      <c r="B13" s="1117"/>
      <c r="C13" s="1117"/>
      <c r="D13" s="1117"/>
      <c r="E13" s="1118"/>
      <c r="F13" s="1118"/>
      <c r="G13" s="1118"/>
      <c r="H13" s="1118"/>
      <c r="I13" s="1118"/>
      <c r="J13" s="1118"/>
      <c r="K13" s="1118"/>
      <c r="L13" s="1118"/>
      <c r="M13" s="1119"/>
    </row>
    <row r="14" spans="1:14" ht="16.5" x14ac:dyDescent="0.2">
      <c r="A14" s="1116" t="s">
        <v>213</v>
      </c>
      <c r="B14" s="1117"/>
      <c r="C14" s="1117"/>
      <c r="D14" s="1117"/>
      <c r="E14" s="1118"/>
      <c r="F14" s="1118"/>
      <c r="G14" s="1118"/>
      <c r="H14" s="1118"/>
      <c r="I14" s="1118"/>
      <c r="J14" s="1118"/>
      <c r="K14" s="1118"/>
      <c r="L14" s="1118"/>
      <c r="M14" s="1119"/>
    </row>
    <row r="15" spans="1:14" ht="16.5" x14ac:dyDescent="0.2">
      <c r="A15" s="1116" t="s">
        <v>205</v>
      </c>
      <c r="B15" s="1117"/>
      <c r="C15" s="1117"/>
      <c r="D15" s="1117"/>
      <c r="E15" s="1126"/>
      <c r="F15" s="1126"/>
      <c r="G15" s="1126"/>
      <c r="H15" s="1126"/>
      <c r="I15" s="1126"/>
      <c r="J15" s="1126"/>
      <c r="K15" s="1126"/>
      <c r="L15" s="1126"/>
      <c r="M15" s="1127"/>
    </row>
    <row r="16" spans="1:14" ht="16.5" x14ac:dyDescent="0.2">
      <c r="A16" s="1116" t="s">
        <v>215</v>
      </c>
      <c r="B16" s="1117"/>
      <c r="C16" s="1117"/>
      <c r="D16" s="1117"/>
      <c r="E16" s="1118"/>
      <c r="F16" s="1118"/>
      <c r="G16" s="1118"/>
      <c r="H16" s="1118"/>
      <c r="I16" s="1118"/>
      <c r="J16" s="1118"/>
      <c r="K16" s="1118"/>
      <c r="L16" s="1118"/>
      <c r="M16" s="1119"/>
    </row>
    <row r="17" spans="1:13" ht="16.5" x14ac:dyDescent="0.2">
      <c r="A17" s="1116" t="s">
        <v>216</v>
      </c>
      <c r="B17" s="1117"/>
      <c r="C17" s="1117"/>
      <c r="D17" s="1117"/>
      <c r="E17" s="1118"/>
      <c r="F17" s="1118"/>
      <c r="G17" s="1118"/>
      <c r="H17" s="1118"/>
      <c r="I17" s="1118"/>
      <c r="J17" s="1118"/>
      <c r="K17" s="1118"/>
      <c r="L17" s="1118"/>
      <c r="M17" s="1119"/>
    </row>
    <row r="18" spans="1:13" x14ac:dyDescent="0.2">
      <c r="A18" s="1121" t="s">
        <v>396</v>
      </c>
      <c r="B18" s="1122"/>
      <c r="C18" s="1122"/>
      <c r="D18" s="1122"/>
      <c r="E18" s="1123"/>
      <c r="F18" s="1123"/>
      <c r="G18" s="1123"/>
      <c r="H18" s="1123"/>
      <c r="I18" s="1123"/>
      <c r="J18" s="1123"/>
      <c r="K18" s="1123"/>
      <c r="L18" s="1123"/>
      <c r="M18" s="1124"/>
    </row>
    <row r="20" spans="1:13" x14ac:dyDescent="0.2">
      <c r="A20" s="47" t="s">
        <v>217</v>
      </c>
    </row>
    <row r="22" spans="1:13" x14ac:dyDescent="0.2">
      <c r="B22" s="143" t="s">
        <v>218</v>
      </c>
      <c r="C22" s="143" t="s">
        <v>4</v>
      </c>
      <c r="D22" s="143" t="s">
        <v>219</v>
      </c>
      <c r="E22" s="143" t="s">
        <v>220</v>
      </c>
      <c r="F22" s="143" t="s">
        <v>221</v>
      </c>
      <c r="G22" s="143" t="s">
        <v>222</v>
      </c>
    </row>
    <row r="23" spans="1:13" x14ac:dyDescent="0.2">
      <c r="A23" s="144" t="s">
        <v>223</v>
      </c>
      <c r="B23" s="24"/>
      <c r="C23" s="145"/>
      <c r="D23" s="145"/>
      <c r="E23" s="145"/>
      <c r="F23" s="145"/>
      <c r="G23" s="145"/>
    </row>
    <row r="25" spans="1:13" x14ac:dyDescent="0.2">
      <c r="B25" s="143" t="s">
        <v>224</v>
      </c>
      <c r="C25" s="143" t="s">
        <v>225</v>
      </c>
      <c r="D25" s="143" t="s">
        <v>226</v>
      </c>
      <c r="E25" s="143" t="s">
        <v>227</v>
      </c>
    </row>
    <row r="26" spans="1:13" x14ac:dyDescent="0.2">
      <c r="A26" s="146" t="s">
        <v>228</v>
      </c>
      <c r="B26" s="147"/>
      <c r="C26" s="147"/>
      <c r="D26" s="147"/>
      <c r="E26" s="148"/>
    </row>
    <row r="28" spans="1:13" x14ac:dyDescent="0.2">
      <c r="A28" s="149" t="s">
        <v>229</v>
      </c>
      <c r="B28" s="150"/>
    </row>
    <row r="29" spans="1:13" x14ac:dyDescent="0.2">
      <c r="A29" s="64"/>
      <c r="B29" s="151"/>
    </row>
    <row r="30" spans="1:13" ht="25.5" x14ac:dyDescent="0.2">
      <c r="A30" s="152"/>
      <c r="B30" s="153" t="s">
        <v>230</v>
      </c>
      <c r="C30" s="153" t="s">
        <v>231</v>
      </c>
    </row>
    <row r="31" spans="1:13" x14ac:dyDescent="0.2">
      <c r="A31" s="149" t="s">
        <v>232</v>
      </c>
      <c r="B31" s="154"/>
      <c r="C31" s="150"/>
    </row>
    <row r="32" spans="1:13" x14ac:dyDescent="0.2">
      <c r="B32" s="7"/>
      <c r="C32" s="7"/>
    </row>
    <row r="33" spans="1:16" x14ac:dyDescent="0.2">
      <c r="B33" s="155" t="s">
        <v>26</v>
      </c>
      <c r="C33" s="155" t="s">
        <v>233</v>
      </c>
    </row>
    <row r="34" spans="1:16" x14ac:dyDescent="0.2">
      <c r="A34" s="230" t="s">
        <v>238</v>
      </c>
      <c r="B34" s="289"/>
      <c r="C34" s="336"/>
    </row>
    <row r="36" spans="1:16" x14ac:dyDescent="0.2">
      <c r="A36" s="7"/>
      <c r="B36" s="155" t="s">
        <v>26</v>
      </c>
      <c r="C36" s="153" t="s">
        <v>233</v>
      </c>
    </row>
    <row r="37" spans="1:16" x14ac:dyDescent="0.2">
      <c r="A37" s="149" t="s">
        <v>234</v>
      </c>
      <c r="B37" s="148"/>
      <c r="C37" s="145"/>
    </row>
    <row r="38" spans="1:16" x14ac:dyDescent="0.2">
      <c r="A38" s="4"/>
      <c r="B38" s="156"/>
      <c r="C38" s="156"/>
      <c r="D38" s="7"/>
    </row>
    <row r="39" spans="1:16" x14ac:dyDescent="0.2">
      <c r="B39" s="155" t="s">
        <v>26</v>
      </c>
      <c r="C39" s="155" t="s">
        <v>233</v>
      </c>
      <c r="D39" s="7"/>
      <c r="E39" s="7"/>
      <c r="F39" s="7"/>
      <c r="G39" s="7"/>
      <c r="N39" s="155" t="s">
        <v>26</v>
      </c>
      <c r="O39" s="155" t="s">
        <v>233</v>
      </c>
    </row>
    <row r="40" spans="1:16" x14ac:dyDescent="0.2">
      <c r="A40" s="285" t="s">
        <v>235</v>
      </c>
      <c r="B40" s="289"/>
      <c r="C40" s="336"/>
      <c r="D40" s="7"/>
      <c r="E40" s="7"/>
      <c r="F40" s="7"/>
      <c r="G40" s="7"/>
      <c r="I40" s="1091" t="s">
        <v>236</v>
      </c>
      <c r="J40" s="1092"/>
      <c r="K40" s="1092"/>
      <c r="L40" s="1092"/>
      <c r="M40" s="1092"/>
      <c r="N40" s="289"/>
      <c r="O40" s="336"/>
    </row>
    <row r="41" spans="1:16" x14ac:dyDescent="0.2">
      <c r="A41" s="4"/>
      <c r="B41" s="156"/>
      <c r="C41" s="156"/>
      <c r="D41" s="7"/>
      <c r="E41" s="7"/>
      <c r="F41" s="7"/>
      <c r="G41" s="7"/>
    </row>
    <row r="42" spans="1:16" x14ac:dyDescent="0.2">
      <c r="A42" s="4"/>
      <c r="B42" s="155" t="s">
        <v>26</v>
      </c>
      <c r="C42" s="155" t="s">
        <v>233</v>
      </c>
      <c r="D42" s="157"/>
      <c r="E42" s="157"/>
      <c r="F42" s="157"/>
      <c r="G42" s="157"/>
      <c r="H42" s="156"/>
    </row>
    <row r="43" spans="1:16" x14ac:dyDescent="0.2">
      <c r="A43" s="158" t="s">
        <v>237</v>
      </c>
      <c r="B43" s="289"/>
      <c r="C43" s="336"/>
      <c r="D43" s="157"/>
      <c r="E43" s="157"/>
      <c r="F43" s="157"/>
      <c r="G43" s="157"/>
      <c r="H43" s="156"/>
    </row>
    <row r="45" spans="1:16" x14ac:dyDescent="0.2">
      <c r="I45" s="1120" t="s">
        <v>240</v>
      </c>
      <c r="J45" s="1120"/>
      <c r="K45" s="1120"/>
      <c r="L45" s="1120"/>
      <c r="M45" s="1120"/>
      <c r="N45" s="160"/>
    </row>
    <row r="47" spans="1:16" x14ac:dyDescent="0.2">
      <c r="B47" s="155" t="s">
        <v>26</v>
      </c>
      <c r="C47" s="155" t="s">
        <v>233</v>
      </c>
      <c r="D47" s="155" t="s">
        <v>194</v>
      </c>
      <c r="N47" s="155" t="s">
        <v>26</v>
      </c>
      <c r="O47" s="155" t="s">
        <v>233</v>
      </c>
      <c r="P47" s="155" t="s">
        <v>194</v>
      </c>
    </row>
    <row r="48" spans="1:16" x14ac:dyDescent="0.2">
      <c r="A48" s="286" t="s">
        <v>241</v>
      </c>
      <c r="B48" s="289"/>
      <c r="C48" s="289"/>
      <c r="D48" s="150"/>
      <c r="I48" s="1091" t="s">
        <v>242</v>
      </c>
      <c r="J48" s="1092"/>
      <c r="K48" s="1092"/>
      <c r="L48" s="1092"/>
      <c r="M48" s="1092"/>
      <c r="N48" s="289"/>
      <c r="O48" s="289"/>
      <c r="P48" s="150"/>
    </row>
    <row r="50" spans="1:22" x14ac:dyDescent="0.2">
      <c r="B50" s="155" t="s">
        <v>26</v>
      </c>
      <c r="C50" s="155" t="s">
        <v>233</v>
      </c>
      <c r="D50" s="155" t="s">
        <v>194</v>
      </c>
      <c r="N50" s="155" t="s">
        <v>26</v>
      </c>
      <c r="O50" s="155" t="s">
        <v>233</v>
      </c>
      <c r="P50" s="155" t="s">
        <v>194</v>
      </c>
    </row>
    <row r="51" spans="1:22" x14ac:dyDescent="0.2">
      <c r="A51" s="159" t="s">
        <v>243</v>
      </c>
      <c r="B51" s="289"/>
      <c r="C51" s="289"/>
      <c r="D51" s="150"/>
      <c r="I51" s="1091" t="s">
        <v>244</v>
      </c>
      <c r="J51" s="1092"/>
      <c r="K51" s="1092"/>
      <c r="L51" s="1092"/>
      <c r="M51" s="1092"/>
      <c r="N51" s="289"/>
      <c r="O51" s="289"/>
      <c r="P51" s="150"/>
    </row>
    <row r="53" spans="1:22" x14ac:dyDescent="0.2">
      <c r="B53" s="155" t="s">
        <v>26</v>
      </c>
      <c r="C53" s="155" t="s">
        <v>233</v>
      </c>
      <c r="D53" s="155" t="s">
        <v>194</v>
      </c>
      <c r="N53" s="155" t="s">
        <v>26</v>
      </c>
      <c r="O53" s="155" t="s">
        <v>233</v>
      </c>
      <c r="P53" s="155" t="s">
        <v>194</v>
      </c>
    </row>
    <row r="54" spans="1:22" ht="25.5" x14ac:dyDescent="0.2">
      <c r="A54" s="286" t="s">
        <v>245</v>
      </c>
      <c r="B54" s="289"/>
      <c r="C54" s="289"/>
      <c r="D54" s="150"/>
      <c r="I54" s="1091" t="s">
        <v>246</v>
      </c>
      <c r="J54" s="1092"/>
      <c r="K54" s="1092"/>
      <c r="L54" s="1092"/>
      <c r="M54" s="1092"/>
      <c r="N54" s="289"/>
      <c r="O54" s="289"/>
      <c r="P54" s="150"/>
    </row>
    <row r="57" spans="1:22" x14ac:dyDescent="0.2">
      <c r="B57" s="14" t="s">
        <v>247</v>
      </c>
      <c r="C57" s="14" t="s">
        <v>248</v>
      </c>
      <c r="D57" s="1094" t="s">
        <v>249</v>
      </c>
      <c r="E57" s="1095"/>
      <c r="F57" s="1094" t="s">
        <v>250</v>
      </c>
      <c r="G57" s="1095"/>
      <c r="H57" s="1094" t="s">
        <v>251</v>
      </c>
      <c r="I57" s="1095"/>
      <c r="J57" s="1094" t="s">
        <v>252</v>
      </c>
      <c r="K57" s="1095"/>
    </row>
    <row r="58" spans="1:22" ht="25.5" x14ac:dyDescent="0.2">
      <c r="A58" s="159" t="s">
        <v>253</v>
      </c>
      <c r="B58" s="154"/>
      <c r="C58" s="154"/>
      <c r="D58" s="1096"/>
      <c r="E58" s="1096"/>
      <c r="F58" s="1096"/>
      <c r="G58" s="1096"/>
      <c r="H58" s="1096"/>
      <c r="I58" s="1096"/>
      <c r="J58" s="1096"/>
      <c r="K58" s="1105"/>
    </row>
    <row r="59" spans="1:22" x14ac:dyDescent="0.2">
      <c r="B59" s="7"/>
      <c r="C59" s="7"/>
    </row>
    <row r="60" spans="1:22" x14ac:dyDescent="0.2">
      <c r="B60" s="7"/>
      <c r="C60" s="7"/>
      <c r="D60" s="1097" t="s">
        <v>256</v>
      </c>
      <c r="E60" s="1097"/>
      <c r="F60" s="1097"/>
    </row>
    <row r="61" spans="1:22" x14ac:dyDescent="0.2">
      <c r="B61" s="155" t="s">
        <v>26</v>
      </c>
      <c r="C61" s="155" t="s">
        <v>233</v>
      </c>
      <c r="D61" s="14" t="s">
        <v>296</v>
      </c>
      <c r="E61" s="14" t="s">
        <v>297</v>
      </c>
      <c r="F61" s="14" t="s">
        <v>298</v>
      </c>
    </row>
    <row r="62" spans="1:22" ht="25.5" x14ac:dyDescent="0.2">
      <c r="A62" s="230" t="s">
        <v>295</v>
      </c>
      <c r="B62" s="289"/>
      <c r="C62" s="289"/>
      <c r="D62" s="24"/>
      <c r="E62" s="24"/>
      <c r="F62" s="24"/>
    </row>
    <row r="63" spans="1:22" x14ac:dyDescent="0.2">
      <c r="B63" s="7"/>
      <c r="C63" s="7"/>
    </row>
    <row r="64" spans="1:22" x14ac:dyDescent="0.2">
      <c r="R64" s="161">
        <v>1</v>
      </c>
      <c r="S64" s="1093" t="s">
        <v>254</v>
      </c>
      <c r="T64" s="1093"/>
      <c r="U64" s="1093"/>
      <c r="V64" s="1111" t="s">
        <v>255</v>
      </c>
    </row>
    <row r="65" spans="1:23" x14ac:dyDescent="0.2">
      <c r="B65" s="696" t="s">
        <v>26</v>
      </c>
      <c r="C65" s="696" t="s">
        <v>27</v>
      </c>
      <c r="D65" s="707" t="s">
        <v>194</v>
      </c>
      <c r="E65" s="1097" t="s">
        <v>256</v>
      </c>
      <c r="F65" s="1097"/>
      <c r="G65" s="1097"/>
      <c r="R65" s="161">
        <v>2</v>
      </c>
      <c r="S65" s="1093" t="s">
        <v>257</v>
      </c>
      <c r="T65" s="1093"/>
      <c r="U65" s="1093"/>
      <c r="V65" s="1111"/>
    </row>
    <row r="66" spans="1:23" ht="25.5" x14ac:dyDescent="0.2">
      <c r="B66" s="697"/>
      <c r="C66" s="697"/>
      <c r="D66" s="707"/>
      <c r="E66" s="143">
        <v>1</v>
      </c>
      <c r="F66" s="143">
        <v>2</v>
      </c>
      <c r="G66" s="143">
        <v>3</v>
      </c>
      <c r="M66" s="333" t="s">
        <v>26</v>
      </c>
      <c r="N66" s="333" t="s">
        <v>233</v>
      </c>
      <c r="O66" s="295" t="s">
        <v>258</v>
      </c>
      <c r="P66" s="295" t="s">
        <v>259</v>
      </c>
      <c r="Q66" s="295" t="s">
        <v>320</v>
      </c>
      <c r="R66" s="161">
        <v>3</v>
      </c>
      <c r="S66" s="1093" t="s">
        <v>260</v>
      </c>
      <c r="T66" s="1093"/>
      <c r="U66" s="1093"/>
      <c r="V66" s="1111" t="s">
        <v>261</v>
      </c>
    </row>
    <row r="67" spans="1:23" x14ac:dyDescent="0.2">
      <c r="A67" s="162" t="s">
        <v>262</v>
      </c>
      <c r="B67" s="334"/>
      <c r="C67" s="334"/>
      <c r="D67" s="334"/>
      <c r="E67" s="334"/>
      <c r="F67" s="334"/>
      <c r="G67" s="335"/>
      <c r="I67" s="1091" t="s">
        <v>263</v>
      </c>
      <c r="J67" s="1092"/>
      <c r="K67" s="1092"/>
      <c r="L67" s="1106"/>
      <c r="M67" s="163"/>
      <c r="N67" s="164"/>
      <c r="O67" s="164">
        <v>1</v>
      </c>
      <c r="P67" s="154"/>
      <c r="Q67" s="150"/>
      <c r="R67" s="161">
        <v>4</v>
      </c>
      <c r="S67" s="1093" t="s">
        <v>264</v>
      </c>
      <c r="T67" s="1093"/>
      <c r="U67" s="1093"/>
      <c r="V67" s="1111"/>
    </row>
    <row r="68" spans="1:23" x14ac:dyDescent="0.2">
      <c r="A68" s="165"/>
      <c r="B68" s="166"/>
      <c r="C68" s="166"/>
      <c r="D68" s="166"/>
      <c r="E68" s="166"/>
      <c r="F68" s="166"/>
      <c r="G68" s="166"/>
      <c r="H68" s="7"/>
      <c r="I68" s="7"/>
      <c r="J68" s="7"/>
      <c r="K68" s="7"/>
      <c r="L68" s="7"/>
      <c r="M68" s="7"/>
      <c r="N68" s="7"/>
      <c r="O68" s="7"/>
      <c r="P68" s="7"/>
      <c r="Q68" s="7"/>
      <c r="R68" s="7"/>
      <c r="S68" s="7"/>
      <c r="T68" s="7"/>
      <c r="U68" s="7"/>
      <c r="V68" s="7"/>
      <c r="W68" s="7"/>
    </row>
    <row r="69" spans="1:23" x14ac:dyDescent="0.2">
      <c r="A69" s="7"/>
      <c r="B69" s="332" t="s">
        <v>26</v>
      </c>
      <c r="C69" s="332" t="s">
        <v>233</v>
      </c>
      <c r="D69" s="332" t="s">
        <v>194</v>
      </c>
      <c r="E69" s="332" t="s">
        <v>265</v>
      </c>
      <c r="F69" s="167" t="s">
        <v>320</v>
      </c>
    </row>
    <row r="70" spans="1:23" x14ac:dyDescent="0.2">
      <c r="A70" s="149" t="s">
        <v>266</v>
      </c>
      <c r="B70" s="164"/>
      <c r="C70" s="164"/>
      <c r="D70" s="164"/>
      <c r="E70" s="164"/>
      <c r="F70" s="150"/>
    </row>
    <row r="72" spans="1:23" x14ac:dyDescent="0.2">
      <c r="A72" s="7"/>
      <c r="B72" s="296" t="s">
        <v>26</v>
      </c>
      <c r="C72" s="296" t="s">
        <v>233</v>
      </c>
    </row>
    <row r="73" spans="1:23" x14ac:dyDescent="0.2">
      <c r="A73" s="149" t="s">
        <v>267</v>
      </c>
      <c r="B73" s="147"/>
      <c r="C73" s="148"/>
    </row>
    <row r="75" spans="1:23" x14ac:dyDescent="0.2">
      <c r="A75" s="1128" t="s">
        <v>268</v>
      </c>
      <c r="B75" s="1129"/>
      <c r="C75" s="1129"/>
      <c r="D75" s="1129"/>
      <c r="E75" s="1129"/>
      <c r="F75" s="1129"/>
      <c r="G75" s="1129"/>
      <c r="H75" s="1129"/>
      <c r="I75" s="1129"/>
      <c r="J75" s="1129"/>
      <c r="K75" s="1129"/>
      <c r="L75" s="1129"/>
      <c r="M75" s="1129"/>
      <c r="N75" s="1130"/>
    </row>
    <row r="76" spans="1:23" x14ac:dyDescent="0.2">
      <c r="A76" s="1131">
        <v>1</v>
      </c>
      <c r="B76" s="1132"/>
      <c r="C76" s="1132"/>
      <c r="D76" s="1132"/>
      <c r="E76" s="1132"/>
      <c r="F76" s="1133">
        <v>7</v>
      </c>
      <c r="G76" s="1132"/>
      <c r="H76" s="1132"/>
      <c r="I76" s="1132"/>
      <c r="J76" s="1132"/>
      <c r="K76" s="1132"/>
      <c r="L76" s="1132"/>
      <c r="M76" s="1132"/>
      <c r="N76" s="1134"/>
    </row>
    <row r="77" spans="1:23" x14ac:dyDescent="0.2">
      <c r="A77" s="1107">
        <v>2</v>
      </c>
      <c r="B77" s="1108"/>
      <c r="C77" s="1108"/>
      <c r="D77" s="1108"/>
      <c r="E77" s="1108"/>
      <c r="F77" s="1109">
        <v>8</v>
      </c>
      <c r="G77" s="1108"/>
      <c r="H77" s="1108"/>
      <c r="I77" s="1108"/>
      <c r="J77" s="1108"/>
      <c r="K77" s="1108"/>
      <c r="L77" s="1108"/>
      <c r="M77" s="1108"/>
      <c r="N77" s="1110"/>
    </row>
    <row r="78" spans="1:23" x14ac:dyDescent="0.2">
      <c r="A78" s="1107">
        <v>3</v>
      </c>
      <c r="B78" s="1108"/>
      <c r="C78" s="1108"/>
      <c r="D78" s="1108"/>
      <c r="E78" s="1108"/>
      <c r="F78" s="1109">
        <v>9</v>
      </c>
      <c r="G78" s="1108"/>
      <c r="H78" s="1108"/>
      <c r="I78" s="1108"/>
      <c r="J78" s="1108"/>
      <c r="K78" s="1108"/>
      <c r="L78" s="1108"/>
      <c r="M78" s="1108"/>
      <c r="N78" s="1110"/>
    </row>
    <row r="79" spans="1:23" x14ac:dyDescent="0.2">
      <c r="A79" s="1107">
        <v>4</v>
      </c>
      <c r="B79" s="1108"/>
      <c r="C79" s="1108"/>
      <c r="D79" s="1108"/>
      <c r="E79" s="1108"/>
      <c r="F79" s="1109">
        <v>10</v>
      </c>
      <c r="G79" s="1108"/>
      <c r="H79" s="1108"/>
      <c r="I79" s="1108"/>
      <c r="J79" s="1108"/>
      <c r="K79" s="1108"/>
      <c r="L79" s="1108"/>
      <c r="M79" s="1108"/>
      <c r="N79" s="1110"/>
    </row>
    <row r="80" spans="1:23" x14ac:dyDescent="0.2">
      <c r="A80" s="1107">
        <v>5</v>
      </c>
      <c r="B80" s="1108"/>
      <c r="C80" s="1108"/>
      <c r="D80" s="1108"/>
      <c r="E80" s="1108"/>
      <c r="F80" s="1109">
        <v>11</v>
      </c>
      <c r="G80" s="1108"/>
      <c r="H80" s="1108"/>
      <c r="I80" s="1108"/>
      <c r="J80" s="1108"/>
      <c r="K80" s="1108"/>
      <c r="L80" s="1108"/>
      <c r="M80" s="1108"/>
      <c r="N80" s="1110"/>
    </row>
    <row r="81" spans="1:22" x14ac:dyDescent="0.2">
      <c r="A81" s="1141">
        <v>6</v>
      </c>
      <c r="B81" s="1142"/>
      <c r="C81" s="1142"/>
      <c r="D81" s="1142"/>
      <c r="E81" s="1142"/>
      <c r="F81" s="1143">
        <v>12</v>
      </c>
      <c r="G81" s="1142"/>
      <c r="H81" s="1142"/>
      <c r="I81" s="1142"/>
      <c r="J81" s="1142"/>
      <c r="K81" s="1142"/>
      <c r="L81" s="1142"/>
      <c r="M81" s="1142"/>
      <c r="N81" s="1144"/>
    </row>
    <row r="84" spans="1:22" customFormat="1" ht="14.25" x14ac:dyDescent="0.2">
      <c r="B84" s="1145">
        <v>2012</v>
      </c>
      <c r="C84" s="1145">
        <v>2013</v>
      </c>
      <c r="D84" s="1146">
        <v>2014</v>
      </c>
      <c r="E84" s="1147"/>
      <c r="F84" s="1145">
        <v>2015</v>
      </c>
      <c r="G84" s="1145">
        <v>2016</v>
      </c>
      <c r="H84" s="1145">
        <v>2017</v>
      </c>
    </row>
    <row r="85" spans="1:22" customFormat="1" ht="14.25" x14ac:dyDescent="0.2">
      <c r="B85" s="1145"/>
      <c r="C85" s="1145"/>
      <c r="D85" s="168" t="s">
        <v>0</v>
      </c>
      <c r="E85" s="168" t="s">
        <v>8</v>
      </c>
      <c r="F85" s="1145"/>
      <c r="G85" s="1145"/>
      <c r="H85" s="1145"/>
    </row>
    <row r="86" spans="1:22" customFormat="1" ht="14.25" x14ac:dyDescent="0.2">
      <c r="A86" s="169" t="s">
        <v>269</v>
      </c>
      <c r="B86" s="115"/>
      <c r="C86" s="115"/>
      <c r="D86" s="115"/>
      <c r="E86" s="115"/>
      <c r="F86" s="116"/>
      <c r="G86" s="116"/>
      <c r="H86" s="116"/>
    </row>
    <row r="89" spans="1:22" x14ac:dyDescent="0.2">
      <c r="A89" s="1148" t="s">
        <v>34</v>
      </c>
      <c r="B89" s="1148"/>
      <c r="C89" s="1148"/>
      <c r="D89" s="1148"/>
      <c r="E89" s="1148"/>
      <c r="F89" s="1148"/>
      <c r="G89" s="1148"/>
      <c r="H89" s="1148"/>
      <c r="I89" s="1148"/>
      <c r="J89" s="1148"/>
      <c r="K89" s="1148"/>
      <c r="L89" s="1148"/>
      <c r="M89" s="1148"/>
      <c r="N89" s="1148"/>
      <c r="O89" s="1148"/>
      <c r="P89" s="1148"/>
      <c r="Q89" s="1148"/>
      <c r="R89" s="1148"/>
      <c r="S89" s="1148"/>
      <c r="T89" s="1148"/>
      <c r="U89" s="1148"/>
      <c r="V89" s="1148"/>
    </row>
    <row r="90" spans="1:22" x14ac:dyDescent="0.2">
      <c r="A90" s="1152" t="s">
        <v>197</v>
      </c>
      <c r="B90" s="1135">
        <v>2012</v>
      </c>
      <c r="C90" s="1136"/>
      <c r="D90" s="1137"/>
      <c r="E90" s="1135">
        <v>2013</v>
      </c>
      <c r="F90" s="1136"/>
      <c r="G90" s="1137"/>
      <c r="H90" s="1149">
        <v>2014</v>
      </c>
      <c r="I90" s="1150"/>
      <c r="J90" s="1150"/>
      <c r="K90" s="1150"/>
      <c r="L90" s="1150"/>
      <c r="M90" s="1151"/>
      <c r="N90" s="1135">
        <v>2015</v>
      </c>
      <c r="O90" s="1136"/>
      <c r="P90" s="1137"/>
      <c r="Q90" s="1135">
        <v>2016</v>
      </c>
      <c r="R90" s="1136"/>
      <c r="S90" s="1137"/>
      <c r="T90" s="1135">
        <v>2017</v>
      </c>
      <c r="U90" s="1136"/>
      <c r="V90" s="1137"/>
    </row>
    <row r="91" spans="1:22" x14ac:dyDescent="0.2">
      <c r="A91" s="1153"/>
      <c r="B91" s="1138"/>
      <c r="C91" s="1139"/>
      <c r="D91" s="1140"/>
      <c r="E91" s="1138"/>
      <c r="F91" s="1139"/>
      <c r="G91" s="1140"/>
      <c r="H91" s="1149" t="s">
        <v>0</v>
      </c>
      <c r="I91" s="1150"/>
      <c r="J91" s="1151"/>
      <c r="K91" s="1149" t="s">
        <v>8</v>
      </c>
      <c r="L91" s="1150"/>
      <c r="M91" s="1151"/>
      <c r="N91" s="1138"/>
      <c r="O91" s="1139"/>
      <c r="P91" s="1140"/>
      <c r="Q91" s="1138"/>
      <c r="R91" s="1139"/>
      <c r="S91" s="1140"/>
      <c r="T91" s="1138"/>
      <c r="U91" s="1139"/>
      <c r="V91" s="1140"/>
    </row>
    <row r="92" spans="1:22" x14ac:dyDescent="0.2">
      <c r="A92" s="1154"/>
      <c r="B92" s="677" t="s">
        <v>35</v>
      </c>
      <c r="C92" s="677" t="s">
        <v>36</v>
      </c>
      <c r="D92" s="677" t="s">
        <v>37</v>
      </c>
      <c r="E92" s="677" t="s">
        <v>35</v>
      </c>
      <c r="F92" s="677" t="s">
        <v>36</v>
      </c>
      <c r="G92" s="677" t="s">
        <v>37</v>
      </c>
      <c r="H92" s="677" t="s">
        <v>35</v>
      </c>
      <c r="I92" s="677" t="s">
        <v>36</v>
      </c>
      <c r="J92" s="677" t="s">
        <v>37</v>
      </c>
      <c r="K92" s="677" t="s">
        <v>35</v>
      </c>
      <c r="L92" s="677" t="s">
        <v>36</v>
      </c>
      <c r="M92" s="677" t="s">
        <v>37</v>
      </c>
      <c r="N92" s="677" t="s">
        <v>35</v>
      </c>
      <c r="O92" s="677" t="s">
        <v>36</v>
      </c>
      <c r="P92" s="677" t="s">
        <v>37</v>
      </c>
      <c r="Q92" s="677" t="s">
        <v>35</v>
      </c>
      <c r="R92" s="677" t="s">
        <v>36</v>
      </c>
      <c r="S92" s="677" t="s">
        <v>37</v>
      </c>
      <c r="T92" s="677" t="s">
        <v>35</v>
      </c>
      <c r="U92" s="677" t="s">
        <v>36</v>
      </c>
      <c r="V92" s="677" t="s">
        <v>37</v>
      </c>
    </row>
    <row r="93" spans="1:22" x14ac:dyDescent="0.2">
      <c r="A93" s="170" t="s">
        <v>270</v>
      </c>
      <c r="B93" s="171"/>
      <c r="C93" s="171"/>
      <c r="D93" s="172">
        <f>SUM(B93:C93)</f>
        <v>0</v>
      </c>
      <c r="E93" s="171"/>
      <c r="F93" s="171"/>
      <c r="G93" s="172">
        <f>SUM(E93:F93)</f>
        <v>0</v>
      </c>
      <c r="H93" s="173"/>
      <c r="I93" s="173"/>
      <c r="J93" s="172">
        <f>SUM(H93:I93)</f>
        <v>0</v>
      </c>
      <c r="K93" s="171"/>
      <c r="L93" s="171"/>
      <c r="M93" s="172">
        <f>SUM(K93:L93)</f>
        <v>0</v>
      </c>
      <c r="N93" s="171"/>
      <c r="O93" s="171"/>
      <c r="P93" s="172">
        <f>SUM(N93:O93)</f>
        <v>0</v>
      </c>
      <c r="Q93" s="171"/>
      <c r="R93" s="171"/>
      <c r="S93" s="172">
        <f>SUM(Q93:R93)</f>
        <v>0</v>
      </c>
      <c r="T93" s="171"/>
      <c r="U93" s="171"/>
      <c r="V93" s="174">
        <f>SUM(T93:U93)</f>
        <v>0</v>
      </c>
    </row>
    <row r="94" spans="1:22" x14ac:dyDescent="0.2">
      <c r="A94" s="73" t="s">
        <v>39</v>
      </c>
      <c r="B94" s="175"/>
      <c r="C94" s="175"/>
      <c r="D94" s="176">
        <f>SUM(B94:C94)</f>
        <v>0</v>
      </c>
      <c r="E94" s="175"/>
      <c r="F94" s="175"/>
      <c r="G94" s="176">
        <f>SUM(E94:F94)</f>
        <v>0</v>
      </c>
      <c r="H94" s="177"/>
      <c r="I94" s="177"/>
      <c r="J94" s="176">
        <f>SUM(H94:I94)</f>
        <v>0</v>
      </c>
      <c r="K94" s="175"/>
      <c r="L94" s="175"/>
      <c r="M94" s="176">
        <f>SUM(K94:L94)</f>
        <v>0</v>
      </c>
      <c r="N94" s="175"/>
      <c r="O94" s="175"/>
      <c r="P94" s="176">
        <f>SUM(N94:O94)</f>
        <v>0</v>
      </c>
      <c r="Q94" s="175"/>
      <c r="R94" s="175"/>
      <c r="S94" s="176">
        <f>SUM(Q94:R94)</f>
        <v>0</v>
      </c>
      <c r="T94" s="175"/>
      <c r="U94" s="175"/>
      <c r="V94" s="178">
        <f>SUM(T94:U94)</f>
        <v>0</v>
      </c>
    </row>
    <row r="95" spans="1:22" x14ac:dyDescent="0.2">
      <c r="A95" s="179" t="s">
        <v>271</v>
      </c>
      <c r="B95" s="180">
        <f t="shared" ref="B95:G95" si="0">SUM(B93:B94)</f>
        <v>0</v>
      </c>
      <c r="C95" s="180">
        <f t="shared" si="0"/>
        <v>0</v>
      </c>
      <c r="D95" s="176">
        <f t="shared" si="0"/>
        <v>0</v>
      </c>
      <c r="E95" s="180">
        <f t="shared" si="0"/>
        <v>0</v>
      </c>
      <c r="F95" s="180">
        <f t="shared" si="0"/>
        <v>0</v>
      </c>
      <c r="G95" s="176">
        <f t="shared" si="0"/>
        <v>0</v>
      </c>
      <c r="H95" s="176">
        <f t="shared" ref="H95:V95" si="1">SUM(H93:H94)</f>
        <v>0</v>
      </c>
      <c r="I95" s="176">
        <f t="shared" si="1"/>
        <v>0</v>
      </c>
      <c r="J95" s="176">
        <f t="shared" si="1"/>
        <v>0</v>
      </c>
      <c r="K95" s="180">
        <f t="shared" si="1"/>
        <v>0</v>
      </c>
      <c r="L95" s="180">
        <f t="shared" si="1"/>
        <v>0</v>
      </c>
      <c r="M95" s="176">
        <f t="shared" si="1"/>
        <v>0</v>
      </c>
      <c r="N95" s="180">
        <f t="shared" si="1"/>
        <v>0</v>
      </c>
      <c r="O95" s="180">
        <f t="shared" si="1"/>
        <v>0</v>
      </c>
      <c r="P95" s="176">
        <f t="shared" si="1"/>
        <v>0</v>
      </c>
      <c r="Q95" s="180">
        <f t="shared" si="1"/>
        <v>0</v>
      </c>
      <c r="R95" s="180">
        <f t="shared" si="1"/>
        <v>0</v>
      </c>
      <c r="S95" s="176">
        <f t="shared" si="1"/>
        <v>0</v>
      </c>
      <c r="T95" s="180">
        <f t="shared" si="1"/>
        <v>0</v>
      </c>
      <c r="U95" s="180">
        <f t="shared" si="1"/>
        <v>0</v>
      </c>
      <c r="V95" s="178">
        <f t="shared" si="1"/>
        <v>0</v>
      </c>
    </row>
    <row r="96" spans="1:22" x14ac:dyDescent="0.2">
      <c r="A96" s="179" t="s">
        <v>272</v>
      </c>
      <c r="B96" s="181" t="str">
        <f t="shared" ref="B96:G96" si="2">IFERROR(B93*100/B95,"")</f>
        <v/>
      </c>
      <c r="C96" s="181" t="str">
        <f t="shared" si="2"/>
        <v/>
      </c>
      <c r="D96" s="181" t="str">
        <f t="shared" si="2"/>
        <v/>
      </c>
      <c r="E96" s="181" t="str">
        <f t="shared" si="2"/>
        <v/>
      </c>
      <c r="F96" s="181" t="str">
        <f t="shared" si="2"/>
        <v/>
      </c>
      <c r="G96" s="181" t="str">
        <f t="shared" si="2"/>
        <v/>
      </c>
      <c r="H96" s="181" t="str">
        <f t="shared" ref="H96:V96" si="3">IFERROR(H93*100/H95,"")</f>
        <v/>
      </c>
      <c r="I96" s="181" t="str">
        <f t="shared" si="3"/>
        <v/>
      </c>
      <c r="J96" s="181" t="str">
        <f t="shared" si="3"/>
        <v/>
      </c>
      <c r="K96" s="181" t="str">
        <f t="shared" si="3"/>
        <v/>
      </c>
      <c r="L96" s="181" t="str">
        <f t="shared" si="3"/>
        <v/>
      </c>
      <c r="M96" s="181" t="str">
        <f t="shared" si="3"/>
        <v/>
      </c>
      <c r="N96" s="181" t="str">
        <f t="shared" si="3"/>
        <v/>
      </c>
      <c r="O96" s="181" t="str">
        <f t="shared" si="3"/>
        <v/>
      </c>
      <c r="P96" s="181" t="str">
        <f t="shared" si="3"/>
        <v/>
      </c>
      <c r="Q96" s="181" t="str">
        <f t="shared" si="3"/>
        <v/>
      </c>
      <c r="R96" s="181" t="str">
        <f t="shared" si="3"/>
        <v/>
      </c>
      <c r="S96" s="181" t="str">
        <f t="shared" si="3"/>
        <v/>
      </c>
      <c r="T96" s="181" t="str">
        <f t="shared" si="3"/>
        <v/>
      </c>
      <c r="U96" s="181" t="str">
        <f t="shared" si="3"/>
        <v/>
      </c>
      <c r="V96" s="182" t="str">
        <f t="shared" si="3"/>
        <v/>
      </c>
    </row>
    <row r="97" spans="1:22" x14ac:dyDescent="0.2">
      <c r="A97" s="183" t="s">
        <v>273</v>
      </c>
      <c r="B97" s="184"/>
      <c r="C97" s="184"/>
      <c r="D97" s="185"/>
      <c r="E97" s="185"/>
      <c r="F97" s="185"/>
      <c r="G97" s="185"/>
      <c r="H97" s="185"/>
      <c r="I97" s="185"/>
      <c r="J97" s="185"/>
      <c r="K97" s="185"/>
      <c r="L97" s="185"/>
      <c r="M97" s="185"/>
      <c r="N97" s="185"/>
      <c r="O97" s="185"/>
      <c r="P97" s="185"/>
      <c r="Q97" s="185"/>
      <c r="R97" s="185"/>
      <c r="S97" s="185"/>
      <c r="T97" s="185"/>
      <c r="U97" s="185"/>
      <c r="V97" s="186"/>
    </row>
    <row r="98" spans="1:22" x14ac:dyDescent="0.2">
      <c r="A98" s="47" t="s">
        <v>16</v>
      </c>
    </row>
    <row r="99" spans="1:22" x14ac:dyDescent="0.2">
      <c r="A99" s="47"/>
    </row>
    <row r="100" spans="1:22" x14ac:dyDescent="0.2">
      <c r="A100" s="1155" t="s">
        <v>42</v>
      </c>
      <c r="B100" s="1135">
        <v>2012</v>
      </c>
      <c r="C100" s="1136"/>
      <c r="D100" s="1137"/>
      <c r="E100" s="1135">
        <v>2013</v>
      </c>
      <c r="F100" s="1136"/>
      <c r="G100" s="1137"/>
      <c r="H100" s="1149">
        <v>2014</v>
      </c>
      <c r="I100" s="1150"/>
      <c r="J100" s="1150"/>
      <c r="K100" s="1150"/>
      <c r="L100" s="1150"/>
      <c r="M100" s="1151"/>
      <c r="N100" s="1135">
        <v>2015</v>
      </c>
      <c r="O100" s="1136"/>
      <c r="P100" s="1137"/>
      <c r="Q100" s="1135">
        <v>2016</v>
      </c>
      <c r="R100" s="1136"/>
      <c r="S100" s="1137"/>
      <c r="T100" s="1135">
        <v>2017</v>
      </c>
      <c r="U100" s="1136"/>
      <c r="V100" s="1137"/>
    </row>
    <row r="101" spans="1:22" x14ac:dyDescent="0.2">
      <c r="A101" s="1155"/>
      <c r="B101" s="1138"/>
      <c r="C101" s="1139"/>
      <c r="D101" s="1140"/>
      <c r="E101" s="1138"/>
      <c r="F101" s="1139"/>
      <c r="G101" s="1140"/>
      <c r="H101" s="1149" t="s">
        <v>0</v>
      </c>
      <c r="I101" s="1150"/>
      <c r="J101" s="1151"/>
      <c r="K101" s="1149" t="s">
        <v>8</v>
      </c>
      <c r="L101" s="1150"/>
      <c r="M101" s="1151"/>
      <c r="N101" s="1138"/>
      <c r="O101" s="1139"/>
      <c r="P101" s="1140"/>
      <c r="Q101" s="1138"/>
      <c r="R101" s="1139"/>
      <c r="S101" s="1140"/>
      <c r="T101" s="1138"/>
      <c r="U101" s="1139"/>
      <c r="V101" s="1140"/>
    </row>
    <row r="102" spans="1:22" x14ac:dyDescent="0.2">
      <c r="A102" s="1155"/>
      <c r="B102" s="187" t="s">
        <v>35</v>
      </c>
      <c r="C102" s="187" t="s">
        <v>36</v>
      </c>
      <c r="D102" s="187" t="s">
        <v>37</v>
      </c>
      <c r="E102" s="187" t="s">
        <v>35</v>
      </c>
      <c r="F102" s="187" t="s">
        <v>36</v>
      </c>
      <c r="G102" s="187" t="s">
        <v>37</v>
      </c>
      <c r="H102" s="187" t="s">
        <v>35</v>
      </c>
      <c r="I102" s="187" t="s">
        <v>36</v>
      </c>
      <c r="J102" s="187" t="s">
        <v>37</v>
      </c>
      <c r="K102" s="187" t="s">
        <v>35</v>
      </c>
      <c r="L102" s="187" t="s">
        <v>36</v>
      </c>
      <c r="M102" s="187" t="s">
        <v>37</v>
      </c>
      <c r="N102" s="187" t="s">
        <v>35</v>
      </c>
      <c r="O102" s="187" t="s">
        <v>36</v>
      </c>
      <c r="P102" s="187" t="s">
        <v>37</v>
      </c>
      <c r="Q102" s="187" t="s">
        <v>35</v>
      </c>
      <c r="R102" s="187" t="s">
        <v>36</v>
      </c>
      <c r="S102" s="187" t="s">
        <v>37</v>
      </c>
      <c r="T102" s="187" t="s">
        <v>35</v>
      </c>
      <c r="U102" s="187" t="s">
        <v>36</v>
      </c>
      <c r="V102" s="187" t="s">
        <v>37</v>
      </c>
    </row>
    <row r="103" spans="1:22" x14ac:dyDescent="0.2">
      <c r="A103" s="188" t="s">
        <v>43</v>
      </c>
      <c r="B103" s="171"/>
      <c r="C103" s="173"/>
      <c r="D103" s="189">
        <f>SUM(B103:C103)</f>
        <v>0</v>
      </c>
      <c r="E103" s="171"/>
      <c r="F103" s="173"/>
      <c r="G103" s="191">
        <f>SUM(E103:F103)</f>
        <v>0</v>
      </c>
      <c r="H103" s="190"/>
      <c r="I103" s="190"/>
      <c r="J103" s="189">
        <f>SUM(H103:I103)</f>
        <v>0</v>
      </c>
      <c r="K103" s="171"/>
      <c r="L103" s="173"/>
      <c r="M103" s="189">
        <f>SUM(K103:L103)</f>
        <v>0</v>
      </c>
      <c r="N103" s="171"/>
      <c r="O103" s="173"/>
      <c r="P103" s="189">
        <f>SUM(N103:O103)</f>
        <v>0</v>
      </c>
      <c r="Q103" s="171"/>
      <c r="R103" s="173"/>
      <c r="S103" s="189">
        <f>SUM(Q103:R103)</f>
        <v>0</v>
      </c>
      <c r="T103" s="171"/>
      <c r="U103" s="173"/>
      <c r="V103" s="191">
        <f>SUM(T103:U103)</f>
        <v>0</v>
      </c>
    </row>
    <row r="104" spans="1:22" x14ac:dyDescent="0.2">
      <c r="A104" s="192" t="s">
        <v>44</v>
      </c>
      <c r="B104" s="175"/>
      <c r="C104" s="177"/>
      <c r="D104" s="193">
        <f>SUM(B104:C104)</f>
        <v>0</v>
      </c>
      <c r="E104" s="175"/>
      <c r="F104" s="177"/>
      <c r="G104" s="195">
        <f>SUM(E104:F104)</f>
        <v>0</v>
      </c>
      <c r="H104" s="194"/>
      <c r="I104" s="194"/>
      <c r="J104" s="193">
        <f>SUM(H104:I104)</f>
        <v>0</v>
      </c>
      <c r="K104" s="175"/>
      <c r="L104" s="177"/>
      <c r="M104" s="193">
        <f>SUM(K104:L104)</f>
        <v>0</v>
      </c>
      <c r="N104" s="175"/>
      <c r="O104" s="177"/>
      <c r="P104" s="193">
        <f>SUM(N104:O104)</f>
        <v>0</v>
      </c>
      <c r="Q104" s="175"/>
      <c r="R104" s="177"/>
      <c r="S104" s="193">
        <f>SUM(Q104:R104)</f>
        <v>0</v>
      </c>
      <c r="T104" s="175"/>
      <c r="U104" s="177"/>
      <c r="V104" s="195">
        <f>SUM(T104:U104)</f>
        <v>0</v>
      </c>
    </row>
    <row r="105" spans="1:22" x14ac:dyDescent="0.2">
      <c r="A105" s="192" t="s">
        <v>45</v>
      </c>
      <c r="B105" s="175"/>
      <c r="C105" s="177"/>
      <c r="D105" s="193">
        <f>SUM(B105:C105)</f>
        <v>0</v>
      </c>
      <c r="E105" s="175"/>
      <c r="F105" s="177"/>
      <c r="G105" s="195">
        <f>SUM(E105:F105)</f>
        <v>0</v>
      </c>
      <c r="H105" s="194"/>
      <c r="I105" s="194"/>
      <c r="J105" s="193">
        <f>SUM(H105:I105)</f>
        <v>0</v>
      </c>
      <c r="K105" s="175"/>
      <c r="L105" s="177"/>
      <c r="M105" s="193">
        <f>SUM(K105:L105)</f>
        <v>0</v>
      </c>
      <c r="N105" s="175"/>
      <c r="O105" s="177"/>
      <c r="P105" s="193">
        <f>SUM(N105:O105)</f>
        <v>0</v>
      </c>
      <c r="Q105" s="175"/>
      <c r="R105" s="177"/>
      <c r="S105" s="193">
        <f>SUM(Q105:R105)</f>
        <v>0</v>
      </c>
      <c r="T105" s="175"/>
      <c r="U105" s="177"/>
      <c r="V105" s="195">
        <f>SUM(T105:U105)</f>
        <v>0</v>
      </c>
    </row>
    <row r="106" spans="1:22" x14ac:dyDescent="0.2">
      <c r="A106" s="196" t="s">
        <v>21</v>
      </c>
      <c r="B106" s="62">
        <f t="shared" ref="B106:G106" si="4">SUM(B103:B105)</f>
        <v>0</v>
      </c>
      <c r="C106" s="63">
        <f t="shared" si="4"/>
        <v>0</v>
      </c>
      <c r="D106" s="244">
        <f t="shared" si="4"/>
        <v>0</v>
      </c>
      <c r="E106" s="62">
        <f t="shared" si="4"/>
        <v>0</v>
      </c>
      <c r="F106" s="63">
        <f t="shared" si="4"/>
        <v>0</v>
      </c>
      <c r="G106" s="245">
        <f t="shared" si="4"/>
        <v>0</v>
      </c>
      <c r="H106" s="244">
        <f t="shared" ref="H106:V106" si="5">SUM(H103:H105)</f>
        <v>0</v>
      </c>
      <c r="I106" s="244">
        <f t="shared" si="5"/>
        <v>0</v>
      </c>
      <c r="J106" s="244">
        <f t="shared" si="5"/>
        <v>0</v>
      </c>
      <c r="K106" s="62">
        <f t="shared" si="5"/>
        <v>0</v>
      </c>
      <c r="L106" s="63">
        <f t="shared" si="5"/>
        <v>0</v>
      </c>
      <c r="M106" s="244">
        <f t="shared" si="5"/>
        <v>0</v>
      </c>
      <c r="N106" s="62">
        <f t="shared" si="5"/>
        <v>0</v>
      </c>
      <c r="O106" s="63">
        <f t="shared" si="5"/>
        <v>0</v>
      </c>
      <c r="P106" s="244">
        <f t="shared" si="5"/>
        <v>0</v>
      </c>
      <c r="Q106" s="62">
        <f t="shared" si="5"/>
        <v>0</v>
      </c>
      <c r="R106" s="63">
        <f t="shared" si="5"/>
        <v>0</v>
      </c>
      <c r="S106" s="244">
        <f t="shared" si="5"/>
        <v>0</v>
      </c>
      <c r="T106" s="62">
        <f t="shared" si="5"/>
        <v>0</v>
      </c>
      <c r="U106" s="63">
        <f t="shared" si="5"/>
        <v>0</v>
      </c>
      <c r="V106" s="245">
        <f t="shared" si="5"/>
        <v>0</v>
      </c>
    </row>
    <row r="107" spans="1:22" x14ac:dyDescent="0.2">
      <c r="A107" s="29" t="s">
        <v>46</v>
      </c>
      <c r="B107" s="175"/>
      <c r="C107" s="177"/>
      <c r="D107" s="193">
        <f t="shared" ref="D107:D113" si="6">SUM(B107:C107)</f>
        <v>0</v>
      </c>
      <c r="E107" s="175"/>
      <c r="F107" s="177"/>
      <c r="G107" s="195">
        <f t="shared" ref="G107:G113" si="7">SUM(E107:F107)</f>
        <v>0</v>
      </c>
      <c r="H107" s="194"/>
      <c r="I107" s="194"/>
      <c r="J107" s="193">
        <f t="shared" ref="J107:J113" si="8">SUM(H107:I107)</f>
        <v>0</v>
      </c>
      <c r="K107" s="175"/>
      <c r="L107" s="177"/>
      <c r="M107" s="193">
        <f t="shared" ref="M107:M113" si="9">SUM(K107:L107)</f>
        <v>0</v>
      </c>
      <c r="N107" s="175"/>
      <c r="O107" s="177"/>
      <c r="P107" s="193">
        <f t="shared" ref="P107:P113" si="10">SUM(N107:O107)</f>
        <v>0</v>
      </c>
      <c r="Q107" s="175"/>
      <c r="R107" s="177"/>
      <c r="S107" s="193">
        <f t="shared" ref="S107:S113" si="11">SUM(Q107:R107)</f>
        <v>0</v>
      </c>
      <c r="T107" s="175"/>
      <c r="U107" s="177"/>
      <c r="V107" s="195">
        <f t="shared" ref="V107:V113" si="12">SUM(T107:U107)</f>
        <v>0</v>
      </c>
    </row>
    <row r="108" spans="1:22" x14ac:dyDescent="0.2">
      <c r="A108" s="29" t="s">
        <v>47</v>
      </c>
      <c r="B108" s="175"/>
      <c r="C108" s="177"/>
      <c r="D108" s="193">
        <f t="shared" si="6"/>
        <v>0</v>
      </c>
      <c r="E108" s="175"/>
      <c r="F108" s="177"/>
      <c r="G108" s="195">
        <f t="shared" si="7"/>
        <v>0</v>
      </c>
      <c r="H108" s="194"/>
      <c r="I108" s="194"/>
      <c r="J108" s="193">
        <f t="shared" si="8"/>
        <v>0</v>
      </c>
      <c r="K108" s="175"/>
      <c r="L108" s="177"/>
      <c r="M108" s="193">
        <f t="shared" si="9"/>
        <v>0</v>
      </c>
      <c r="N108" s="175"/>
      <c r="O108" s="177"/>
      <c r="P108" s="193">
        <f t="shared" si="10"/>
        <v>0</v>
      </c>
      <c r="Q108" s="175"/>
      <c r="R108" s="177"/>
      <c r="S108" s="193">
        <f t="shared" si="11"/>
        <v>0</v>
      </c>
      <c r="T108" s="175"/>
      <c r="U108" s="177"/>
      <c r="V108" s="195">
        <f t="shared" si="12"/>
        <v>0</v>
      </c>
    </row>
    <row r="109" spans="1:22" x14ac:dyDescent="0.2">
      <c r="A109" s="192" t="s">
        <v>274</v>
      </c>
      <c r="B109" s="175"/>
      <c r="C109" s="177"/>
      <c r="D109" s="193">
        <f t="shared" si="6"/>
        <v>0</v>
      </c>
      <c r="E109" s="175"/>
      <c r="F109" s="177"/>
      <c r="G109" s="195">
        <f t="shared" si="7"/>
        <v>0</v>
      </c>
      <c r="H109" s="194"/>
      <c r="I109" s="194"/>
      <c r="J109" s="193">
        <f t="shared" si="8"/>
        <v>0</v>
      </c>
      <c r="K109" s="175"/>
      <c r="L109" s="177"/>
      <c r="M109" s="193">
        <f t="shared" si="9"/>
        <v>0</v>
      </c>
      <c r="N109" s="175"/>
      <c r="O109" s="177"/>
      <c r="P109" s="193">
        <f t="shared" si="10"/>
        <v>0</v>
      </c>
      <c r="Q109" s="175"/>
      <c r="R109" s="177"/>
      <c r="S109" s="193">
        <f t="shared" si="11"/>
        <v>0</v>
      </c>
      <c r="T109" s="175"/>
      <c r="U109" s="177"/>
      <c r="V109" s="195">
        <f t="shared" si="12"/>
        <v>0</v>
      </c>
    </row>
    <row r="110" spans="1:22" x14ac:dyDescent="0.2">
      <c r="A110" s="192" t="s">
        <v>275</v>
      </c>
      <c r="B110" s="175"/>
      <c r="C110" s="177"/>
      <c r="D110" s="193">
        <f t="shared" si="6"/>
        <v>0</v>
      </c>
      <c r="E110" s="175"/>
      <c r="F110" s="177"/>
      <c r="G110" s="195">
        <f t="shared" si="7"/>
        <v>0</v>
      </c>
      <c r="H110" s="194"/>
      <c r="I110" s="194"/>
      <c r="J110" s="193">
        <f t="shared" si="8"/>
        <v>0</v>
      </c>
      <c r="K110" s="175"/>
      <c r="L110" s="177"/>
      <c r="M110" s="193">
        <f t="shared" si="9"/>
        <v>0</v>
      </c>
      <c r="N110" s="175"/>
      <c r="O110" s="177"/>
      <c r="P110" s="193">
        <f t="shared" si="10"/>
        <v>0</v>
      </c>
      <c r="Q110" s="175"/>
      <c r="R110" s="177"/>
      <c r="S110" s="193">
        <f t="shared" si="11"/>
        <v>0</v>
      </c>
      <c r="T110" s="175"/>
      <c r="U110" s="177"/>
      <c r="V110" s="195">
        <f t="shared" si="12"/>
        <v>0</v>
      </c>
    </row>
    <row r="111" spans="1:22" x14ac:dyDescent="0.2">
      <c r="A111" s="192" t="s">
        <v>49</v>
      </c>
      <c r="B111" s="175"/>
      <c r="C111" s="177"/>
      <c r="D111" s="193">
        <f t="shared" si="6"/>
        <v>0</v>
      </c>
      <c r="E111" s="175"/>
      <c r="F111" s="177"/>
      <c r="G111" s="195">
        <f t="shared" si="7"/>
        <v>0</v>
      </c>
      <c r="H111" s="194"/>
      <c r="I111" s="194"/>
      <c r="J111" s="193">
        <f t="shared" si="8"/>
        <v>0</v>
      </c>
      <c r="K111" s="175"/>
      <c r="L111" s="177"/>
      <c r="M111" s="193">
        <f t="shared" si="9"/>
        <v>0</v>
      </c>
      <c r="N111" s="175"/>
      <c r="O111" s="177"/>
      <c r="P111" s="193">
        <f t="shared" si="10"/>
        <v>0</v>
      </c>
      <c r="Q111" s="175"/>
      <c r="R111" s="177"/>
      <c r="S111" s="193">
        <f t="shared" si="11"/>
        <v>0</v>
      </c>
      <c r="T111" s="175"/>
      <c r="U111" s="177"/>
      <c r="V111" s="195">
        <f t="shared" si="12"/>
        <v>0</v>
      </c>
    </row>
    <row r="112" spans="1:22" x14ac:dyDescent="0.2">
      <c r="A112" s="29" t="s">
        <v>50</v>
      </c>
      <c r="B112" s="175"/>
      <c r="C112" s="177"/>
      <c r="D112" s="193">
        <f t="shared" si="6"/>
        <v>0</v>
      </c>
      <c r="E112" s="175"/>
      <c r="F112" s="177"/>
      <c r="G112" s="195">
        <f t="shared" si="7"/>
        <v>0</v>
      </c>
      <c r="H112" s="194"/>
      <c r="I112" s="194"/>
      <c r="J112" s="193">
        <f t="shared" si="8"/>
        <v>0</v>
      </c>
      <c r="K112" s="175"/>
      <c r="L112" s="177"/>
      <c r="M112" s="193">
        <f t="shared" si="9"/>
        <v>0</v>
      </c>
      <c r="N112" s="175"/>
      <c r="O112" s="177"/>
      <c r="P112" s="193">
        <f t="shared" si="10"/>
        <v>0</v>
      </c>
      <c r="Q112" s="175"/>
      <c r="R112" s="177"/>
      <c r="S112" s="193">
        <f t="shared" si="11"/>
        <v>0</v>
      </c>
      <c r="T112" s="175"/>
      <c r="U112" s="177"/>
      <c r="V112" s="195">
        <f t="shared" si="12"/>
        <v>0</v>
      </c>
    </row>
    <row r="113" spans="1:22" ht="25.5" x14ac:dyDescent="0.2">
      <c r="A113" s="37" t="s">
        <v>51</v>
      </c>
      <c r="B113" s="184"/>
      <c r="C113" s="197"/>
      <c r="D113" s="198">
        <f t="shared" si="6"/>
        <v>0</v>
      </c>
      <c r="E113" s="184"/>
      <c r="F113" s="197"/>
      <c r="G113" s="243">
        <f t="shared" si="7"/>
        <v>0</v>
      </c>
      <c r="H113" s="199"/>
      <c r="I113" s="199"/>
      <c r="J113" s="198">
        <f t="shared" si="8"/>
        <v>0</v>
      </c>
      <c r="K113" s="184"/>
      <c r="L113" s="197"/>
      <c r="M113" s="198">
        <f t="shared" si="9"/>
        <v>0</v>
      </c>
      <c r="N113" s="184"/>
      <c r="O113" s="197"/>
      <c r="P113" s="198">
        <f t="shared" si="10"/>
        <v>0</v>
      </c>
      <c r="Q113" s="184"/>
      <c r="R113" s="197"/>
      <c r="S113" s="198">
        <f t="shared" si="11"/>
        <v>0</v>
      </c>
      <c r="T113" s="184"/>
      <c r="U113" s="197"/>
      <c r="V113" s="243">
        <f t="shared" si="12"/>
        <v>0</v>
      </c>
    </row>
    <row r="114" spans="1:22" x14ac:dyDescent="0.2">
      <c r="A114" s="200"/>
      <c r="B114" s="201"/>
      <c r="C114" s="202"/>
      <c r="D114" s="201"/>
      <c r="E114" s="202"/>
      <c r="F114" s="201"/>
      <c r="G114" s="202"/>
      <c r="H114" s="201"/>
      <c r="I114" s="202"/>
      <c r="J114" s="201"/>
      <c r="K114" s="202"/>
      <c r="L114" s="201"/>
      <c r="M114" s="202"/>
      <c r="N114" s="201"/>
      <c r="O114" s="202"/>
    </row>
    <row r="115" spans="1:22" x14ac:dyDescent="0.2">
      <c r="A115" s="1152" t="s">
        <v>52</v>
      </c>
      <c r="B115" s="1135">
        <v>2012</v>
      </c>
      <c r="C115" s="1136"/>
      <c r="D115" s="1137"/>
      <c r="E115" s="1135">
        <v>2013</v>
      </c>
      <c r="F115" s="1136"/>
      <c r="G115" s="1137"/>
      <c r="H115" s="1149">
        <v>2014</v>
      </c>
      <c r="I115" s="1150"/>
      <c r="J115" s="1150"/>
      <c r="K115" s="1150"/>
      <c r="L115" s="1150"/>
      <c r="M115" s="1151"/>
      <c r="N115" s="1135">
        <v>2015</v>
      </c>
      <c r="O115" s="1136"/>
      <c r="P115" s="1137"/>
      <c r="Q115" s="1135">
        <v>2016</v>
      </c>
      <c r="R115" s="1136"/>
      <c r="S115" s="1137"/>
      <c r="T115" s="1135">
        <v>2017</v>
      </c>
      <c r="U115" s="1136"/>
      <c r="V115" s="1137"/>
    </row>
    <row r="116" spans="1:22" x14ac:dyDescent="0.2">
      <c r="A116" s="1153"/>
      <c r="B116" s="1138"/>
      <c r="C116" s="1139"/>
      <c r="D116" s="1140"/>
      <c r="E116" s="1138"/>
      <c r="F116" s="1139"/>
      <c r="G116" s="1140"/>
      <c r="H116" s="1149" t="s">
        <v>0</v>
      </c>
      <c r="I116" s="1150"/>
      <c r="J116" s="1151"/>
      <c r="K116" s="1149" t="s">
        <v>8</v>
      </c>
      <c r="L116" s="1150"/>
      <c r="M116" s="1151"/>
      <c r="N116" s="1138"/>
      <c r="O116" s="1139"/>
      <c r="P116" s="1140"/>
      <c r="Q116" s="1138"/>
      <c r="R116" s="1139"/>
      <c r="S116" s="1140"/>
      <c r="T116" s="1138"/>
      <c r="U116" s="1139"/>
      <c r="V116" s="1140"/>
    </row>
    <row r="117" spans="1:22" x14ac:dyDescent="0.2">
      <c r="A117" s="1154"/>
      <c r="B117" s="677" t="s">
        <v>35</v>
      </c>
      <c r="C117" s="677" t="s">
        <v>36</v>
      </c>
      <c r="D117" s="677" t="s">
        <v>37</v>
      </c>
      <c r="E117" s="677" t="s">
        <v>35</v>
      </c>
      <c r="F117" s="677" t="s">
        <v>36</v>
      </c>
      <c r="G117" s="677" t="s">
        <v>37</v>
      </c>
      <c r="H117" s="677" t="s">
        <v>35</v>
      </c>
      <c r="I117" s="677" t="s">
        <v>36</v>
      </c>
      <c r="J117" s="677" t="s">
        <v>37</v>
      </c>
      <c r="K117" s="677" t="s">
        <v>35</v>
      </c>
      <c r="L117" s="677" t="s">
        <v>36</v>
      </c>
      <c r="M117" s="677" t="s">
        <v>37</v>
      </c>
      <c r="N117" s="677" t="s">
        <v>35</v>
      </c>
      <c r="O117" s="677" t="s">
        <v>36</v>
      </c>
      <c r="P117" s="677" t="s">
        <v>37</v>
      </c>
      <c r="Q117" s="677" t="s">
        <v>35</v>
      </c>
      <c r="R117" s="677" t="s">
        <v>36</v>
      </c>
      <c r="S117" s="677" t="s">
        <v>37</v>
      </c>
      <c r="T117" s="677" t="s">
        <v>35</v>
      </c>
      <c r="U117" s="677" t="s">
        <v>36</v>
      </c>
      <c r="V117" s="677" t="s">
        <v>37</v>
      </c>
    </row>
    <row r="118" spans="1:22" x14ac:dyDescent="0.2">
      <c r="A118" s="188" t="s">
        <v>43</v>
      </c>
      <c r="B118" s="203" t="str">
        <f>IFERROR(B103*100/$B$93,"")</f>
        <v/>
      </c>
      <c r="C118" s="203" t="str">
        <f>IFERROR(C103*100/$C$93,"")</f>
        <v/>
      </c>
      <c r="D118" s="203" t="str">
        <f>IFERROR(D103*100/$D$93,"")</f>
        <v/>
      </c>
      <c r="E118" s="203" t="str">
        <f>IFERROR(E103*100/$E$93,"")</f>
        <v/>
      </c>
      <c r="F118" s="203" t="str">
        <f>IFERROR(F103*100/$F$93,"")</f>
        <v/>
      </c>
      <c r="G118" s="203" t="str">
        <f>IFERROR(G103*100/$G$93,"")</f>
        <v/>
      </c>
      <c r="H118" s="203" t="str">
        <f>IFERROR(H103*100/$H$93,"")</f>
        <v/>
      </c>
      <c r="I118" s="203" t="str">
        <f>IFERROR(I103*100/$I$93,"")</f>
        <v/>
      </c>
      <c r="J118" s="203" t="str">
        <f>IFERROR(J103*100/$J$93,"")</f>
        <v/>
      </c>
      <c r="K118" s="203" t="str">
        <f>IFERROR(K103*100/$K$93,"")</f>
        <v/>
      </c>
      <c r="L118" s="203" t="str">
        <f>IFERROR(L103*100/$L$93,"")</f>
        <v/>
      </c>
      <c r="M118" s="203" t="str">
        <f>IFERROR(M103*100/$M$93,"")</f>
        <v/>
      </c>
      <c r="N118" s="203" t="str">
        <f>IFERROR(N103*100/$N$93,"")</f>
        <v/>
      </c>
      <c r="O118" s="203" t="str">
        <f>IFERROR(O103*100/$O$93,"")</f>
        <v/>
      </c>
      <c r="P118" s="203" t="str">
        <f>IFERROR(P103*100/$P$93,"")</f>
        <v/>
      </c>
      <c r="Q118" s="203" t="str">
        <f>IFERROR(Q103*100/$Q$93,"")</f>
        <v/>
      </c>
      <c r="R118" s="203" t="str">
        <f>IFERROR(R103*100/$R$93,"")</f>
        <v/>
      </c>
      <c r="S118" s="203" t="str">
        <f>IFERROR(S103*100/$S$93,"")</f>
        <v/>
      </c>
      <c r="T118" s="203" t="str">
        <f>IFERROR(T103*100/$T$93,"")</f>
        <v/>
      </c>
      <c r="U118" s="203" t="str">
        <f>IFERROR(U103*100/$U$93,"")</f>
        <v/>
      </c>
      <c r="V118" s="204" t="str">
        <f>IFERROR(V103*100/$V$93,"")</f>
        <v/>
      </c>
    </row>
    <row r="119" spans="1:22" x14ac:dyDescent="0.2">
      <c r="A119" s="192" t="s">
        <v>44</v>
      </c>
      <c r="B119" s="205" t="str">
        <f>IFERROR(B104*100/$B$93,"")</f>
        <v/>
      </c>
      <c r="C119" s="205" t="str">
        <f>IFERROR(C104*100/$C$93,"")</f>
        <v/>
      </c>
      <c r="D119" s="205" t="str">
        <f>IFERROR(D104*100/$D$93,"")</f>
        <v/>
      </c>
      <c r="E119" s="205" t="str">
        <f>IFERROR(E104*100/$E$93,"")</f>
        <v/>
      </c>
      <c r="F119" s="205" t="str">
        <f>IFERROR(F104*100/$F$93,"")</f>
        <v/>
      </c>
      <c r="G119" s="205" t="str">
        <f>IFERROR(G104*100/$G$93,"")</f>
        <v/>
      </c>
      <c r="H119" s="205" t="str">
        <f>IFERROR(H104*100/$H$93,"")</f>
        <v/>
      </c>
      <c r="I119" s="205" t="str">
        <f>IFERROR(I104*100/$I$93,"")</f>
        <v/>
      </c>
      <c r="J119" s="205" t="str">
        <f>IFERROR(J104*100/$J$93,"")</f>
        <v/>
      </c>
      <c r="K119" s="205" t="str">
        <f>IFERROR(K104*100/$K$93,"")</f>
        <v/>
      </c>
      <c r="L119" s="205" t="str">
        <f>IFERROR(L104*100/$L$93,"")</f>
        <v/>
      </c>
      <c r="M119" s="205" t="str">
        <f>IFERROR(M104*100/$M$93,"")</f>
        <v/>
      </c>
      <c r="N119" s="205" t="str">
        <f>IFERROR(N104*100/$N$93,"")</f>
        <v/>
      </c>
      <c r="O119" s="205" t="str">
        <f>IFERROR(O104*100/$O$93,"")</f>
        <v/>
      </c>
      <c r="P119" s="205" t="str">
        <f>IFERROR(P104*100/$P$93,"")</f>
        <v/>
      </c>
      <c r="Q119" s="205" t="str">
        <f>IFERROR(Q104*100/$Q$93,"")</f>
        <v/>
      </c>
      <c r="R119" s="205" t="str">
        <f>IFERROR(R104*100/$R$93,"")</f>
        <v/>
      </c>
      <c r="S119" s="205" t="str">
        <f>IFERROR(S104*100/$S$93,"")</f>
        <v/>
      </c>
      <c r="T119" s="205" t="str">
        <f>IFERROR(T104*100/$T$93,"")</f>
        <v/>
      </c>
      <c r="U119" s="205" t="str">
        <f>IFERROR(U104*100/$U$93,"")</f>
        <v/>
      </c>
      <c r="V119" s="206" t="str">
        <f>IFERROR(V104*100/$V$93,"")</f>
        <v/>
      </c>
    </row>
    <row r="120" spans="1:22" x14ac:dyDescent="0.2">
      <c r="A120" s="192" t="s">
        <v>45</v>
      </c>
      <c r="B120" s="205" t="str">
        <f>IFERROR(B105*100/$B$93,"")</f>
        <v/>
      </c>
      <c r="C120" s="205" t="str">
        <f>IFERROR(C105*100/$C$93,"")</f>
        <v/>
      </c>
      <c r="D120" s="205" t="str">
        <f>IFERROR(D105*100/$D$93,"")</f>
        <v/>
      </c>
      <c r="E120" s="205" t="str">
        <f>IFERROR(E105*100/$E$93,"")</f>
        <v/>
      </c>
      <c r="F120" s="205" t="str">
        <f>IFERROR(F105*100/$F$93,"")</f>
        <v/>
      </c>
      <c r="G120" s="205" t="str">
        <f>IFERROR(G105*100/$G$93,"")</f>
        <v/>
      </c>
      <c r="H120" s="205" t="str">
        <f>IFERROR(H105*100/$H$93,"")</f>
        <v/>
      </c>
      <c r="I120" s="205" t="str">
        <f>IFERROR(I105*100/$I$93,"")</f>
        <v/>
      </c>
      <c r="J120" s="205" t="str">
        <f>IFERROR(J105*100/$J$93,"")</f>
        <v/>
      </c>
      <c r="K120" s="205" t="str">
        <f>IFERROR(K105*100/$K$93,"")</f>
        <v/>
      </c>
      <c r="L120" s="205" t="str">
        <f>IFERROR(L105*100/$L$93,"")</f>
        <v/>
      </c>
      <c r="M120" s="205" t="str">
        <f>IFERROR(M105*100/$M$93,"")</f>
        <v/>
      </c>
      <c r="N120" s="205" t="str">
        <f>IFERROR(N105*100/$N$93,"")</f>
        <v/>
      </c>
      <c r="O120" s="205" t="str">
        <f>IFERROR(O105*100/$O$93,"")</f>
        <v/>
      </c>
      <c r="P120" s="205" t="str">
        <f>IFERROR(P105*100/$P$93,"")</f>
        <v/>
      </c>
      <c r="Q120" s="205" t="str">
        <f>IFERROR(Q105*100/$Q$93,"")</f>
        <v/>
      </c>
      <c r="R120" s="205" t="str">
        <f>IFERROR(R105*100/$R$93,"")</f>
        <v/>
      </c>
      <c r="S120" s="205" t="str">
        <f>IFERROR(S105*100/$S$93,"")</f>
        <v/>
      </c>
      <c r="T120" s="205" t="str">
        <f>IFERROR(T105*100/$T$93,"")</f>
        <v/>
      </c>
      <c r="U120" s="205" t="str">
        <f>IFERROR(U105*100/$U$93,"")</f>
        <v/>
      </c>
      <c r="V120" s="206" t="str">
        <f>IFERROR(V105*100/$V$93,"")</f>
        <v/>
      </c>
    </row>
    <row r="121" spans="1:22" x14ac:dyDescent="0.2">
      <c r="A121" s="196" t="s">
        <v>21</v>
      </c>
      <c r="B121" s="205" t="str">
        <f>IFERROR(B106*100/B93,"")</f>
        <v/>
      </c>
      <c r="C121" s="205" t="str">
        <f>IFERROR(C106*100/C93,"")</f>
        <v/>
      </c>
      <c r="D121" s="205" t="str">
        <f>IFERROR(D106*100/D93,"")</f>
        <v/>
      </c>
      <c r="E121" s="205" t="str">
        <f>IFERROR(E106*100/$E$93,"")</f>
        <v/>
      </c>
      <c r="F121" s="205" t="str">
        <f>IFERROR(F106*100/$F$93,"")</f>
        <v/>
      </c>
      <c r="G121" s="205" t="str">
        <f>IFERROR(G106*100/$G$93,"")</f>
        <v/>
      </c>
      <c r="H121" s="205" t="str">
        <f t="shared" ref="H121:V121" si="13">IFERROR(H106*100/H93,"")</f>
        <v/>
      </c>
      <c r="I121" s="205" t="str">
        <f t="shared" si="13"/>
        <v/>
      </c>
      <c r="J121" s="205" t="str">
        <f t="shared" si="13"/>
        <v/>
      </c>
      <c r="K121" s="205" t="str">
        <f t="shared" si="13"/>
        <v/>
      </c>
      <c r="L121" s="205" t="str">
        <f t="shared" si="13"/>
        <v/>
      </c>
      <c r="M121" s="205" t="str">
        <f t="shared" si="13"/>
        <v/>
      </c>
      <c r="N121" s="205" t="str">
        <f t="shared" si="13"/>
        <v/>
      </c>
      <c r="O121" s="205" t="str">
        <f t="shared" si="13"/>
        <v/>
      </c>
      <c r="P121" s="205" t="str">
        <f t="shared" si="13"/>
        <v/>
      </c>
      <c r="Q121" s="205" t="str">
        <f t="shared" si="13"/>
        <v/>
      </c>
      <c r="R121" s="205" t="str">
        <f t="shared" si="13"/>
        <v/>
      </c>
      <c r="S121" s="205" t="str">
        <f t="shared" si="13"/>
        <v/>
      </c>
      <c r="T121" s="205" t="str">
        <f t="shared" si="13"/>
        <v/>
      </c>
      <c r="U121" s="205" t="str">
        <f t="shared" si="13"/>
        <v/>
      </c>
      <c r="V121" s="206" t="str">
        <f t="shared" si="13"/>
        <v/>
      </c>
    </row>
    <row r="122" spans="1:22" x14ac:dyDescent="0.2">
      <c r="A122" s="29" t="s">
        <v>46</v>
      </c>
      <c r="B122" s="205" t="str">
        <f>IFERROR(B107*100/B106,"")</f>
        <v/>
      </c>
      <c r="C122" s="205" t="str">
        <f>IFERROR(C107*100/C106,"")</f>
        <v/>
      </c>
      <c r="D122" s="205" t="str">
        <f>IFERROR(D107*100/D106,"")</f>
        <v/>
      </c>
      <c r="E122" s="205" t="str">
        <f>IFERROR(E107*100/$E$106,"")</f>
        <v/>
      </c>
      <c r="F122" s="205" t="str">
        <f>IFERROR(F107*100/$F$93,"")</f>
        <v/>
      </c>
      <c r="G122" s="205" t="str">
        <f>IFERROR(G107*100/$G$106,"")</f>
        <v/>
      </c>
      <c r="H122" s="205" t="str">
        <f t="shared" ref="H122:V122" si="14">IFERROR(H107*100/H106,"")</f>
        <v/>
      </c>
      <c r="I122" s="205" t="str">
        <f t="shared" si="14"/>
        <v/>
      </c>
      <c r="J122" s="205" t="str">
        <f t="shared" si="14"/>
        <v/>
      </c>
      <c r="K122" s="205" t="str">
        <f t="shared" si="14"/>
        <v/>
      </c>
      <c r="L122" s="205" t="str">
        <f t="shared" si="14"/>
        <v/>
      </c>
      <c r="M122" s="205" t="str">
        <f t="shared" si="14"/>
        <v/>
      </c>
      <c r="N122" s="205" t="str">
        <f t="shared" si="14"/>
        <v/>
      </c>
      <c r="O122" s="205" t="str">
        <f t="shared" si="14"/>
        <v/>
      </c>
      <c r="P122" s="205" t="str">
        <f t="shared" si="14"/>
        <v/>
      </c>
      <c r="Q122" s="205" t="str">
        <f t="shared" si="14"/>
        <v/>
      </c>
      <c r="R122" s="205" t="str">
        <f t="shared" si="14"/>
        <v/>
      </c>
      <c r="S122" s="205" t="str">
        <f t="shared" si="14"/>
        <v/>
      </c>
      <c r="T122" s="205" t="str">
        <f t="shared" si="14"/>
        <v/>
      </c>
      <c r="U122" s="205" t="str">
        <f t="shared" si="14"/>
        <v/>
      </c>
      <c r="V122" s="206" t="str">
        <f t="shared" si="14"/>
        <v/>
      </c>
    </row>
    <row r="123" spans="1:22" x14ac:dyDescent="0.2">
      <c r="A123" s="29" t="s">
        <v>47</v>
      </c>
      <c r="B123" s="205" t="str">
        <f>IFERROR(B108*100/B105,"")</f>
        <v/>
      </c>
      <c r="C123" s="205" t="str">
        <f>IFERROR(C108*100/C105,"")</f>
        <v/>
      </c>
      <c r="D123" s="205" t="str">
        <f>IFERROR(D108*100/D105,"")</f>
        <v/>
      </c>
      <c r="E123" s="205" t="str">
        <f>IFERROR(E108*100/$E$105,"")</f>
        <v/>
      </c>
      <c r="F123" s="205" t="str">
        <f>IFERROR(F108*100/$F$105,"")</f>
        <v/>
      </c>
      <c r="G123" s="205" t="str">
        <f>IFERROR(G108*100/$G$105,"")</f>
        <v/>
      </c>
      <c r="H123" s="205" t="str">
        <f t="shared" ref="H123:V123" si="15">IFERROR(H108*100/H105,"")</f>
        <v/>
      </c>
      <c r="I123" s="205" t="str">
        <f t="shared" si="15"/>
        <v/>
      </c>
      <c r="J123" s="205" t="str">
        <f t="shared" si="15"/>
        <v/>
      </c>
      <c r="K123" s="205" t="str">
        <f t="shared" si="15"/>
        <v/>
      </c>
      <c r="L123" s="205" t="str">
        <f t="shared" si="15"/>
        <v/>
      </c>
      <c r="M123" s="205" t="str">
        <f t="shared" si="15"/>
        <v/>
      </c>
      <c r="N123" s="205" t="str">
        <f t="shared" si="15"/>
        <v/>
      </c>
      <c r="O123" s="205" t="str">
        <f t="shared" si="15"/>
        <v/>
      </c>
      <c r="P123" s="205" t="str">
        <f t="shared" si="15"/>
        <v/>
      </c>
      <c r="Q123" s="205" t="str">
        <f t="shared" si="15"/>
        <v/>
      </c>
      <c r="R123" s="205" t="str">
        <f t="shared" si="15"/>
        <v/>
      </c>
      <c r="S123" s="205" t="str">
        <f t="shared" si="15"/>
        <v/>
      </c>
      <c r="T123" s="205" t="str">
        <f t="shared" si="15"/>
        <v/>
      </c>
      <c r="U123" s="205" t="str">
        <f t="shared" si="15"/>
        <v/>
      </c>
      <c r="V123" s="206" t="str">
        <f t="shared" si="15"/>
        <v/>
      </c>
    </row>
    <row r="124" spans="1:22" x14ac:dyDescent="0.2">
      <c r="A124" s="192" t="s">
        <v>274</v>
      </c>
      <c r="B124" s="205" t="str">
        <f>IF(B109=0,"",B109*100/$B$93)</f>
        <v/>
      </c>
      <c r="C124" s="205" t="str">
        <f>IF(C109=0,"",C109*100/$C$93)</f>
        <v/>
      </c>
      <c r="D124" s="205" t="str">
        <f>IF(D109=0,"",D109*100/$D$93)</f>
        <v/>
      </c>
      <c r="E124" s="205" t="str">
        <f>IFERROR(E109*100/$E$93,"")</f>
        <v/>
      </c>
      <c r="F124" s="205" t="str">
        <f>IFERROR(F109*100/$F$93,"")</f>
        <v/>
      </c>
      <c r="G124" s="205" t="str">
        <f>IFERROR(G109*100/$G$93,"")</f>
        <v/>
      </c>
      <c r="H124" s="205" t="str">
        <f t="shared" ref="H124:V124" si="16">IFERROR(H109*100/H$93,"")</f>
        <v/>
      </c>
      <c r="I124" s="205" t="str">
        <f t="shared" si="16"/>
        <v/>
      </c>
      <c r="J124" s="205" t="str">
        <f t="shared" si="16"/>
        <v/>
      </c>
      <c r="K124" s="205" t="str">
        <f t="shared" si="16"/>
        <v/>
      </c>
      <c r="L124" s="205" t="str">
        <f t="shared" si="16"/>
        <v/>
      </c>
      <c r="M124" s="205" t="str">
        <f t="shared" si="16"/>
        <v/>
      </c>
      <c r="N124" s="205" t="str">
        <f t="shared" si="16"/>
        <v/>
      </c>
      <c r="O124" s="205" t="str">
        <f t="shared" si="16"/>
        <v/>
      </c>
      <c r="P124" s="205" t="str">
        <f t="shared" si="16"/>
        <v/>
      </c>
      <c r="Q124" s="205" t="str">
        <f t="shared" si="16"/>
        <v/>
      </c>
      <c r="R124" s="205" t="str">
        <f t="shared" si="16"/>
        <v/>
      </c>
      <c r="S124" s="205" t="str">
        <f t="shared" si="16"/>
        <v/>
      </c>
      <c r="T124" s="205" t="str">
        <f t="shared" si="16"/>
        <v/>
      </c>
      <c r="U124" s="205" t="str">
        <f t="shared" si="16"/>
        <v/>
      </c>
      <c r="V124" s="206" t="str">
        <f t="shared" si="16"/>
        <v/>
      </c>
    </row>
    <row r="125" spans="1:22" x14ac:dyDescent="0.2">
      <c r="A125" s="192" t="s">
        <v>275</v>
      </c>
      <c r="B125" s="205" t="str">
        <f>IF(B110=0,"",B110*100/$B$93)</f>
        <v/>
      </c>
      <c r="C125" s="205" t="str">
        <f>IF(C110=0,"",C110*100/$C$93)</f>
        <v/>
      </c>
      <c r="D125" s="205" t="str">
        <f>IF(D110=0,"",D110*100/$D$93)</f>
        <v/>
      </c>
      <c r="E125" s="205" t="str">
        <f>IFERROR(E110*100/$E$93,"")</f>
        <v/>
      </c>
      <c r="F125" s="205" t="str">
        <f>IFERROR(F110*100/$F$93,"")</f>
        <v/>
      </c>
      <c r="G125" s="205" t="str">
        <f>IFERROR(G110*100/$G$93,"")</f>
        <v/>
      </c>
      <c r="H125" s="205" t="str">
        <f t="shared" ref="H125:V125" si="17">IFERROR(H110*100/H$93,"")</f>
        <v/>
      </c>
      <c r="I125" s="205" t="str">
        <f t="shared" si="17"/>
        <v/>
      </c>
      <c r="J125" s="205" t="str">
        <f t="shared" si="17"/>
        <v/>
      </c>
      <c r="K125" s="205" t="str">
        <f t="shared" si="17"/>
        <v/>
      </c>
      <c r="L125" s="205" t="str">
        <f t="shared" si="17"/>
        <v/>
      </c>
      <c r="M125" s="205" t="str">
        <f t="shared" si="17"/>
        <v/>
      </c>
      <c r="N125" s="205" t="str">
        <f t="shared" si="17"/>
        <v/>
      </c>
      <c r="O125" s="205" t="str">
        <f t="shared" si="17"/>
        <v/>
      </c>
      <c r="P125" s="205" t="str">
        <f t="shared" si="17"/>
        <v/>
      </c>
      <c r="Q125" s="205" t="str">
        <f t="shared" si="17"/>
        <v/>
      </c>
      <c r="R125" s="205" t="str">
        <f t="shared" si="17"/>
        <v/>
      </c>
      <c r="S125" s="205" t="str">
        <f t="shared" si="17"/>
        <v/>
      </c>
      <c r="T125" s="205" t="str">
        <f t="shared" si="17"/>
        <v/>
      </c>
      <c r="U125" s="205" t="str">
        <f t="shared" si="17"/>
        <v/>
      </c>
      <c r="V125" s="206" t="str">
        <f t="shared" si="17"/>
        <v/>
      </c>
    </row>
    <row r="126" spans="1:22" x14ac:dyDescent="0.2">
      <c r="A126" s="192" t="s">
        <v>49</v>
      </c>
      <c r="B126" s="205" t="str">
        <f>IF(B111=0,"",B111*100/$B$93)</f>
        <v/>
      </c>
      <c r="C126" s="205" t="str">
        <f>IF(C111=0,"",C111*100/$C$93)</f>
        <v/>
      </c>
      <c r="D126" s="205" t="str">
        <f>IF(D111=0,"",D111*100/$D$93)</f>
        <v/>
      </c>
      <c r="E126" s="205" t="str">
        <f>IFERROR(E111*100/$E$93,"")</f>
        <v/>
      </c>
      <c r="F126" s="205" t="str">
        <f>IFERROR(F111*100/$F$93,"")</f>
        <v/>
      </c>
      <c r="G126" s="205" t="str">
        <f>IFERROR(G111*100/$G$93,"")</f>
        <v/>
      </c>
      <c r="H126" s="205" t="str">
        <f t="shared" ref="H126:V126" si="18">IFERROR(H111*100/H$93,"")</f>
        <v/>
      </c>
      <c r="I126" s="205" t="str">
        <f t="shared" si="18"/>
        <v/>
      </c>
      <c r="J126" s="205" t="str">
        <f t="shared" si="18"/>
        <v/>
      </c>
      <c r="K126" s="205" t="str">
        <f t="shared" si="18"/>
        <v/>
      </c>
      <c r="L126" s="205" t="str">
        <f t="shared" si="18"/>
        <v/>
      </c>
      <c r="M126" s="205" t="str">
        <f t="shared" si="18"/>
        <v/>
      </c>
      <c r="N126" s="205" t="str">
        <f t="shared" si="18"/>
        <v/>
      </c>
      <c r="O126" s="205" t="str">
        <f t="shared" si="18"/>
        <v/>
      </c>
      <c r="P126" s="205" t="str">
        <f t="shared" si="18"/>
        <v/>
      </c>
      <c r="Q126" s="205" t="str">
        <f t="shared" si="18"/>
        <v/>
      </c>
      <c r="R126" s="205" t="str">
        <f t="shared" si="18"/>
        <v/>
      </c>
      <c r="S126" s="205" t="str">
        <f t="shared" si="18"/>
        <v/>
      </c>
      <c r="T126" s="205" t="str">
        <f t="shared" si="18"/>
        <v/>
      </c>
      <c r="U126" s="205" t="str">
        <f t="shared" si="18"/>
        <v/>
      </c>
      <c r="V126" s="206" t="str">
        <f t="shared" si="18"/>
        <v/>
      </c>
    </row>
    <row r="127" spans="1:22" x14ac:dyDescent="0.2">
      <c r="A127" s="29" t="s">
        <v>50</v>
      </c>
      <c r="B127" s="205" t="str">
        <f>IFERROR(B112*100/B93,"")</f>
        <v/>
      </c>
      <c r="C127" s="205" t="str">
        <f>IFERROR(C112*100/C93,"")</f>
        <v/>
      </c>
      <c r="D127" s="205" t="str">
        <f>IFERROR(D112*100/D93,"")</f>
        <v/>
      </c>
      <c r="E127" s="205" t="str">
        <f>IFERROR(E112*100/$E$93,"")</f>
        <v/>
      </c>
      <c r="F127" s="205" t="str">
        <f>IFERROR(F112*100/$F$93,"")</f>
        <v/>
      </c>
      <c r="G127" s="205" t="str">
        <f>IFERROR(G112*100/$G$93,"")</f>
        <v/>
      </c>
      <c r="H127" s="205" t="str">
        <f t="shared" ref="H127:V127" si="19">IFERROR(H112*100/H93,"")</f>
        <v/>
      </c>
      <c r="I127" s="205" t="str">
        <f t="shared" si="19"/>
        <v/>
      </c>
      <c r="J127" s="205" t="str">
        <f t="shared" si="19"/>
        <v/>
      </c>
      <c r="K127" s="205" t="str">
        <f t="shared" si="19"/>
        <v/>
      </c>
      <c r="L127" s="205" t="str">
        <f t="shared" si="19"/>
        <v/>
      </c>
      <c r="M127" s="205" t="str">
        <f t="shared" si="19"/>
        <v/>
      </c>
      <c r="N127" s="205" t="str">
        <f t="shared" si="19"/>
        <v/>
      </c>
      <c r="O127" s="205" t="str">
        <f t="shared" si="19"/>
        <v/>
      </c>
      <c r="P127" s="205" t="str">
        <f t="shared" si="19"/>
        <v/>
      </c>
      <c r="Q127" s="205" t="str">
        <f t="shared" si="19"/>
        <v/>
      </c>
      <c r="R127" s="205" t="str">
        <f t="shared" si="19"/>
        <v/>
      </c>
      <c r="S127" s="205" t="str">
        <f t="shared" si="19"/>
        <v/>
      </c>
      <c r="T127" s="205" t="str">
        <f t="shared" si="19"/>
        <v/>
      </c>
      <c r="U127" s="205" t="str">
        <f t="shared" si="19"/>
        <v/>
      </c>
      <c r="V127" s="206" t="str">
        <f t="shared" si="19"/>
        <v/>
      </c>
    </row>
    <row r="128" spans="1:22" ht="25.5" x14ac:dyDescent="0.2">
      <c r="A128" s="37" t="s">
        <v>51</v>
      </c>
      <c r="B128" s="207" t="str">
        <f>IFERROR(B113*100/B95,"")</f>
        <v/>
      </c>
      <c r="C128" s="207" t="str">
        <f>IFERROR(C113*100/C95,"")</f>
        <v/>
      </c>
      <c r="D128" s="207" t="str">
        <f>IFERROR(D113*100/D95,"")</f>
        <v/>
      </c>
      <c r="E128" s="207" t="str">
        <f>IFERROR(E113*100/$E$95,"")</f>
        <v/>
      </c>
      <c r="F128" s="207" t="str">
        <f>IFERROR(F113*100/$F$95,"")</f>
        <v/>
      </c>
      <c r="G128" s="207" t="str">
        <f>IFERROR(G113*100/$G$95,"")</f>
        <v/>
      </c>
      <c r="H128" s="207" t="str">
        <f t="shared" ref="H128:V128" si="20">IFERROR(H113*100/H95,"")</f>
        <v/>
      </c>
      <c r="I128" s="207" t="str">
        <f t="shared" si="20"/>
        <v/>
      </c>
      <c r="J128" s="207" t="str">
        <f t="shared" si="20"/>
        <v/>
      </c>
      <c r="K128" s="207" t="str">
        <f t="shared" si="20"/>
        <v/>
      </c>
      <c r="L128" s="207" t="str">
        <f t="shared" si="20"/>
        <v/>
      </c>
      <c r="M128" s="207" t="str">
        <f t="shared" si="20"/>
        <v/>
      </c>
      <c r="N128" s="207" t="str">
        <f t="shared" si="20"/>
        <v/>
      </c>
      <c r="O128" s="207" t="str">
        <f t="shared" si="20"/>
        <v/>
      </c>
      <c r="P128" s="207" t="str">
        <f t="shared" si="20"/>
        <v/>
      </c>
      <c r="Q128" s="207" t="str">
        <f t="shared" si="20"/>
        <v/>
      </c>
      <c r="R128" s="207" t="str">
        <f t="shared" si="20"/>
        <v/>
      </c>
      <c r="S128" s="207" t="str">
        <f t="shared" si="20"/>
        <v/>
      </c>
      <c r="T128" s="207" t="str">
        <f t="shared" si="20"/>
        <v/>
      </c>
      <c r="U128" s="207" t="str">
        <f t="shared" si="20"/>
        <v/>
      </c>
      <c r="V128" s="208" t="str">
        <f t="shared" si="20"/>
        <v/>
      </c>
    </row>
    <row r="129" spans="1:23" x14ac:dyDescent="0.2">
      <c r="A129" s="47" t="s">
        <v>16</v>
      </c>
    </row>
    <row r="130" spans="1:23" x14ac:dyDescent="0.2">
      <c r="A130" s="47"/>
    </row>
    <row r="131" spans="1:23" customFormat="1" ht="14.25" x14ac:dyDescent="0.2">
      <c r="A131" s="1085" t="s">
        <v>97</v>
      </c>
      <c r="B131" s="1081"/>
      <c r="C131" s="1081"/>
      <c r="D131" s="1081"/>
      <c r="E131" s="1081"/>
      <c r="F131" s="1081"/>
      <c r="G131" s="1081"/>
      <c r="H131" s="1081"/>
      <c r="I131" s="1081"/>
      <c r="J131" s="1081"/>
      <c r="K131" s="1081"/>
      <c r="L131" s="1081"/>
      <c r="M131" s="1081"/>
      <c r="N131" s="1081"/>
      <c r="O131" s="1082"/>
      <c r="W131" s="96"/>
    </row>
    <row r="132" spans="1:23" customFormat="1" ht="14.25" x14ac:dyDescent="0.2">
      <c r="A132" s="723" t="s">
        <v>57</v>
      </c>
      <c r="B132" s="1076">
        <v>2012</v>
      </c>
      <c r="C132" s="1077"/>
      <c r="D132" s="1076">
        <v>2013</v>
      </c>
      <c r="E132" s="1077"/>
      <c r="F132" s="1076">
        <v>2014</v>
      </c>
      <c r="G132" s="1080"/>
      <c r="H132" s="1081"/>
      <c r="I132" s="1082"/>
      <c r="J132" s="1076">
        <v>2015</v>
      </c>
      <c r="K132" s="1077"/>
      <c r="L132" s="1076">
        <v>2016</v>
      </c>
      <c r="M132" s="1077"/>
      <c r="N132" s="1076">
        <v>2017</v>
      </c>
      <c r="O132" s="1077"/>
      <c r="W132" s="96"/>
    </row>
    <row r="133" spans="1:23" customFormat="1" ht="14.25" x14ac:dyDescent="0.2">
      <c r="A133" s="724"/>
      <c r="B133" s="1078"/>
      <c r="C133" s="1079"/>
      <c r="D133" s="1078"/>
      <c r="E133" s="1079"/>
      <c r="F133" s="1085" t="s">
        <v>0</v>
      </c>
      <c r="G133" s="1082"/>
      <c r="H133" s="1085" t="s">
        <v>8</v>
      </c>
      <c r="I133" s="1082"/>
      <c r="J133" s="1083"/>
      <c r="K133" s="1084"/>
      <c r="L133" s="1083"/>
      <c r="M133" s="1084"/>
      <c r="N133" s="1083"/>
      <c r="O133" s="1084"/>
      <c r="W133" s="96"/>
    </row>
    <row r="134" spans="1:23" customFormat="1" ht="14.25" x14ac:dyDescent="0.2">
      <c r="A134" s="724"/>
      <c r="B134" s="297" t="s">
        <v>79</v>
      </c>
      <c r="C134" s="297" t="s">
        <v>59</v>
      </c>
      <c r="D134" s="297" t="s">
        <v>79</v>
      </c>
      <c r="E134" s="297" t="s">
        <v>59</v>
      </c>
      <c r="F134" s="299" t="s">
        <v>79</v>
      </c>
      <c r="G134" s="299" t="s">
        <v>59</v>
      </c>
      <c r="H134" s="297" t="s">
        <v>79</v>
      </c>
      <c r="I134" s="297" t="s">
        <v>59</v>
      </c>
      <c r="J134" s="297" t="s">
        <v>79</v>
      </c>
      <c r="K134" s="297" t="s">
        <v>59</v>
      </c>
      <c r="L134" s="297" t="s">
        <v>79</v>
      </c>
      <c r="M134" s="297" t="s">
        <v>59</v>
      </c>
      <c r="N134" s="297" t="s">
        <v>79</v>
      </c>
      <c r="O134" s="297" t="s">
        <v>59</v>
      </c>
      <c r="W134" s="96"/>
    </row>
    <row r="135" spans="1:23" customFormat="1" ht="14.25" x14ac:dyDescent="0.2">
      <c r="A135" s="17" t="s">
        <v>99</v>
      </c>
      <c r="B135" s="56"/>
      <c r="C135" s="56"/>
      <c r="D135" s="56"/>
      <c r="E135" s="56"/>
      <c r="F135" s="56"/>
      <c r="G135" s="56"/>
      <c r="H135" s="56"/>
      <c r="I135" s="56"/>
      <c r="J135" s="56"/>
      <c r="K135" s="56"/>
      <c r="L135" s="56"/>
      <c r="M135" s="56"/>
      <c r="N135" s="56"/>
      <c r="O135" s="85"/>
      <c r="P135" s="69"/>
      <c r="Q135" s="69"/>
      <c r="R135" s="69"/>
      <c r="S135" s="69"/>
      <c r="T135" s="69"/>
      <c r="U135" s="69"/>
      <c r="W135" s="96"/>
    </row>
    <row r="136" spans="1:23" customFormat="1" ht="14.25" x14ac:dyDescent="0.2">
      <c r="A136" s="17" t="s">
        <v>100</v>
      </c>
      <c r="B136" s="86"/>
      <c r="C136" s="54" t="str">
        <f>IF(B136=0,"",B136*100/B135)</f>
        <v/>
      </c>
      <c r="D136" s="86"/>
      <c r="E136" s="54" t="str">
        <f>IF(D136=0,"",D136*100/D135)</f>
        <v/>
      </c>
      <c r="F136" s="140"/>
      <c r="G136" s="54" t="str">
        <f>IF(F136=0,"",F136*100/F135)</f>
        <v/>
      </c>
      <c r="H136" s="86"/>
      <c r="I136" s="54" t="str">
        <f>IF(H136=0,"",H136*100/H135)</f>
        <v/>
      </c>
      <c r="J136" s="86"/>
      <c r="K136" s="54" t="str">
        <f>IF(J136=0,"",J136*100/J135)</f>
        <v/>
      </c>
      <c r="L136" s="86"/>
      <c r="M136" s="54" t="str">
        <f>IF(L136=0,"",L136*100/L135)</f>
        <v/>
      </c>
      <c r="N136" s="86"/>
      <c r="O136" s="55" t="str">
        <f>IF(N136=0,"",N136*100/N135)</f>
        <v/>
      </c>
      <c r="P136" s="69"/>
      <c r="Q136" s="69"/>
      <c r="R136" s="69"/>
      <c r="S136" s="69"/>
      <c r="T136" s="69"/>
      <c r="U136" s="69"/>
      <c r="W136" s="96"/>
    </row>
    <row r="137" spans="1:23" customFormat="1" ht="25.5" x14ac:dyDescent="0.2">
      <c r="A137" s="326" t="s">
        <v>101</v>
      </c>
      <c r="B137" s="86"/>
      <c r="C137" s="54" t="str">
        <f>+IFERROR(B137*100/B136,"")</f>
        <v/>
      </c>
      <c r="D137" s="86"/>
      <c r="E137" s="54" t="str">
        <f>+IFERROR(D137*100/D136,"")</f>
        <v/>
      </c>
      <c r="F137" s="140"/>
      <c r="G137" s="54" t="str">
        <f>+IFERROR(F137*100/F136,"")</f>
        <v/>
      </c>
      <c r="H137" s="86"/>
      <c r="I137" s="54" t="str">
        <f>+IFERROR(H137*100/H136,"")</f>
        <v/>
      </c>
      <c r="J137" s="86"/>
      <c r="K137" s="54" t="str">
        <f>+IFERROR(J137*100/J136,"")</f>
        <v/>
      </c>
      <c r="L137" s="86"/>
      <c r="M137" s="54" t="str">
        <f>+IFERROR(L137*100/L136,"")</f>
        <v/>
      </c>
      <c r="N137" s="86"/>
      <c r="O137" s="55" t="str">
        <f>+IFERROR(N137*100/N136,"")</f>
        <v/>
      </c>
      <c r="P137" s="69"/>
      <c r="Q137" s="69"/>
      <c r="R137" s="69"/>
      <c r="S137" s="69"/>
      <c r="T137" s="69"/>
      <c r="U137" s="69"/>
      <c r="W137" s="96"/>
    </row>
    <row r="138" spans="1:23" customFormat="1" ht="25.5" x14ac:dyDescent="0.2">
      <c r="A138" s="307" t="s">
        <v>102</v>
      </c>
      <c r="B138" s="86"/>
      <c r="C138" s="54" t="str">
        <f>+IFERROR(B138*100/B136,"")</f>
        <v/>
      </c>
      <c r="D138" s="86"/>
      <c r="E138" s="54" t="str">
        <f>+IFERROR(D138*100/D136,"")</f>
        <v/>
      </c>
      <c r="F138" s="140"/>
      <c r="G138" s="54" t="str">
        <f>+IFERROR(F138*100/F136,"")</f>
        <v/>
      </c>
      <c r="H138" s="86"/>
      <c r="I138" s="54" t="str">
        <f>+IFERROR(H138*100/H136,"")</f>
        <v/>
      </c>
      <c r="J138" s="86" t="str">
        <f t="shared" ref="J138" si="21">+IFERROR(I138*100/I136,"")</f>
        <v/>
      </c>
      <c r="K138" s="54" t="str">
        <f>+IFERROR(J138*100/J136,"")</f>
        <v/>
      </c>
      <c r="L138" s="86" t="str">
        <f t="shared" ref="L138" si="22">+IFERROR(K138*100/K136,"")</f>
        <v/>
      </c>
      <c r="M138" s="54" t="str">
        <f>+IFERROR(L138*100/L136,"")</f>
        <v/>
      </c>
      <c r="N138" s="86"/>
      <c r="O138" s="55" t="str">
        <f>+IFERROR(N138*100/N136,"")</f>
        <v/>
      </c>
      <c r="P138" s="69"/>
      <c r="Q138" s="69"/>
      <c r="R138" s="69"/>
      <c r="S138" s="69"/>
      <c r="T138" s="69"/>
      <c r="U138" s="69"/>
      <c r="W138" s="96"/>
    </row>
    <row r="139" spans="1:23" customFormat="1" ht="14.25" x14ac:dyDescent="0.2">
      <c r="A139" s="17" t="s">
        <v>104</v>
      </c>
      <c r="B139" s="56"/>
      <c r="C139" s="56"/>
      <c r="D139" s="56"/>
      <c r="E139" s="56"/>
      <c r="F139" s="56"/>
      <c r="G139" s="56"/>
      <c r="H139" s="56"/>
      <c r="I139" s="56"/>
      <c r="J139" s="56"/>
      <c r="K139" s="19"/>
      <c r="L139" s="56"/>
      <c r="M139" s="56"/>
      <c r="N139" s="56"/>
      <c r="O139" s="85"/>
      <c r="P139" s="69"/>
      <c r="Q139" s="69"/>
      <c r="R139" s="69"/>
      <c r="S139" s="69"/>
      <c r="T139" s="69"/>
      <c r="U139" s="69"/>
      <c r="W139" s="96"/>
    </row>
    <row r="140" spans="1:23" customFormat="1" ht="14.25" x14ac:dyDescent="0.2">
      <c r="A140" s="17" t="s">
        <v>105</v>
      </c>
      <c r="B140" s="86"/>
      <c r="C140" s="54" t="str">
        <f>IF(B140=0,"",B140*100/B139)</f>
        <v/>
      </c>
      <c r="D140" s="86"/>
      <c r="E140" s="54" t="str">
        <f>IF(D140=0,"",D140*100/D139)</f>
        <v/>
      </c>
      <c r="F140" s="140"/>
      <c r="G140" s="54" t="str">
        <f>IF(F140=0,"",F140*100/F139)</f>
        <v/>
      </c>
      <c r="H140" s="86"/>
      <c r="I140" s="54" t="str">
        <f>IF(H140=0,"",H140*100/H139)</f>
        <v/>
      </c>
      <c r="J140" s="86"/>
      <c r="K140" s="54" t="str">
        <f>IF(J140=0,"",J140*100/J139)</f>
        <v/>
      </c>
      <c r="L140" s="86"/>
      <c r="M140" s="54" t="str">
        <f>IF(L140=0,"",L140*100/L139)</f>
        <v/>
      </c>
      <c r="N140" s="86"/>
      <c r="O140" s="55" t="str">
        <f>IF(N140=0,"",N140*100/N139)</f>
        <v/>
      </c>
      <c r="P140" s="69"/>
      <c r="Q140" s="69"/>
      <c r="R140" s="69"/>
      <c r="S140" s="69"/>
      <c r="T140" s="69"/>
      <c r="U140" s="69"/>
      <c r="W140" s="96"/>
    </row>
    <row r="141" spans="1:23" customFormat="1" ht="25.5" x14ac:dyDescent="0.2">
      <c r="A141" s="308" t="s">
        <v>106</v>
      </c>
      <c r="B141" s="86"/>
      <c r="C141" s="54" t="str">
        <f>+IFERROR(B141*100/B140,"")</f>
        <v/>
      </c>
      <c r="D141" s="86"/>
      <c r="E141" s="54" t="str">
        <f>+IFERROR(D141*100/D140,"")</f>
        <v/>
      </c>
      <c r="F141" s="140"/>
      <c r="G141" s="54" t="str">
        <f>+IFERROR(F141*100/F140,"")</f>
        <v/>
      </c>
      <c r="H141" s="86"/>
      <c r="I141" s="54" t="str">
        <f>+IFERROR(H141*100/H140,"")</f>
        <v/>
      </c>
      <c r="J141" s="86"/>
      <c r="K141" s="54" t="str">
        <f>+IFERROR(J141*100/J140,"")</f>
        <v/>
      </c>
      <c r="L141" s="86"/>
      <c r="M141" s="54" t="str">
        <f>+IFERROR(L141*100/L140,"")</f>
        <v/>
      </c>
      <c r="N141" s="86"/>
      <c r="O141" s="55" t="str">
        <f>+IFERROR(N141*100/N140,"")</f>
        <v/>
      </c>
      <c r="P141" s="69"/>
      <c r="Q141" s="69"/>
      <c r="R141" s="69"/>
      <c r="S141" s="69"/>
      <c r="T141" s="69"/>
      <c r="U141" s="69"/>
      <c r="W141" s="96"/>
    </row>
    <row r="142" spans="1:23" customFormat="1" ht="25.5" x14ac:dyDescent="0.2">
      <c r="A142" s="321" t="s">
        <v>107</v>
      </c>
      <c r="B142" s="90"/>
      <c r="C142" s="59" t="str">
        <f>+IFERROR(B142*100/B140,"")</f>
        <v/>
      </c>
      <c r="D142" s="90"/>
      <c r="E142" s="59" t="str">
        <f>+IFERROR(D142*100/D140,"")</f>
        <v/>
      </c>
      <c r="F142" s="141"/>
      <c r="G142" s="59" t="str">
        <f>+IFERROR(F142*100/F140,"")</f>
        <v/>
      </c>
      <c r="H142" s="90"/>
      <c r="I142" s="59" t="str">
        <f>+IFERROR(H142*100/H140,"")</f>
        <v/>
      </c>
      <c r="J142" s="90" t="str">
        <f t="shared" ref="J142" si="23">+IFERROR(I142*100/I140,"")</f>
        <v/>
      </c>
      <c r="K142" s="59" t="str">
        <f>+IFERROR(J142*100/J140,"")</f>
        <v/>
      </c>
      <c r="L142" s="90" t="str">
        <f t="shared" ref="L142" si="24">+IFERROR(K142*100/K140,"")</f>
        <v/>
      </c>
      <c r="M142" s="59" t="str">
        <f>+IFERROR(L142*100/L140,"")</f>
        <v/>
      </c>
      <c r="N142" s="90"/>
      <c r="O142" s="61" t="str">
        <f>+IFERROR(N142*100/N140,"")</f>
        <v/>
      </c>
      <c r="P142" s="69"/>
      <c r="Q142" s="69"/>
      <c r="R142" s="69"/>
      <c r="S142" s="69"/>
      <c r="T142" s="69"/>
      <c r="U142" s="69"/>
      <c r="W142" s="96"/>
    </row>
    <row r="144" spans="1:23" ht="16.5" x14ac:dyDescent="0.3">
      <c r="A144" s="1070" t="s">
        <v>276</v>
      </c>
      <c r="B144" s="1071"/>
      <c r="C144" s="1071"/>
      <c r="D144" s="1071"/>
      <c r="E144" s="1071"/>
      <c r="F144" s="1071"/>
      <c r="G144" s="1071"/>
      <c r="H144" s="1071"/>
      <c r="I144" s="1071"/>
      <c r="J144" s="1071"/>
      <c r="K144" s="1071"/>
      <c r="L144" s="1071"/>
      <c r="M144" s="1071"/>
      <c r="N144" s="1071"/>
      <c r="O144" s="1072"/>
    </row>
    <row r="145" spans="1:15" ht="16.5" x14ac:dyDescent="0.3">
      <c r="A145" s="1090" t="s">
        <v>197</v>
      </c>
      <c r="B145" s="1157">
        <v>2012</v>
      </c>
      <c r="C145" s="1158"/>
      <c r="D145" s="1157">
        <v>2013</v>
      </c>
      <c r="E145" s="1158"/>
      <c r="F145" s="1070">
        <v>2014</v>
      </c>
      <c r="G145" s="1071"/>
      <c r="H145" s="1071"/>
      <c r="I145" s="1072"/>
      <c r="J145" s="1157">
        <v>2015</v>
      </c>
      <c r="K145" s="1158"/>
      <c r="L145" s="1099">
        <v>2016</v>
      </c>
      <c r="M145" s="1101"/>
      <c r="N145" s="1099">
        <v>2017</v>
      </c>
      <c r="O145" s="1101"/>
    </row>
    <row r="146" spans="1:15" ht="16.5" x14ac:dyDescent="0.3">
      <c r="A146" s="1090"/>
      <c r="B146" s="1159"/>
      <c r="C146" s="1160"/>
      <c r="D146" s="1159"/>
      <c r="E146" s="1160"/>
      <c r="F146" s="1070" t="s">
        <v>0</v>
      </c>
      <c r="G146" s="1072"/>
      <c r="H146" s="1070" t="s">
        <v>8</v>
      </c>
      <c r="I146" s="1072"/>
      <c r="J146" s="1159"/>
      <c r="K146" s="1160"/>
      <c r="L146" s="1102"/>
      <c r="M146" s="1104"/>
      <c r="N146" s="1102"/>
      <c r="O146" s="1104"/>
    </row>
    <row r="147" spans="1:15" ht="16.5" x14ac:dyDescent="0.3">
      <c r="A147" s="1090"/>
      <c r="B147" s="620" t="s">
        <v>70</v>
      </c>
      <c r="C147" s="678" t="s">
        <v>59</v>
      </c>
      <c r="D147" s="620" t="s">
        <v>70</v>
      </c>
      <c r="E147" s="678" t="s">
        <v>59</v>
      </c>
      <c r="F147" s="620" t="s">
        <v>70</v>
      </c>
      <c r="G147" s="678" t="s">
        <v>59</v>
      </c>
      <c r="H147" s="620" t="s">
        <v>70</v>
      </c>
      <c r="I147" s="678" t="s">
        <v>59</v>
      </c>
      <c r="J147" s="620" t="s">
        <v>70</v>
      </c>
      <c r="K147" s="678" t="s">
        <v>59</v>
      </c>
      <c r="L147" s="618" t="s">
        <v>70</v>
      </c>
      <c r="M147" s="619" t="s">
        <v>59</v>
      </c>
      <c r="N147" s="618" t="s">
        <v>70</v>
      </c>
      <c r="O147" s="619" t="s">
        <v>59</v>
      </c>
    </row>
    <row r="148" spans="1:15" ht="16.5" x14ac:dyDescent="0.2">
      <c r="A148" s="1" t="s">
        <v>277</v>
      </c>
      <c r="B148" s="343"/>
      <c r="C148" s="342" t="str">
        <f>IF(B148=0,"",B148*100/$B$86)</f>
        <v/>
      </c>
      <c r="D148" s="343"/>
      <c r="E148" s="342" t="str">
        <f t="shared" ref="E148:E153" si="25">IF(D148=0,"",D148*100/$C$86)</f>
        <v/>
      </c>
      <c r="F148" s="344"/>
      <c r="G148" s="342" t="str">
        <f t="shared" ref="G148:G153" si="26">IF(F148=0,"",F148*100/$D$86)</f>
        <v/>
      </c>
      <c r="H148" s="343"/>
      <c r="I148" s="342" t="str">
        <f t="shared" ref="I148:I153" si="27">IF(H148=0,"",H148*100/$E$86)</f>
        <v/>
      </c>
      <c r="J148" s="343"/>
      <c r="K148" s="342" t="str">
        <f t="shared" ref="K148:K153" si="28">IF(J148=0,"",J148*100/$F$86)</f>
        <v/>
      </c>
      <c r="L148" s="210"/>
      <c r="M148" s="209" t="str">
        <f t="shared" ref="M148:M153" si="29">IF(L148=0,"",L148*100/$G$86)</f>
        <v/>
      </c>
      <c r="N148" s="210"/>
      <c r="O148" s="211" t="str">
        <f t="shared" ref="O148:O153" si="30">IF(N148=0,"",N148*100/$H$86)</f>
        <v/>
      </c>
    </row>
    <row r="149" spans="1:15" ht="16.5" x14ac:dyDescent="0.2">
      <c r="A149" s="17" t="s">
        <v>278</v>
      </c>
      <c r="B149" s="348"/>
      <c r="C149" s="347" t="str">
        <f t="shared" ref="C149:C153" si="31">IF(B149=0,"",B149*100/$B$86)</f>
        <v/>
      </c>
      <c r="D149" s="348"/>
      <c r="E149" s="347" t="str">
        <f t="shared" si="25"/>
        <v/>
      </c>
      <c r="F149" s="349"/>
      <c r="G149" s="347" t="str">
        <f t="shared" si="26"/>
        <v/>
      </c>
      <c r="H149" s="348"/>
      <c r="I149" s="347" t="str">
        <f t="shared" si="27"/>
        <v/>
      </c>
      <c r="J149" s="348"/>
      <c r="K149" s="347" t="str">
        <f t="shared" si="28"/>
        <v/>
      </c>
      <c r="L149" s="213"/>
      <c r="M149" s="212" t="str">
        <f t="shared" si="29"/>
        <v/>
      </c>
      <c r="N149" s="213"/>
      <c r="O149" s="214" t="str">
        <f t="shared" si="30"/>
        <v/>
      </c>
    </row>
    <row r="150" spans="1:15" ht="16.5" x14ac:dyDescent="0.2">
      <c r="A150" s="17" t="s">
        <v>279</v>
      </c>
      <c r="B150" s="348"/>
      <c r="C150" s="347" t="str">
        <f t="shared" si="31"/>
        <v/>
      </c>
      <c r="D150" s="348"/>
      <c r="E150" s="347" t="str">
        <f t="shared" si="25"/>
        <v/>
      </c>
      <c r="F150" s="349"/>
      <c r="G150" s="347" t="str">
        <f t="shared" si="26"/>
        <v/>
      </c>
      <c r="H150" s="348"/>
      <c r="I150" s="347" t="str">
        <f t="shared" si="27"/>
        <v/>
      </c>
      <c r="J150" s="348"/>
      <c r="K150" s="347" t="str">
        <f>IF(J150=0,"",J150*100/$F$86)</f>
        <v/>
      </c>
      <c r="L150" s="213"/>
      <c r="M150" s="212" t="str">
        <f t="shared" si="29"/>
        <v/>
      </c>
      <c r="N150" s="213"/>
      <c r="O150" s="214" t="str">
        <f t="shared" si="30"/>
        <v/>
      </c>
    </row>
    <row r="151" spans="1:15" ht="16.5" x14ac:dyDescent="0.2">
      <c r="A151" s="323" t="s">
        <v>280</v>
      </c>
      <c r="B151" s="348"/>
      <c r="C151" s="347" t="str">
        <f t="shared" si="31"/>
        <v/>
      </c>
      <c r="D151" s="348"/>
      <c r="E151" s="347" t="str">
        <f t="shared" si="25"/>
        <v/>
      </c>
      <c r="F151" s="349"/>
      <c r="G151" s="347" t="str">
        <f t="shared" si="26"/>
        <v/>
      </c>
      <c r="H151" s="348"/>
      <c r="I151" s="347" t="str">
        <f t="shared" si="27"/>
        <v/>
      </c>
      <c r="J151" s="348"/>
      <c r="K151" s="347" t="str">
        <f t="shared" si="28"/>
        <v/>
      </c>
      <c r="L151" s="213"/>
      <c r="M151" s="212" t="str">
        <f t="shared" si="29"/>
        <v/>
      </c>
      <c r="N151" s="213"/>
      <c r="O151" s="214" t="str">
        <f t="shared" si="30"/>
        <v/>
      </c>
    </row>
    <row r="152" spans="1:15" ht="16.5" x14ac:dyDescent="0.2">
      <c r="A152" s="17" t="s">
        <v>84</v>
      </c>
      <c r="B152" s="351">
        <f>SUM(B148:B151)</f>
        <v>0</v>
      </c>
      <c r="C152" s="347" t="str">
        <f>IF(B152=0,"",B152*100/$B$86)</f>
        <v/>
      </c>
      <c r="D152" s="351">
        <f>SUM(D148:D151)</f>
        <v>0</v>
      </c>
      <c r="E152" s="347" t="str">
        <f t="shared" si="25"/>
        <v/>
      </c>
      <c r="F152" s="351">
        <f>SUM(F148:F151)</f>
        <v>0</v>
      </c>
      <c r="G152" s="347" t="str">
        <f t="shared" si="26"/>
        <v/>
      </c>
      <c r="H152" s="351">
        <f>SUM(H148:H151)</f>
        <v>0</v>
      </c>
      <c r="I152" s="347" t="str">
        <f>IF(H152=0,"",H152*100/$E$86)</f>
        <v/>
      </c>
      <c r="J152" s="351">
        <f>SUM(J148:J151)</f>
        <v>0</v>
      </c>
      <c r="K152" s="347" t="str">
        <f>IF(J152=0,"",J152*100/$F$86)</f>
        <v/>
      </c>
      <c r="L152" s="246">
        <f>SUM(L148:L151)</f>
        <v>0</v>
      </c>
      <c r="M152" s="212" t="str">
        <f t="shared" si="29"/>
        <v/>
      </c>
      <c r="N152" s="246">
        <f>SUM(N148:N151)</f>
        <v>0</v>
      </c>
      <c r="O152" s="214" t="str">
        <f t="shared" si="30"/>
        <v/>
      </c>
    </row>
    <row r="153" spans="1:15" ht="16.5" x14ac:dyDescent="0.2">
      <c r="A153" s="192" t="s">
        <v>281</v>
      </c>
      <c r="B153" s="353"/>
      <c r="C153" s="347" t="str">
        <f t="shared" si="31"/>
        <v/>
      </c>
      <c r="D153" s="353"/>
      <c r="E153" s="347" t="str">
        <f t="shared" si="25"/>
        <v/>
      </c>
      <c r="F153" s="349"/>
      <c r="G153" s="347" t="str">
        <f t="shared" si="26"/>
        <v/>
      </c>
      <c r="H153" s="353"/>
      <c r="I153" s="347" t="str">
        <f t="shared" si="27"/>
        <v/>
      </c>
      <c r="J153" s="353"/>
      <c r="K153" s="347" t="str">
        <f t="shared" si="28"/>
        <v/>
      </c>
      <c r="L153" s="215"/>
      <c r="M153" s="212" t="str">
        <f t="shared" si="29"/>
        <v/>
      </c>
      <c r="N153" s="215"/>
      <c r="O153" s="214" t="str">
        <f t="shared" si="30"/>
        <v/>
      </c>
    </row>
    <row r="154" spans="1:15" ht="16.5" x14ac:dyDescent="0.2">
      <c r="A154" s="196" t="s">
        <v>307</v>
      </c>
      <c r="B154" s="353"/>
      <c r="C154" s="347" t="str">
        <f>IFERROR(B154*100/B86,"")</f>
        <v/>
      </c>
      <c r="D154" s="353"/>
      <c r="E154" s="347" t="str">
        <f>IFERROR(D154*100/C86,"")</f>
        <v/>
      </c>
      <c r="F154" s="349"/>
      <c r="G154" s="347" t="str">
        <f>IFERROR(F154*100/D86,"")</f>
        <v/>
      </c>
      <c r="H154" s="353"/>
      <c r="I154" s="347" t="str">
        <f>IFERROR(H154*100/E86,"")</f>
        <v/>
      </c>
      <c r="J154" s="353"/>
      <c r="K154" s="347" t="str">
        <f>IFERROR(J154*100/F86,"")</f>
        <v/>
      </c>
      <c r="L154" s="215"/>
      <c r="M154" s="212" t="str">
        <f>IFERROR(L154*100/G86,"")</f>
        <v/>
      </c>
      <c r="N154" s="215"/>
      <c r="O154" s="214" t="str">
        <f>IFERROR(N154*100/H86,"")</f>
        <v/>
      </c>
    </row>
    <row r="155" spans="1:15" ht="25.5" x14ac:dyDescent="0.2">
      <c r="A155" s="326" t="s">
        <v>86</v>
      </c>
      <c r="B155" s="353"/>
      <c r="C155" s="347" t="str">
        <f>IFERROR(B155*100/B154,"")</f>
        <v/>
      </c>
      <c r="D155" s="353"/>
      <c r="E155" s="347" t="str">
        <f>IFERROR(D155*100/D154,"")</f>
        <v/>
      </c>
      <c r="F155" s="349"/>
      <c r="G155" s="347" t="str">
        <f>IFERROR(F155*100/F154,"")</f>
        <v/>
      </c>
      <c r="H155" s="353"/>
      <c r="I155" s="347" t="str">
        <f>IFERROR(H155*100/H154,"")</f>
        <v/>
      </c>
      <c r="J155" s="353"/>
      <c r="K155" s="347" t="str">
        <f>IFERROR(J155*100/J154,"")</f>
        <v/>
      </c>
      <c r="L155" s="215"/>
      <c r="M155" s="212" t="str">
        <f>IFERROR(L155*100/L154,"")</f>
        <v/>
      </c>
      <c r="N155" s="215"/>
      <c r="O155" s="214" t="str">
        <f>IFERROR(N155*100/N154,"")</f>
        <v/>
      </c>
    </row>
    <row r="156" spans="1:15" ht="16.5" x14ac:dyDescent="0.2">
      <c r="A156" s="196" t="s">
        <v>308</v>
      </c>
      <c r="B156" s="353"/>
      <c r="C156" s="347" t="str">
        <f>IFERROR(B156*100/B86,"")</f>
        <v/>
      </c>
      <c r="D156" s="353"/>
      <c r="E156" s="347" t="str">
        <f>IFERROR(D156*100/C86,"")</f>
        <v/>
      </c>
      <c r="F156" s="349"/>
      <c r="G156" s="347" t="str">
        <f>IFERROR(F156*100/D86,"")</f>
        <v/>
      </c>
      <c r="H156" s="353"/>
      <c r="I156" s="347" t="str">
        <f>IFERROR(H156*100/E86,"")</f>
        <v/>
      </c>
      <c r="J156" s="353"/>
      <c r="K156" s="347" t="str">
        <f>IFERROR(J156*100/F86,"")</f>
        <v/>
      </c>
      <c r="L156" s="215"/>
      <c r="M156" s="212" t="str">
        <f>IFERROR(L156*100/G86,"")</f>
        <v/>
      </c>
      <c r="N156" s="215"/>
      <c r="O156" s="214" t="str">
        <f>IFERROR(N156*100/H86,"")</f>
        <v/>
      </c>
    </row>
    <row r="157" spans="1:15" ht="25.5" x14ac:dyDescent="0.2">
      <c r="A157" s="326" t="s">
        <v>87</v>
      </c>
      <c r="B157" s="353"/>
      <c r="C157" s="347" t="str">
        <f>IFERROR(B157*100/B156,"")</f>
        <v/>
      </c>
      <c r="D157" s="353"/>
      <c r="E157" s="347" t="str">
        <f>IFERROR(D157*100/D156,"")</f>
        <v/>
      </c>
      <c r="F157" s="349"/>
      <c r="G157" s="347" t="str">
        <f>IFERROR(F157*100/F156,"")</f>
        <v/>
      </c>
      <c r="H157" s="353"/>
      <c r="I157" s="347" t="str">
        <f>IFERROR(H157*100/H156,"")</f>
        <v/>
      </c>
      <c r="J157" s="353"/>
      <c r="K157" s="347" t="str">
        <f>IFERROR(J157*100/J156,"")</f>
        <v/>
      </c>
      <c r="L157" s="215"/>
      <c r="M157" s="212" t="str">
        <f>IFERROR(L157*100/L156,"")</f>
        <v/>
      </c>
      <c r="N157" s="215"/>
      <c r="O157" s="214" t="str">
        <f>IFERROR(N157*100/N156,"")</f>
        <v/>
      </c>
    </row>
    <row r="158" spans="1:15" ht="16.5" x14ac:dyDescent="0.2">
      <c r="A158" s="29" t="s">
        <v>88</v>
      </c>
      <c r="B158" s="353"/>
      <c r="C158" s="354" t="str">
        <f>IFERROR(B158*100/(B$86),"")</f>
        <v/>
      </c>
      <c r="D158" s="353"/>
      <c r="E158" s="354" t="str">
        <f>IFERROR(D158*100/(C$86),"")</f>
        <v/>
      </c>
      <c r="F158" s="349"/>
      <c r="G158" s="354" t="str">
        <f>IFERROR(F158*100/(D$86),"")</f>
        <v/>
      </c>
      <c r="H158" s="353"/>
      <c r="I158" s="354" t="str">
        <f>IFERROR(H158*100/(E$86),"")</f>
        <v/>
      </c>
      <c r="J158" s="353"/>
      <c r="K158" s="354" t="str">
        <f>IFERROR(J158*100/(F$86),"")</f>
        <v/>
      </c>
      <c r="L158" s="215"/>
      <c r="M158" s="216" t="str">
        <f>IFERROR(L158*100/(G$86-L158),"")</f>
        <v/>
      </c>
      <c r="N158" s="215"/>
      <c r="O158" s="217" t="str">
        <f>IFERROR(N158*100/(H$86-N158),"")</f>
        <v/>
      </c>
    </row>
    <row r="159" spans="1:15" ht="25.5" x14ac:dyDescent="0.2">
      <c r="A159" s="326" t="s">
        <v>89</v>
      </c>
      <c r="B159" s="353"/>
      <c r="C159" s="347" t="str">
        <f>IFERROR(B159*100/B158,"")</f>
        <v/>
      </c>
      <c r="D159" s="353"/>
      <c r="E159" s="347" t="str">
        <f>IFERROR(D159*100/D158,"")</f>
        <v/>
      </c>
      <c r="F159" s="349"/>
      <c r="G159" s="347" t="str">
        <f>IFERROR(F159*100/F158,"")</f>
        <v/>
      </c>
      <c r="H159" s="353"/>
      <c r="I159" s="347" t="str">
        <f>IFERROR(H159*100/H158,"")</f>
        <v/>
      </c>
      <c r="J159" s="353"/>
      <c r="K159" s="347" t="str">
        <f>IFERROR(J159*100/J158,"")</f>
        <v/>
      </c>
      <c r="L159" s="215"/>
      <c r="M159" s="212" t="str">
        <f>IFERROR(L159*100/L158,"")</f>
        <v/>
      </c>
      <c r="N159" s="215"/>
      <c r="O159" s="214" t="str">
        <f>IFERROR(N159*100/N158,"")</f>
        <v/>
      </c>
    </row>
    <row r="160" spans="1:15" ht="16.5" x14ac:dyDescent="0.2">
      <c r="A160" s="192" t="s">
        <v>282</v>
      </c>
      <c r="B160" s="355"/>
      <c r="C160" s="355"/>
      <c r="D160" s="355"/>
      <c r="E160" s="355"/>
      <c r="F160" s="355"/>
      <c r="G160" s="355"/>
      <c r="H160" s="355"/>
      <c r="I160" s="355"/>
      <c r="J160" s="355"/>
      <c r="K160" s="355"/>
      <c r="L160" s="218"/>
      <c r="M160" s="218"/>
      <c r="N160" s="218"/>
      <c r="O160" s="219"/>
    </row>
    <row r="161" spans="1:22" ht="25.5" x14ac:dyDescent="0.2">
      <c r="A161" s="220" t="s">
        <v>283</v>
      </c>
      <c r="B161" s="1089"/>
      <c r="C161" s="1089"/>
      <c r="D161" s="1089"/>
      <c r="E161" s="1089"/>
      <c r="F161" s="1089"/>
      <c r="G161" s="1089"/>
      <c r="H161" s="1089"/>
      <c r="I161" s="1089"/>
      <c r="J161" s="1089"/>
      <c r="K161" s="1089"/>
      <c r="L161" s="675"/>
      <c r="M161" s="675"/>
      <c r="N161" s="675"/>
      <c r="O161" s="676"/>
    </row>
    <row r="162" spans="1:22" ht="16.5" x14ac:dyDescent="0.3">
      <c r="A162" s="357" t="s">
        <v>16</v>
      </c>
      <c r="B162" s="358"/>
      <c r="C162" s="358"/>
      <c r="D162" s="358"/>
      <c r="E162" s="358"/>
      <c r="F162" s="358"/>
      <c r="G162" s="358"/>
      <c r="H162" s="358"/>
      <c r="I162" s="358"/>
      <c r="J162" s="358"/>
      <c r="K162" s="358"/>
      <c r="L162" s="358"/>
      <c r="M162" s="358"/>
      <c r="N162" s="358"/>
      <c r="O162" s="358"/>
      <c r="P162" s="358"/>
      <c r="Q162" s="358"/>
      <c r="R162" s="358"/>
      <c r="S162" s="358"/>
    </row>
    <row r="163" spans="1:22" ht="16.5" x14ac:dyDescent="0.2">
      <c r="A163" s="1086" t="s">
        <v>284</v>
      </c>
      <c r="B163" s="1086"/>
      <c r="C163" s="1086"/>
      <c r="D163" s="1086"/>
      <c r="E163" s="1086"/>
      <c r="F163" s="1086"/>
      <c r="G163" s="1086"/>
      <c r="H163" s="1086"/>
      <c r="I163" s="1086"/>
      <c r="J163" s="1086"/>
      <c r="K163" s="1086"/>
      <c r="L163" s="1086"/>
      <c r="M163" s="1086"/>
      <c r="N163" s="1086"/>
      <c r="O163" s="1086"/>
      <c r="P163" s="1086"/>
      <c r="Q163" s="1086"/>
      <c r="R163" s="1086"/>
      <c r="S163" s="1086"/>
      <c r="T163" s="221"/>
    </row>
    <row r="164" spans="1:22" ht="16.5" x14ac:dyDescent="0.3">
      <c r="A164" s="1087" t="s">
        <v>285</v>
      </c>
      <c r="B164" s="1087"/>
      <c r="C164" s="1087"/>
      <c r="D164" s="1087"/>
      <c r="E164" s="1087"/>
      <c r="F164" s="1087"/>
      <c r="G164" s="1087"/>
      <c r="H164" s="1087"/>
      <c r="I164" s="1087"/>
      <c r="J164" s="1087"/>
      <c r="K164" s="1087"/>
      <c r="L164" s="1087"/>
      <c r="M164" s="1087"/>
      <c r="N164" s="1087"/>
      <c r="O164" s="1087"/>
      <c r="P164" s="1087"/>
      <c r="Q164" s="1087"/>
      <c r="R164" s="1087"/>
      <c r="S164" s="1087"/>
    </row>
    <row r="165" spans="1:22" x14ac:dyDescent="0.2">
      <c r="A165" s="288"/>
      <c r="B165" s="288"/>
      <c r="C165" s="288"/>
      <c r="D165" s="288"/>
      <c r="E165" s="288"/>
      <c r="F165" s="288"/>
      <c r="G165" s="288"/>
      <c r="H165" s="288"/>
      <c r="I165" s="288"/>
      <c r="J165" s="288"/>
      <c r="K165" s="288"/>
      <c r="L165" s="288"/>
      <c r="M165" s="288"/>
      <c r="N165" s="288"/>
      <c r="O165" s="288"/>
      <c r="P165" s="288"/>
      <c r="Q165" s="288"/>
      <c r="R165" s="288"/>
      <c r="S165" s="288"/>
    </row>
    <row r="166" spans="1:22" x14ac:dyDescent="0.2">
      <c r="A166" s="1073" t="s">
        <v>97</v>
      </c>
      <c r="B166" s="1074"/>
      <c r="C166" s="1074"/>
      <c r="D166" s="1074"/>
      <c r="E166" s="1074"/>
      <c r="F166" s="1074"/>
      <c r="G166" s="1074"/>
      <c r="H166" s="1074"/>
      <c r="I166" s="1074"/>
      <c r="J166" s="1074"/>
      <c r="K166" s="1074"/>
      <c r="L166" s="1074"/>
      <c r="M166" s="1074"/>
      <c r="N166" s="1074"/>
      <c r="O166" s="1074"/>
      <c r="P166" s="1074"/>
      <c r="Q166" s="1074"/>
      <c r="R166" s="1074"/>
      <c r="S166" s="1074"/>
      <c r="T166" s="1074"/>
      <c r="U166" s="1074"/>
      <c r="V166" s="1075"/>
    </row>
    <row r="167" spans="1:22" x14ac:dyDescent="0.2">
      <c r="A167" s="696" t="s">
        <v>197</v>
      </c>
      <c r="B167" s="1099">
        <v>2012</v>
      </c>
      <c r="C167" s="1100"/>
      <c r="D167" s="1101"/>
      <c r="E167" s="1099">
        <v>2013</v>
      </c>
      <c r="F167" s="1100"/>
      <c r="G167" s="1101"/>
      <c r="H167" s="1073">
        <v>2014</v>
      </c>
      <c r="I167" s="1074"/>
      <c r="J167" s="1074"/>
      <c r="K167" s="1074"/>
      <c r="L167" s="1074"/>
      <c r="M167" s="1075"/>
      <c r="N167" s="1099">
        <v>2015</v>
      </c>
      <c r="O167" s="1100"/>
      <c r="P167" s="1101"/>
      <c r="Q167" s="1099">
        <v>2016</v>
      </c>
      <c r="R167" s="1100"/>
      <c r="S167" s="1101"/>
      <c r="T167" s="1099">
        <v>2017</v>
      </c>
      <c r="U167" s="1100"/>
      <c r="V167" s="1101"/>
    </row>
    <row r="168" spans="1:22" x14ac:dyDescent="0.2">
      <c r="A168" s="1098"/>
      <c r="B168" s="1102"/>
      <c r="C168" s="1103"/>
      <c r="D168" s="1104"/>
      <c r="E168" s="1102"/>
      <c r="F168" s="1103"/>
      <c r="G168" s="1104"/>
      <c r="H168" s="1073" t="s">
        <v>0</v>
      </c>
      <c r="I168" s="1074"/>
      <c r="J168" s="1075"/>
      <c r="K168" s="1073" t="s">
        <v>8</v>
      </c>
      <c r="L168" s="1074"/>
      <c r="M168" s="1075"/>
      <c r="N168" s="1102"/>
      <c r="O168" s="1103"/>
      <c r="P168" s="1104"/>
      <c r="Q168" s="1102"/>
      <c r="R168" s="1103"/>
      <c r="S168" s="1104"/>
      <c r="T168" s="1102"/>
      <c r="U168" s="1103"/>
      <c r="V168" s="1104"/>
    </row>
    <row r="169" spans="1:22" x14ac:dyDescent="0.2">
      <c r="A169" s="1098"/>
      <c r="B169" s="619" t="s">
        <v>116</v>
      </c>
      <c r="C169" s="1097" t="s">
        <v>117</v>
      </c>
      <c r="D169" s="1097"/>
      <c r="E169" s="619" t="s">
        <v>301</v>
      </c>
      <c r="F169" s="1097" t="s">
        <v>302</v>
      </c>
      <c r="G169" s="1097"/>
      <c r="H169" s="619" t="s">
        <v>116</v>
      </c>
      <c r="I169" s="1097" t="s">
        <v>117</v>
      </c>
      <c r="J169" s="1097"/>
      <c r="K169" s="619" t="s">
        <v>116</v>
      </c>
      <c r="L169" s="1097" t="s">
        <v>117</v>
      </c>
      <c r="M169" s="1097"/>
      <c r="N169" s="619" t="s">
        <v>116</v>
      </c>
      <c r="O169" s="1097" t="s">
        <v>117</v>
      </c>
      <c r="P169" s="1097"/>
      <c r="Q169" s="619" t="s">
        <v>301</v>
      </c>
      <c r="R169" s="1097" t="s">
        <v>302</v>
      </c>
      <c r="S169" s="1097"/>
      <c r="T169" s="619" t="s">
        <v>303</v>
      </c>
      <c r="U169" s="1097" t="s">
        <v>304</v>
      </c>
      <c r="V169" s="1097"/>
    </row>
    <row r="170" spans="1:22" x14ac:dyDescent="0.2">
      <c r="A170" s="1098"/>
      <c r="B170" s="155" t="s">
        <v>70</v>
      </c>
      <c r="C170" s="155" t="s">
        <v>70</v>
      </c>
      <c r="D170" s="679" t="s">
        <v>59</v>
      </c>
      <c r="E170" s="155" t="s">
        <v>70</v>
      </c>
      <c r="F170" s="155" t="s">
        <v>70</v>
      </c>
      <c r="G170" s="679" t="s">
        <v>59</v>
      </c>
      <c r="H170" s="155" t="s">
        <v>70</v>
      </c>
      <c r="I170" s="155" t="s">
        <v>70</v>
      </c>
      <c r="J170" s="679" t="s">
        <v>59</v>
      </c>
      <c r="K170" s="155" t="s">
        <v>70</v>
      </c>
      <c r="L170" s="155" t="s">
        <v>70</v>
      </c>
      <c r="M170" s="679" t="s">
        <v>59</v>
      </c>
      <c r="N170" s="155" t="s">
        <v>70</v>
      </c>
      <c r="O170" s="155" t="s">
        <v>70</v>
      </c>
      <c r="P170" s="679" t="s">
        <v>59</v>
      </c>
      <c r="Q170" s="155" t="s">
        <v>70</v>
      </c>
      <c r="R170" s="155" t="s">
        <v>70</v>
      </c>
      <c r="S170" s="679" t="s">
        <v>59</v>
      </c>
      <c r="T170" s="155" t="s">
        <v>70</v>
      </c>
      <c r="U170" s="155" t="s">
        <v>70</v>
      </c>
      <c r="V170" s="679" t="s">
        <v>59</v>
      </c>
    </row>
    <row r="171" spans="1:22" s="309" customFormat="1" ht="25.5" x14ac:dyDescent="0.2">
      <c r="A171" s="575" t="s">
        <v>356</v>
      </c>
      <c r="B171" s="568"/>
      <c r="C171" s="223"/>
      <c r="D171" s="222" t="str">
        <f t="shared" ref="D171:D181" si="32">IF(C171=0,"",C171*100/B171)</f>
        <v/>
      </c>
      <c r="E171" s="568"/>
      <c r="F171" s="223"/>
      <c r="G171" s="222" t="str">
        <f t="shared" ref="G171:G181" si="33">IF(F171=0,"",F171*100/E171)</f>
        <v/>
      </c>
      <c r="H171" s="573"/>
      <c r="I171" s="67"/>
      <c r="J171" s="66" t="str">
        <f t="shared" ref="J171:J181" si="34">IF(I171=0,"",I171*100/H171)</f>
        <v/>
      </c>
      <c r="K171" s="573"/>
      <c r="L171" s="67"/>
      <c r="M171" s="66" t="str">
        <f t="shared" ref="M171:M181" si="35">IF(L171=0,"",L171*100/K171)</f>
        <v/>
      </c>
      <c r="N171" s="573"/>
      <c r="O171" s="67"/>
      <c r="P171" s="66" t="str">
        <f t="shared" ref="P171:P181" si="36">IF(O171=0,"",O171*100/N171)</f>
        <v/>
      </c>
      <c r="Q171" s="573"/>
      <c r="R171" s="67"/>
      <c r="S171" s="66" t="str">
        <f t="shared" ref="S171:S181" si="37">IF(R171=0,"",R171*100/Q171)</f>
        <v/>
      </c>
      <c r="T171" s="573"/>
      <c r="U171" s="67"/>
      <c r="V171" s="68" t="str">
        <f t="shared" ref="V171:V181" si="38">IF(U171=0,"",U171*100/T171)</f>
        <v/>
      </c>
    </row>
    <row r="172" spans="1:22" s="309" customFormat="1" ht="25.5" x14ac:dyDescent="0.2">
      <c r="A172" s="310" t="s">
        <v>357</v>
      </c>
      <c r="B172" s="568"/>
      <c r="C172" s="223"/>
      <c r="D172" s="222" t="str">
        <f t="shared" si="32"/>
        <v/>
      </c>
      <c r="E172" s="568"/>
      <c r="F172" s="223"/>
      <c r="G172" s="222" t="str">
        <f t="shared" si="33"/>
        <v/>
      </c>
      <c r="H172" s="574"/>
      <c r="I172" s="224"/>
      <c r="J172" s="222" t="str">
        <f t="shared" si="34"/>
        <v/>
      </c>
      <c r="K172" s="574"/>
      <c r="L172" s="224"/>
      <c r="M172" s="222" t="str">
        <f t="shared" si="35"/>
        <v/>
      </c>
      <c r="N172" s="574"/>
      <c r="O172" s="224"/>
      <c r="P172" s="222" t="str">
        <f t="shared" si="36"/>
        <v/>
      </c>
      <c r="Q172" s="574"/>
      <c r="R172" s="224"/>
      <c r="S172" s="222" t="str">
        <f t="shared" si="37"/>
        <v/>
      </c>
      <c r="T172" s="574"/>
      <c r="U172" s="224"/>
      <c r="V172" s="225" t="str">
        <f t="shared" si="38"/>
        <v/>
      </c>
    </row>
    <row r="173" spans="1:22" s="309" customFormat="1" ht="16.5" x14ac:dyDescent="0.2">
      <c r="A173" s="310" t="s">
        <v>368</v>
      </c>
      <c r="B173" s="568"/>
      <c r="C173" s="139"/>
      <c r="D173" s="222" t="str">
        <f t="shared" si="32"/>
        <v/>
      </c>
      <c r="E173" s="568"/>
      <c r="F173" s="139"/>
      <c r="G173" s="222" t="str">
        <f t="shared" si="33"/>
        <v/>
      </c>
      <c r="H173" s="574"/>
      <c r="I173" s="555"/>
      <c r="J173" s="222" t="str">
        <f t="shared" si="34"/>
        <v/>
      </c>
      <c r="K173" s="574"/>
      <c r="L173" s="555"/>
      <c r="M173" s="222" t="str">
        <f t="shared" si="35"/>
        <v/>
      </c>
      <c r="N173" s="574"/>
      <c r="O173" s="555"/>
      <c r="P173" s="222" t="str">
        <f t="shared" si="36"/>
        <v/>
      </c>
      <c r="Q173" s="574"/>
      <c r="R173" s="555"/>
      <c r="S173" s="222" t="str">
        <f t="shared" si="37"/>
        <v/>
      </c>
      <c r="T173" s="574"/>
      <c r="U173" s="555"/>
      <c r="V173" s="225" t="str">
        <f t="shared" si="38"/>
        <v/>
      </c>
    </row>
    <row r="174" spans="1:22" s="309" customFormat="1" ht="16.5" x14ac:dyDescent="0.2">
      <c r="A174" s="310" t="s">
        <v>369</v>
      </c>
      <c r="B174" s="568"/>
      <c r="C174" s="139"/>
      <c r="D174" s="222" t="str">
        <f t="shared" si="32"/>
        <v/>
      </c>
      <c r="E174" s="568"/>
      <c r="F174" s="139"/>
      <c r="G174" s="222" t="str">
        <f t="shared" si="33"/>
        <v/>
      </c>
      <c r="H174" s="574"/>
      <c r="I174" s="555"/>
      <c r="J174" s="222" t="str">
        <f t="shared" si="34"/>
        <v/>
      </c>
      <c r="K174" s="574"/>
      <c r="L174" s="555"/>
      <c r="M174" s="222" t="str">
        <f t="shared" si="35"/>
        <v/>
      </c>
      <c r="N174" s="574"/>
      <c r="O174" s="555"/>
      <c r="P174" s="222" t="str">
        <f t="shared" si="36"/>
        <v/>
      </c>
      <c r="Q174" s="574"/>
      <c r="R174" s="555"/>
      <c r="S174" s="222" t="str">
        <f t="shared" si="37"/>
        <v/>
      </c>
      <c r="T174" s="574"/>
      <c r="U174" s="555"/>
      <c r="V174" s="225" t="str">
        <f t="shared" si="38"/>
        <v/>
      </c>
    </row>
    <row r="175" spans="1:22" ht="25.5" x14ac:dyDescent="0.2">
      <c r="A175" s="310" t="s">
        <v>370</v>
      </c>
      <c r="B175" s="287" t="str">
        <f>IF(C173=0,"",C173)</f>
        <v/>
      </c>
      <c r="C175" s="223"/>
      <c r="D175" s="222" t="str">
        <f t="shared" si="32"/>
        <v/>
      </c>
      <c r="E175" s="287" t="str">
        <f>IF(F173=0,"",F173)</f>
        <v/>
      </c>
      <c r="F175" s="223"/>
      <c r="G175" s="222" t="str">
        <f t="shared" si="33"/>
        <v/>
      </c>
      <c r="H175" s="287" t="str">
        <f>IF(I173=0,"",I173)</f>
        <v/>
      </c>
      <c r="I175" s="224"/>
      <c r="J175" s="222" t="str">
        <f t="shared" si="34"/>
        <v/>
      </c>
      <c r="K175" s="287" t="str">
        <f>IF(L173=0,"",L173)</f>
        <v/>
      </c>
      <c r="L175" s="224"/>
      <c r="M175" s="222" t="str">
        <f t="shared" si="35"/>
        <v/>
      </c>
      <c r="N175" s="287" t="str">
        <f>IF(O173=0,"",O173)</f>
        <v/>
      </c>
      <c r="O175" s="224"/>
      <c r="P175" s="222" t="str">
        <f t="shared" si="36"/>
        <v/>
      </c>
      <c r="Q175" s="287" t="str">
        <f>IF(R173=0,"",R173)</f>
        <v/>
      </c>
      <c r="R175" s="224"/>
      <c r="S175" s="222" t="str">
        <f t="shared" si="37"/>
        <v/>
      </c>
      <c r="T175" s="287" t="str">
        <f>IF(U173=0,"",U173)</f>
        <v/>
      </c>
      <c r="U175" s="224"/>
      <c r="V175" s="225" t="str">
        <f t="shared" si="38"/>
        <v/>
      </c>
    </row>
    <row r="176" spans="1:22" ht="25.5" x14ac:dyDescent="0.2">
      <c r="A176" s="310" t="s">
        <v>371</v>
      </c>
      <c r="B176" s="287" t="str">
        <f>IF(C174=0,"",C174)</f>
        <v/>
      </c>
      <c r="C176" s="223"/>
      <c r="D176" s="222" t="str">
        <f t="shared" si="32"/>
        <v/>
      </c>
      <c r="E176" s="287" t="str">
        <f>IF(F174=0,"",F174)</f>
        <v/>
      </c>
      <c r="F176" s="223"/>
      <c r="G176" s="222" t="str">
        <f t="shared" si="33"/>
        <v/>
      </c>
      <c r="H176" s="287" t="str">
        <f>IF(I174=0,"",I174)</f>
        <v/>
      </c>
      <c r="I176" s="224"/>
      <c r="J176" s="222" t="str">
        <f t="shared" si="34"/>
        <v/>
      </c>
      <c r="K176" s="287" t="str">
        <f>IF(L174=0,"",L174)</f>
        <v/>
      </c>
      <c r="L176" s="224"/>
      <c r="M176" s="222" t="str">
        <f t="shared" si="35"/>
        <v/>
      </c>
      <c r="N176" s="287" t="str">
        <f>IF(O174=0,"",O174)</f>
        <v/>
      </c>
      <c r="O176" s="224"/>
      <c r="P176" s="222" t="str">
        <f t="shared" si="36"/>
        <v/>
      </c>
      <c r="Q176" s="287" t="str">
        <f>IF(R174=0,"",R174)</f>
        <v/>
      </c>
      <c r="R176" s="224"/>
      <c r="S176" s="222" t="str">
        <f t="shared" si="37"/>
        <v/>
      </c>
      <c r="T176" s="287" t="str">
        <f>IF(U174=0,"",U174)</f>
        <v/>
      </c>
      <c r="U176" s="224"/>
      <c r="V176" s="225" t="str">
        <f t="shared" si="38"/>
        <v/>
      </c>
    </row>
    <row r="177" spans="1:25" ht="25.5" x14ac:dyDescent="0.2">
      <c r="A177" s="192" t="s">
        <v>286</v>
      </c>
      <c r="B177" s="62">
        <f>C173+C174</f>
        <v>0</v>
      </c>
      <c r="C177" s="223"/>
      <c r="D177" s="222" t="str">
        <f t="shared" si="32"/>
        <v/>
      </c>
      <c r="E177" s="62">
        <f>F173+F174</f>
        <v>0</v>
      </c>
      <c r="F177" s="223"/>
      <c r="G177" s="222" t="str">
        <f t="shared" si="33"/>
        <v/>
      </c>
      <c r="H177" s="62">
        <f>I173+I174</f>
        <v>0</v>
      </c>
      <c r="I177" s="224"/>
      <c r="J177" s="222" t="str">
        <f t="shared" si="34"/>
        <v/>
      </c>
      <c r="K177" s="62">
        <f>L173+L174</f>
        <v>0</v>
      </c>
      <c r="L177" s="224"/>
      <c r="M177" s="222" t="str">
        <f t="shared" si="35"/>
        <v/>
      </c>
      <c r="N177" s="62">
        <f>O173+O174</f>
        <v>0</v>
      </c>
      <c r="O177" s="224"/>
      <c r="P177" s="222" t="str">
        <f t="shared" si="36"/>
        <v/>
      </c>
      <c r="Q177" s="62">
        <f>R173+R174</f>
        <v>0</v>
      </c>
      <c r="R177" s="224"/>
      <c r="S177" s="222" t="str">
        <f t="shared" si="37"/>
        <v/>
      </c>
      <c r="T177" s="62">
        <f>U173+U174</f>
        <v>0</v>
      </c>
      <c r="U177" s="224"/>
      <c r="V177" s="225" t="str">
        <f t="shared" si="38"/>
        <v/>
      </c>
    </row>
    <row r="178" spans="1:25" ht="25.5" x14ac:dyDescent="0.2">
      <c r="A178" s="192" t="s">
        <v>287</v>
      </c>
      <c r="B178" s="62">
        <f>C175+C176</f>
        <v>0</v>
      </c>
      <c r="C178" s="223"/>
      <c r="D178" s="222" t="str">
        <f t="shared" si="32"/>
        <v/>
      </c>
      <c r="E178" s="62">
        <f>F175+F176</f>
        <v>0</v>
      </c>
      <c r="F178" s="223"/>
      <c r="G178" s="222" t="str">
        <f t="shared" si="33"/>
        <v/>
      </c>
      <c r="H178" s="62">
        <f>I175+I176</f>
        <v>0</v>
      </c>
      <c r="I178" s="224"/>
      <c r="J178" s="222" t="str">
        <f t="shared" si="34"/>
        <v/>
      </c>
      <c r="K178" s="62">
        <f>L175+L176</f>
        <v>0</v>
      </c>
      <c r="L178" s="224"/>
      <c r="M178" s="222" t="str">
        <f t="shared" si="35"/>
        <v/>
      </c>
      <c r="N178" s="62">
        <f>O175+O176</f>
        <v>0</v>
      </c>
      <c r="O178" s="224"/>
      <c r="P178" s="222" t="str">
        <f t="shared" si="36"/>
        <v/>
      </c>
      <c r="Q178" s="62">
        <f>R175+R176</f>
        <v>0</v>
      </c>
      <c r="R178" s="224"/>
      <c r="S178" s="222" t="str">
        <f t="shared" si="37"/>
        <v/>
      </c>
      <c r="T178" s="62">
        <f>U175+U176</f>
        <v>0</v>
      </c>
      <c r="U178" s="224"/>
      <c r="V178" s="225" t="str">
        <f t="shared" si="38"/>
        <v/>
      </c>
    </row>
    <row r="179" spans="1:25" x14ac:dyDescent="0.2">
      <c r="A179" s="192" t="s">
        <v>123</v>
      </c>
      <c r="B179" s="223"/>
      <c r="C179" s="223"/>
      <c r="D179" s="222" t="str">
        <f t="shared" si="32"/>
        <v/>
      </c>
      <c r="E179" s="223"/>
      <c r="F179" s="223"/>
      <c r="G179" s="222" t="str">
        <f t="shared" si="33"/>
        <v/>
      </c>
      <c r="H179" s="224"/>
      <c r="I179" s="224"/>
      <c r="J179" s="222" t="str">
        <f t="shared" si="34"/>
        <v/>
      </c>
      <c r="K179" s="224"/>
      <c r="L179" s="224"/>
      <c r="M179" s="222" t="str">
        <f t="shared" si="35"/>
        <v/>
      </c>
      <c r="N179" s="224"/>
      <c r="O179" s="224"/>
      <c r="P179" s="222" t="str">
        <f t="shared" si="36"/>
        <v/>
      </c>
      <c r="Q179" s="224"/>
      <c r="R179" s="224"/>
      <c r="S179" s="222" t="str">
        <f t="shared" si="37"/>
        <v/>
      </c>
      <c r="T179" s="224"/>
      <c r="U179" s="224"/>
      <c r="V179" s="225" t="str">
        <f t="shared" si="38"/>
        <v/>
      </c>
    </row>
    <row r="180" spans="1:25" ht="25.5" x14ac:dyDescent="0.2">
      <c r="A180" s="192" t="s">
        <v>322</v>
      </c>
      <c r="B180" s="223"/>
      <c r="C180" s="223"/>
      <c r="D180" s="222" t="str">
        <f t="shared" si="32"/>
        <v/>
      </c>
      <c r="E180" s="223"/>
      <c r="F180" s="223"/>
      <c r="G180" s="222" t="str">
        <f t="shared" si="33"/>
        <v/>
      </c>
      <c r="H180" s="224"/>
      <c r="I180" s="224"/>
      <c r="J180" s="222" t="str">
        <f t="shared" si="34"/>
        <v/>
      </c>
      <c r="K180" s="224"/>
      <c r="L180" s="224"/>
      <c r="M180" s="222" t="str">
        <f t="shared" si="35"/>
        <v/>
      </c>
      <c r="N180" s="224"/>
      <c r="O180" s="224"/>
      <c r="P180" s="222" t="str">
        <f t="shared" si="36"/>
        <v/>
      </c>
      <c r="Q180" s="224"/>
      <c r="R180" s="224"/>
      <c r="S180" s="222" t="str">
        <f t="shared" si="37"/>
        <v/>
      </c>
      <c r="T180" s="224"/>
      <c r="U180" s="224"/>
      <c r="V180" s="225" t="str">
        <f t="shared" si="38"/>
        <v/>
      </c>
    </row>
    <row r="181" spans="1:25" ht="25.5" x14ac:dyDescent="0.2">
      <c r="A181" s="220" t="s">
        <v>288</v>
      </c>
      <c r="B181" s="227"/>
      <c r="C181" s="227"/>
      <c r="D181" s="226" t="str">
        <f t="shared" si="32"/>
        <v/>
      </c>
      <c r="E181" s="227"/>
      <c r="F181" s="227"/>
      <c r="G181" s="226" t="str">
        <f t="shared" si="33"/>
        <v/>
      </c>
      <c r="H181" s="228"/>
      <c r="I181" s="228"/>
      <c r="J181" s="226" t="str">
        <f t="shared" si="34"/>
        <v/>
      </c>
      <c r="K181" s="228"/>
      <c r="L181" s="228"/>
      <c r="M181" s="226" t="str">
        <f t="shared" si="35"/>
        <v/>
      </c>
      <c r="N181" s="228"/>
      <c r="O181" s="228"/>
      <c r="P181" s="226" t="str">
        <f t="shared" si="36"/>
        <v/>
      </c>
      <c r="Q181" s="228"/>
      <c r="R181" s="228"/>
      <c r="S181" s="226" t="str">
        <f t="shared" si="37"/>
        <v/>
      </c>
      <c r="T181" s="228"/>
      <c r="U181" s="228"/>
      <c r="V181" s="229" t="str">
        <f t="shared" si="38"/>
        <v/>
      </c>
    </row>
    <row r="182" spans="1:25" x14ac:dyDescent="0.2">
      <c r="A182" s="1088" t="s">
        <v>289</v>
      </c>
      <c r="B182" s="1088"/>
      <c r="C182" s="1088"/>
      <c r="D182" s="1088"/>
      <c r="E182" s="1088"/>
      <c r="F182" s="1088"/>
      <c r="G182" s="1088"/>
      <c r="H182" s="1088"/>
      <c r="I182" s="1088"/>
      <c r="J182" s="1088"/>
      <c r="K182" s="1088"/>
      <c r="L182" s="1088"/>
      <c r="M182" s="1088"/>
      <c r="N182" s="1088"/>
      <c r="O182" s="1088"/>
      <c r="P182" s="1088"/>
      <c r="Q182" s="1088"/>
      <c r="R182" s="1088"/>
      <c r="S182" s="1088"/>
      <c r="T182" s="248"/>
      <c r="U182" s="248"/>
      <c r="V182" s="248"/>
    </row>
    <row r="183" spans="1:25" x14ac:dyDescent="0.2">
      <c r="A183" s="709" t="s">
        <v>126</v>
      </c>
      <c r="B183" s="709"/>
      <c r="C183" s="709"/>
      <c r="D183" s="709"/>
      <c r="E183" s="709"/>
      <c r="F183" s="709"/>
      <c r="G183" s="709"/>
      <c r="H183" s="709"/>
      <c r="I183" s="709"/>
      <c r="J183" s="709"/>
      <c r="K183" s="709"/>
      <c r="L183" s="709"/>
      <c r="M183" s="709"/>
      <c r="N183" s="709"/>
      <c r="O183" s="709"/>
      <c r="P183" s="709"/>
      <c r="Q183" s="709"/>
      <c r="R183" s="709"/>
      <c r="S183" s="709"/>
      <c r="T183" s="709"/>
      <c r="U183" s="709"/>
      <c r="V183" s="709"/>
    </row>
    <row r="184" spans="1:25" s="7" customFormat="1" x14ac:dyDescent="0.2">
      <c r="A184" s="1156" t="s">
        <v>127</v>
      </c>
      <c r="B184" s="1156"/>
      <c r="C184" s="1156"/>
      <c r="D184" s="1156"/>
      <c r="E184" s="1156"/>
      <c r="F184" s="1156"/>
      <c r="G184" s="1156"/>
      <c r="H184" s="1156"/>
      <c r="I184" s="1156"/>
      <c r="J184" s="1156"/>
      <c r="K184" s="1156"/>
      <c r="L184" s="1156"/>
      <c r="M184" s="1156"/>
      <c r="N184" s="1156"/>
      <c r="O184" s="1156"/>
      <c r="P184" s="1156"/>
      <c r="Q184" s="1156"/>
      <c r="R184" s="1156"/>
      <c r="S184" s="1156"/>
      <c r="T184" s="1156"/>
      <c r="U184" s="1156"/>
      <c r="V184" s="1156"/>
    </row>
    <row r="185" spans="1:25" s="264" customFormat="1" ht="16.5" x14ac:dyDescent="0.3">
      <c r="A185" s="880" t="s">
        <v>372</v>
      </c>
      <c r="B185" s="880"/>
      <c r="C185" s="880"/>
      <c r="D185" s="880"/>
      <c r="E185" s="880"/>
      <c r="F185" s="880"/>
      <c r="G185" s="880"/>
      <c r="H185" s="880"/>
      <c r="I185" s="880"/>
      <c r="J185" s="880"/>
      <c r="K185" s="880"/>
      <c r="L185" s="880"/>
      <c r="M185" s="880"/>
      <c r="N185" s="880"/>
      <c r="O185" s="880"/>
      <c r="P185" s="880"/>
      <c r="Q185" s="880"/>
      <c r="R185" s="880"/>
      <c r="S185" s="880"/>
      <c r="T185" s="880"/>
      <c r="U185" s="880"/>
      <c r="V185" s="880"/>
      <c r="W185" s="880"/>
      <c r="X185" s="880"/>
      <c r="Y185" s="880"/>
    </row>
    <row r="186" spans="1:25" s="264" customFormat="1" ht="16.5" x14ac:dyDescent="0.3">
      <c r="A186" s="880" t="s">
        <v>373</v>
      </c>
      <c r="B186" s="880"/>
      <c r="C186" s="880"/>
      <c r="D186" s="880"/>
      <c r="E186" s="880"/>
      <c r="F186" s="880"/>
      <c r="G186" s="880"/>
      <c r="H186" s="880"/>
      <c r="I186" s="880"/>
      <c r="J186" s="880"/>
      <c r="K186" s="880"/>
      <c r="L186" s="880"/>
      <c r="M186" s="880"/>
      <c r="N186" s="880"/>
      <c r="O186" s="880"/>
      <c r="P186" s="880"/>
      <c r="Q186" s="880"/>
      <c r="R186" s="880"/>
      <c r="S186" s="880"/>
      <c r="T186" s="880"/>
      <c r="U186" s="880"/>
      <c r="V186" s="880"/>
      <c r="W186" s="880"/>
      <c r="X186" s="880"/>
      <c r="Y186" s="880"/>
    </row>
  </sheetData>
  <mergeCells count="138">
    <mergeCell ref="H90:M90"/>
    <mergeCell ref="A183:V183"/>
    <mergeCell ref="A184:V184"/>
    <mergeCell ref="A131:O131"/>
    <mergeCell ref="E167:G168"/>
    <mergeCell ref="Q167:S168"/>
    <mergeCell ref="T167:V168"/>
    <mergeCell ref="H167:M167"/>
    <mergeCell ref="N167:P168"/>
    <mergeCell ref="H168:J168"/>
    <mergeCell ref="K168:M168"/>
    <mergeCell ref="R169:S169"/>
    <mergeCell ref="U169:V169"/>
    <mergeCell ref="I169:J169"/>
    <mergeCell ref="L169:M169"/>
    <mergeCell ref="O169:P169"/>
    <mergeCell ref="N145:O146"/>
    <mergeCell ref="L145:M146"/>
    <mergeCell ref="D145:E146"/>
    <mergeCell ref="F145:I145"/>
    <mergeCell ref="B161:C161"/>
    <mergeCell ref="H161:I161"/>
    <mergeCell ref="J161:K161"/>
    <mergeCell ref="B145:C146"/>
    <mergeCell ref="Q115:S116"/>
    <mergeCell ref="T115:V116"/>
    <mergeCell ref="H115:M115"/>
    <mergeCell ref="A115:A117"/>
    <mergeCell ref="N115:P116"/>
    <mergeCell ref="H116:J116"/>
    <mergeCell ref="K116:M116"/>
    <mergeCell ref="Q100:S101"/>
    <mergeCell ref="T100:V101"/>
    <mergeCell ref="H100:M100"/>
    <mergeCell ref="B115:D116"/>
    <mergeCell ref="E115:G116"/>
    <mergeCell ref="B100:D101"/>
    <mergeCell ref="A100:A102"/>
    <mergeCell ref="N100:P101"/>
    <mergeCell ref="H101:J101"/>
    <mergeCell ref="K101:M101"/>
    <mergeCell ref="E100:G101"/>
    <mergeCell ref="A80:E80"/>
    <mergeCell ref="F80:N80"/>
    <mergeCell ref="A75:N75"/>
    <mergeCell ref="A76:E76"/>
    <mergeCell ref="F76:N76"/>
    <mergeCell ref="A77:E77"/>
    <mergeCell ref="F77:N77"/>
    <mergeCell ref="B90:D91"/>
    <mergeCell ref="A81:E81"/>
    <mergeCell ref="F81:N81"/>
    <mergeCell ref="B84:B85"/>
    <mergeCell ref="F84:F85"/>
    <mergeCell ref="D84:E84"/>
    <mergeCell ref="C84:C85"/>
    <mergeCell ref="G84:G85"/>
    <mergeCell ref="H84:H85"/>
    <mergeCell ref="A89:V89"/>
    <mergeCell ref="Q90:S91"/>
    <mergeCell ref="T90:V91"/>
    <mergeCell ref="N90:P91"/>
    <mergeCell ref="H91:J91"/>
    <mergeCell ref="K91:M91"/>
    <mergeCell ref="E90:G91"/>
    <mergeCell ref="A90:A92"/>
    <mergeCell ref="B2:N2"/>
    <mergeCell ref="A12:D12"/>
    <mergeCell ref="E12:M12"/>
    <mergeCell ref="A13:D13"/>
    <mergeCell ref="E13:M13"/>
    <mergeCell ref="A14:D14"/>
    <mergeCell ref="E14:M14"/>
    <mergeCell ref="A15:D15"/>
    <mergeCell ref="E15:M15"/>
    <mergeCell ref="A185:Y185"/>
    <mergeCell ref="A186:Y186"/>
    <mergeCell ref="V64:V65"/>
    <mergeCell ref="B65:B66"/>
    <mergeCell ref="C65:C66"/>
    <mergeCell ref="D65:D66"/>
    <mergeCell ref="I40:M40"/>
    <mergeCell ref="A11:D11"/>
    <mergeCell ref="E11:M11"/>
    <mergeCell ref="A16:D16"/>
    <mergeCell ref="E16:M16"/>
    <mergeCell ref="A17:D17"/>
    <mergeCell ref="E17:M17"/>
    <mergeCell ref="I45:M45"/>
    <mergeCell ref="I48:M48"/>
    <mergeCell ref="A18:D18"/>
    <mergeCell ref="E18:M18"/>
    <mergeCell ref="E65:G65"/>
    <mergeCell ref="S65:U65"/>
    <mergeCell ref="S66:U66"/>
    <mergeCell ref="V66:V67"/>
    <mergeCell ref="D60:F60"/>
    <mergeCell ref="S67:U67"/>
    <mergeCell ref="F58:G58"/>
    <mergeCell ref="A182:S182"/>
    <mergeCell ref="D161:E161"/>
    <mergeCell ref="F161:G161"/>
    <mergeCell ref="H146:I146"/>
    <mergeCell ref="A145:A147"/>
    <mergeCell ref="I51:M51"/>
    <mergeCell ref="I54:M54"/>
    <mergeCell ref="S64:U64"/>
    <mergeCell ref="D57:E57"/>
    <mergeCell ref="F57:G57"/>
    <mergeCell ref="H57:I57"/>
    <mergeCell ref="J57:K57"/>
    <mergeCell ref="D58:E58"/>
    <mergeCell ref="C169:D169"/>
    <mergeCell ref="F169:G169"/>
    <mergeCell ref="A167:A170"/>
    <mergeCell ref="B167:D168"/>
    <mergeCell ref="H58:I58"/>
    <mergeCell ref="J58:K58"/>
    <mergeCell ref="I67:L67"/>
    <mergeCell ref="A78:E78"/>
    <mergeCell ref="F78:N78"/>
    <mergeCell ref="A79:E79"/>
    <mergeCell ref="F79:N79"/>
    <mergeCell ref="A144:O144"/>
    <mergeCell ref="A166:V166"/>
    <mergeCell ref="A132:A134"/>
    <mergeCell ref="B132:C133"/>
    <mergeCell ref="D132:E133"/>
    <mergeCell ref="F132:I132"/>
    <mergeCell ref="J132:K133"/>
    <mergeCell ref="L132:M133"/>
    <mergeCell ref="N132:O133"/>
    <mergeCell ref="F133:G133"/>
    <mergeCell ref="H133:I133"/>
    <mergeCell ref="A163:S163"/>
    <mergeCell ref="A164:S164"/>
    <mergeCell ref="F146:G146"/>
    <mergeCell ref="J145:K146"/>
  </mergeCells>
  <dataValidations count="6">
    <dataValidation type="decimal" showInputMessage="1" showErrorMessage="1" errorTitle="Validar" error="Se debe declarar valores numéricos que estén en el rango de 0 a 999999" sqref="L161:O161 B161:K161">
      <formula1>0</formula1>
      <formula2>999999.999999</formula2>
    </dataValidation>
    <dataValidation type="whole" allowBlank="1" showInputMessage="1" showErrorMessage="1" sqref="O67">
      <formula1>1</formula1>
      <formula2>4</formula2>
    </dataValidation>
    <dataValidation type="whole" showInputMessage="1" showErrorMessage="1" errorTitle="Validar" error="Se debe declarar valores numéricos que estén en el rango de 0 a 999999" sqref="C103:C105 C107:C113 D114 B114 N114 J114 H114 O107:O113 O103:O105 L103:L105 F103:F105 F107:F114 U107:U113 R103:R105 U103:U105 L107:L114 R107:R113">
      <formula1>0</formula1>
      <formula2>999999</formula2>
    </dataValidation>
    <dataValidation type="whole" showInputMessage="1" showErrorMessage="1" errorTitle="Validar" error="Se debe declarar valores numéricos que estén en el rango de 0 a 999999" sqref="B148:B152 H148:H152 J148:J152 F152 L148:L152 D148:D152 N148:N152 L160 N160 J160 H160 B160">
      <formula1>0</formula1>
      <formula2>666666</formula2>
    </dataValidation>
    <dataValidation type="whole" showInputMessage="1" showErrorMessage="1" errorTitle="Validar" error="Se debe declarar valores numéricos que estén en el rango de 0 a 99999999" sqref="U175:U181 Q178:Q181 K178:K181 C175:C181 P93:P94 M93:M94 G93:G94 D93:D94 T178:T181 H97:V97 H93:J94 S93:S94 V93:V94 E178:E181 N178:N181 B178:B181 H178 F175:F181 L175:L181 O175:O181 R175:R181 D97:G97">
      <formula1>0</formula1>
      <formula2>999999</formula2>
    </dataValidation>
    <dataValidation type="decimal" allowBlank="1" showInputMessage="1" showErrorMessage="1" errorTitle="Validar" error="Se debe declarar valores numéricos que estén en el rango de 0 a 99999999" sqref="B135:B142 J135:J142 H135:H142 D135:D142 L135:L142 N135:N142">
      <formula1>0</formula1>
      <formula2>999999.999999</formula2>
    </dataValidation>
  </dataValidations>
  <printOptions horizontalCentered="1"/>
  <pageMargins left="0.19685039370078741" right="0.19685039370078741" top="0.39370078740157483" bottom="0.39370078740157483" header="0.31496062992125984" footer="0.31496062992125984"/>
  <pageSetup scale="45" fitToHeight="5" orientation="landscape" r:id="rId1"/>
  <rowBreaks count="2" manualBreakCount="2">
    <brk id="63" max="22" man="1"/>
    <brk id="129" max="2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FormatoInstitucional</vt:lpstr>
      <vt:lpstr>FormatoDES</vt:lpstr>
      <vt:lpstr>FormatoPE</vt:lpstr>
      <vt:lpstr>FormatoDES!Área_de_impresión</vt:lpstr>
      <vt:lpstr>FormatoInstitucional!Área_de_impresión</vt:lpstr>
      <vt:lpstr>FormatoPE!Área_de_impresión</vt:lpstr>
      <vt:lpstr>FormatoDES!Títulos_a_imprimir</vt:lpstr>
      <vt:lpstr>FormatoInstitucional!Títulos_a_imprimir</vt:lpstr>
      <vt:lpstr>FormatoPE!Títulos_a_imprimir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Pascual Conde Maldonado</dc:creator>
  <cp:lastModifiedBy>Karin</cp:lastModifiedBy>
  <cp:lastPrinted>2014-02-26T19:50:46Z</cp:lastPrinted>
  <dcterms:created xsi:type="dcterms:W3CDTF">2011-05-04T15:11:54Z</dcterms:created>
  <dcterms:modified xsi:type="dcterms:W3CDTF">2014-03-06T00:22:18Z</dcterms:modified>
</cp:coreProperties>
</file>