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ario Silva\FIME\COMISIONES\Biblioteca\"/>
    </mc:Choice>
  </mc:AlternateContent>
  <xr:revisionPtr revIDLastSave="0" documentId="13_ncr:1_{3704F93A-482D-4559-8C30-96E0CC82D6CF}" xr6:coauthVersionLast="37" xr6:coauthVersionMax="47" xr10:uidLastSave="{00000000-0000-0000-0000-000000000000}"/>
  <bookViews>
    <workbookView xWindow="0" yWindow="0" windowWidth="20490" windowHeight="8940" firstSheet="1" activeTab="1" xr2:uid="{00000000-000D-0000-FFFF-FFFF00000000}"/>
  </bookViews>
  <sheets>
    <sheet name="Impresas" sheetId="2" r:id="rId1"/>
    <sheet name="CD´s" sheetId="4" r:id="rId2"/>
    <sheet name="Estadisticos" sheetId="5" r:id="rId3"/>
    <sheet name="CENEVAL" sheetId="6" r:id="rId4"/>
  </sheets>
  <definedNames>
    <definedName name="_xlnm._FilterDatabase" localSheetId="1" hidden="1">CD´s!$G$7:$P$541</definedName>
    <definedName name="_xlnm._FilterDatabase" localSheetId="3">CENEVAL!$C$6:$K$364</definedName>
    <definedName name="_xlnm._FilterDatabase" localSheetId="0" hidden="1">Impresas!$D$7:$K$410</definedName>
    <definedName name="_xlnm.Print_Area" localSheetId="0">Impresas!$A$1:$K$413</definedName>
  </definedNames>
  <calcPr calcId="179021"/>
</workbook>
</file>

<file path=xl/calcChain.xml><?xml version="1.0" encoding="utf-8"?>
<calcChain xmlns="http://schemas.openxmlformats.org/spreadsheetml/2006/main">
  <c r="AA6" i="4" l="1"/>
  <c r="AC6" i="4"/>
  <c r="AD6" i="4"/>
  <c r="AE6" i="4"/>
  <c r="AF6" i="4"/>
  <c r="AB6" i="4"/>
  <c r="U6" i="4"/>
  <c r="T6" i="4"/>
  <c r="W6" i="4"/>
  <c r="X6" i="4"/>
  <c r="Y6" i="4"/>
  <c r="V6" i="4"/>
  <c r="O17" i="6" l="1"/>
  <c r="P17" i="6"/>
  <c r="Q17" i="6"/>
  <c r="R17" i="6"/>
  <c r="S17" i="6"/>
  <c r="U17" i="6"/>
  <c r="V17" i="6"/>
  <c r="W17" i="6"/>
  <c r="X17" i="6"/>
  <c r="Y17" i="6"/>
  <c r="AA17" i="6"/>
  <c r="AB17" i="6"/>
  <c r="AC17" i="6"/>
  <c r="AD17" i="6"/>
  <c r="AE17" i="6"/>
  <c r="O16" i="6"/>
  <c r="P16" i="6"/>
  <c r="Q16" i="6"/>
  <c r="R16" i="6"/>
  <c r="S16" i="6"/>
  <c r="U16" i="6"/>
  <c r="V16" i="6"/>
  <c r="W16" i="6"/>
  <c r="X16" i="6"/>
  <c r="Y16" i="6"/>
  <c r="AA16" i="6"/>
  <c r="AB16" i="6"/>
  <c r="AC16" i="6"/>
  <c r="AD16" i="6"/>
  <c r="AE16" i="6"/>
  <c r="O15" i="6"/>
  <c r="P15" i="6"/>
  <c r="Q15" i="6"/>
  <c r="R15" i="6"/>
  <c r="S15" i="6"/>
  <c r="U15" i="6"/>
  <c r="V15" i="6"/>
  <c r="W15" i="6"/>
  <c r="X15" i="6"/>
  <c r="Y15" i="6"/>
  <c r="AA15" i="6"/>
  <c r="AB15" i="6"/>
  <c r="AC15" i="6"/>
  <c r="AD15" i="6"/>
  <c r="AE15" i="6"/>
  <c r="O14" i="6"/>
  <c r="P14" i="6"/>
  <c r="Q14" i="6"/>
  <c r="R14" i="6"/>
  <c r="S14" i="6"/>
  <c r="U14" i="6"/>
  <c r="V14" i="6"/>
  <c r="W14" i="6"/>
  <c r="X14" i="6"/>
  <c r="Y14" i="6"/>
  <c r="AA14" i="6"/>
  <c r="AB14" i="6"/>
  <c r="AC14" i="6"/>
  <c r="AD14" i="6"/>
  <c r="AE14" i="6"/>
  <c r="O13" i="6"/>
  <c r="P13" i="6"/>
  <c r="Q13" i="6"/>
  <c r="R13" i="6"/>
  <c r="S13" i="6"/>
  <c r="U13" i="6"/>
  <c r="V13" i="6"/>
  <c r="W13" i="6"/>
  <c r="X13" i="6"/>
  <c r="Y13" i="6"/>
  <c r="AA13" i="6"/>
  <c r="AB13" i="6"/>
  <c r="AC13" i="6"/>
  <c r="AD13" i="6"/>
  <c r="AE13" i="6"/>
  <c r="O12" i="6"/>
  <c r="P12" i="6"/>
  <c r="Q12" i="6"/>
  <c r="R12" i="6"/>
  <c r="S12" i="6"/>
  <c r="U12" i="6"/>
  <c r="V12" i="6"/>
  <c r="W12" i="6"/>
  <c r="X12" i="6"/>
  <c r="Y12" i="6"/>
  <c r="AA12" i="6"/>
  <c r="AB12" i="6"/>
  <c r="AC12" i="6"/>
  <c r="AD12" i="6"/>
  <c r="AE12" i="6"/>
  <c r="O11" i="6"/>
  <c r="P11" i="6"/>
  <c r="Q11" i="6"/>
  <c r="R11" i="6"/>
  <c r="S11" i="6"/>
  <c r="U11" i="6"/>
  <c r="V11" i="6"/>
  <c r="W11" i="6"/>
  <c r="X11" i="6"/>
  <c r="Y11" i="6"/>
  <c r="AA11" i="6"/>
  <c r="AB11" i="6"/>
  <c r="AC11" i="6"/>
  <c r="AD11" i="6"/>
  <c r="AE11" i="6"/>
  <c r="O10" i="6"/>
  <c r="P10" i="6"/>
  <c r="Q10" i="6"/>
  <c r="R10" i="6"/>
  <c r="S10" i="6"/>
  <c r="U10" i="6"/>
  <c r="V10" i="6"/>
  <c r="W10" i="6"/>
  <c r="X10" i="6"/>
  <c r="Y10" i="6"/>
  <c r="AA10" i="6"/>
  <c r="AB10" i="6"/>
  <c r="AC10" i="6"/>
  <c r="AD10" i="6"/>
  <c r="AE10" i="6"/>
  <c r="O9" i="6"/>
  <c r="P9" i="6"/>
  <c r="Q9" i="6"/>
  <c r="R9" i="6"/>
  <c r="S9" i="6"/>
  <c r="U9" i="6"/>
  <c r="V9" i="6"/>
  <c r="W9" i="6"/>
  <c r="X9" i="6"/>
  <c r="Y9" i="6"/>
  <c r="AA9" i="6"/>
  <c r="AB9" i="6"/>
  <c r="AC9" i="6"/>
  <c r="AD9" i="6"/>
  <c r="AE9" i="6"/>
  <c r="O8" i="6"/>
  <c r="P8" i="6"/>
  <c r="Q8" i="6"/>
  <c r="R8" i="6"/>
  <c r="S8" i="6"/>
  <c r="U8" i="6"/>
  <c r="V8" i="6"/>
  <c r="W8" i="6"/>
  <c r="X8" i="6"/>
  <c r="Y8" i="6"/>
  <c r="AA8" i="6"/>
  <c r="AB8" i="6"/>
  <c r="AC8" i="6"/>
  <c r="AD8" i="6"/>
  <c r="AE8" i="6"/>
  <c r="AE7" i="6"/>
  <c r="AD7" i="6"/>
  <c r="AC7" i="6"/>
  <c r="AB7" i="6"/>
  <c r="AA7" i="6"/>
  <c r="Y7" i="6"/>
  <c r="X7" i="6"/>
  <c r="W7" i="6"/>
  <c r="V7" i="6"/>
  <c r="U7" i="6"/>
  <c r="S7" i="6"/>
  <c r="R7" i="6"/>
  <c r="Q7" i="6"/>
  <c r="P7" i="6"/>
  <c r="O7" i="6"/>
  <c r="O19" i="6"/>
  <c r="P19" i="6"/>
  <c r="Q19" i="6"/>
  <c r="R19" i="6"/>
  <c r="S19" i="6"/>
  <c r="U19" i="6"/>
  <c r="V19" i="6"/>
  <c r="W19" i="6"/>
  <c r="X19" i="6"/>
  <c r="Y19" i="6"/>
  <c r="AA19" i="6"/>
  <c r="AB19" i="6"/>
  <c r="AC19" i="6"/>
  <c r="AD19" i="6"/>
  <c r="AE19" i="6"/>
  <c r="O20" i="6"/>
  <c r="P20" i="6"/>
  <c r="Q20" i="6"/>
  <c r="R20" i="6"/>
  <c r="S20" i="6"/>
  <c r="U20" i="6"/>
  <c r="V20" i="6"/>
  <c r="W20" i="6"/>
  <c r="X20" i="6"/>
  <c r="Y20" i="6"/>
  <c r="AA20" i="6"/>
  <c r="AB20" i="6"/>
  <c r="AC20" i="6"/>
  <c r="AD20" i="6"/>
  <c r="AE20" i="6"/>
  <c r="O21" i="6"/>
  <c r="P21" i="6"/>
  <c r="Q21" i="6"/>
  <c r="R21" i="6"/>
  <c r="S21" i="6"/>
  <c r="U21" i="6"/>
  <c r="V21" i="6"/>
  <c r="W21" i="6"/>
  <c r="X21" i="6"/>
  <c r="Y21" i="6"/>
  <c r="AA21" i="6"/>
  <c r="AB21" i="6"/>
  <c r="AC21" i="6"/>
  <c r="AD21" i="6"/>
  <c r="AE21" i="6"/>
  <c r="O22" i="6"/>
  <c r="P22" i="6"/>
  <c r="Q22" i="6"/>
  <c r="R22" i="6"/>
  <c r="S22" i="6"/>
  <c r="U22" i="6"/>
  <c r="V22" i="6"/>
  <c r="W22" i="6"/>
  <c r="X22" i="6"/>
  <c r="Y22" i="6"/>
  <c r="AA22" i="6"/>
  <c r="AB22" i="6"/>
  <c r="AC22" i="6"/>
  <c r="AD22" i="6"/>
  <c r="AE22" i="6"/>
  <c r="O23" i="6"/>
  <c r="P23" i="6"/>
  <c r="Q23" i="6"/>
  <c r="R23" i="6"/>
  <c r="S23" i="6"/>
  <c r="U23" i="6"/>
  <c r="V23" i="6"/>
  <c r="W23" i="6"/>
  <c r="X23" i="6"/>
  <c r="Y23" i="6"/>
  <c r="AA23" i="6"/>
  <c r="AB23" i="6"/>
  <c r="AC23" i="6"/>
  <c r="AD23" i="6"/>
  <c r="AE23" i="6"/>
  <c r="O24" i="6"/>
  <c r="P24" i="6"/>
  <c r="Q24" i="6"/>
  <c r="R24" i="6"/>
  <c r="S24" i="6"/>
  <c r="U24" i="6"/>
  <c r="V24" i="6"/>
  <c r="W24" i="6"/>
  <c r="X24" i="6"/>
  <c r="Y24" i="6"/>
  <c r="AA24" i="6"/>
  <c r="AB24" i="6"/>
  <c r="AC24" i="6"/>
  <c r="AD24" i="6"/>
  <c r="AE24" i="6"/>
  <c r="O25" i="6"/>
  <c r="P25" i="6"/>
  <c r="Q25" i="6"/>
  <c r="R25" i="6"/>
  <c r="S25" i="6"/>
  <c r="U25" i="6"/>
  <c r="V25" i="6"/>
  <c r="W25" i="6"/>
  <c r="X25" i="6"/>
  <c r="Y25" i="6"/>
  <c r="AA25" i="6"/>
  <c r="AB25" i="6"/>
  <c r="AC25" i="6"/>
  <c r="AD25" i="6"/>
  <c r="AE25" i="6"/>
  <c r="O26" i="6"/>
  <c r="P26" i="6"/>
  <c r="Q26" i="6"/>
  <c r="R26" i="6"/>
  <c r="S26" i="6"/>
  <c r="U26" i="6"/>
  <c r="V26" i="6"/>
  <c r="W26" i="6"/>
  <c r="X26" i="6"/>
  <c r="Y26" i="6"/>
  <c r="AA26" i="6"/>
  <c r="AB26" i="6"/>
  <c r="AC26" i="6"/>
  <c r="AD26" i="6"/>
  <c r="AE26" i="6"/>
  <c r="O27" i="6"/>
  <c r="P27" i="6"/>
  <c r="Q27" i="6"/>
  <c r="R27" i="6"/>
  <c r="S27" i="6"/>
  <c r="U27" i="6"/>
  <c r="V27" i="6"/>
  <c r="W27" i="6"/>
  <c r="X27" i="6"/>
  <c r="Y27" i="6"/>
  <c r="AA27" i="6"/>
  <c r="AB27" i="6"/>
  <c r="AC27" i="6"/>
  <c r="AD27" i="6"/>
  <c r="AE27" i="6"/>
  <c r="O28" i="6"/>
  <c r="P28" i="6"/>
  <c r="Q28" i="6"/>
  <c r="R28" i="6"/>
  <c r="S28" i="6"/>
  <c r="U28" i="6"/>
  <c r="V28" i="6"/>
  <c r="W28" i="6"/>
  <c r="X28" i="6"/>
  <c r="Y28" i="6"/>
  <c r="AA28" i="6"/>
  <c r="AB28" i="6"/>
  <c r="AC28" i="6"/>
  <c r="AD28" i="6"/>
  <c r="AE28" i="6"/>
  <c r="O29" i="6"/>
  <c r="P29" i="6"/>
  <c r="Q29" i="6"/>
  <c r="R29" i="6"/>
  <c r="S29" i="6"/>
  <c r="U29" i="6"/>
  <c r="V29" i="6"/>
  <c r="W29" i="6"/>
  <c r="X29" i="6"/>
  <c r="Y29" i="6"/>
  <c r="AA29" i="6"/>
  <c r="AB29" i="6"/>
  <c r="AC29" i="6"/>
  <c r="AD29" i="6"/>
  <c r="AE29" i="6"/>
  <c r="O30" i="6"/>
  <c r="P30" i="6"/>
  <c r="Q30" i="6"/>
  <c r="R30" i="6"/>
  <c r="S30" i="6"/>
  <c r="U30" i="6"/>
  <c r="V30" i="6"/>
  <c r="W30" i="6"/>
  <c r="X30" i="6"/>
  <c r="Y30" i="6"/>
  <c r="AA30" i="6"/>
  <c r="AB30" i="6"/>
  <c r="AC30" i="6"/>
  <c r="AD30" i="6"/>
  <c r="AE30" i="6"/>
  <c r="O31" i="6"/>
  <c r="P31" i="6"/>
  <c r="Q31" i="6"/>
  <c r="R31" i="6"/>
  <c r="S31" i="6"/>
  <c r="U31" i="6"/>
  <c r="V31" i="6"/>
  <c r="W31" i="6"/>
  <c r="X31" i="6"/>
  <c r="Y31" i="6"/>
  <c r="AA31" i="6"/>
  <c r="AB31" i="6"/>
  <c r="AC31" i="6"/>
  <c r="AD31" i="6"/>
  <c r="AE31" i="6"/>
  <c r="O32" i="6"/>
  <c r="P32" i="6"/>
  <c r="Q32" i="6"/>
  <c r="R32" i="6"/>
  <c r="S32" i="6"/>
  <c r="U32" i="6"/>
  <c r="V32" i="6"/>
  <c r="W32" i="6"/>
  <c r="X32" i="6"/>
  <c r="Y32" i="6"/>
  <c r="AA32" i="6"/>
  <c r="AB32" i="6"/>
  <c r="AC32" i="6"/>
  <c r="AD32" i="6"/>
  <c r="AE32" i="6"/>
  <c r="O33" i="6"/>
  <c r="P33" i="6"/>
  <c r="Q33" i="6"/>
  <c r="R33" i="6"/>
  <c r="S33" i="6"/>
  <c r="U33" i="6"/>
  <c r="V33" i="6"/>
  <c r="W33" i="6"/>
  <c r="X33" i="6"/>
  <c r="Y33" i="6"/>
  <c r="AA33" i="6"/>
  <c r="AB33" i="6"/>
  <c r="AC33" i="6"/>
  <c r="AD33" i="6"/>
  <c r="AE33" i="6"/>
  <c r="O34" i="6"/>
  <c r="P34" i="6"/>
  <c r="Q34" i="6"/>
  <c r="R34" i="6"/>
  <c r="S34" i="6"/>
  <c r="U34" i="6"/>
  <c r="V34" i="6"/>
  <c r="W34" i="6"/>
  <c r="X34" i="6"/>
  <c r="Y34" i="6"/>
  <c r="AA34" i="6"/>
  <c r="AB34" i="6"/>
  <c r="AC34" i="6"/>
  <c r="AD34" i="6"/>
  <c r="AE34" i="6"/>
  <c r="O35" i="6"/>
  <c r="P35" i="6"/>
  <c r="Q35" i="6"/>
  <c r="R35" i="6"/>
  <c r="S35" i="6"/>
  <c r="U35" i="6"/>
  <c r="V35" i="6"/>
  <c r="W35" i="6"/>
  <c r="X35" i="6"/>
  <c r="Y35" i="6"/>
  <c r="AA35" i="6"/>
  <c r="AB35" i="6"/>
  <c r="AC35" i="6"/>
  <c r="AD35" i="6"/>
  <c r="AE35" i="6"/>
  <c r="O36" i="6"/>
  <c r="P36" i="6"/>
  <c r="Q36" i="6"/>
  <c r="R36" i="6"/>
  <c r="S36" i="6"/>
  <c r="U36" i="6"/>
  <c r="V36" i="6"/>
  <c r="W36" i="6"/>
  <c r="X36" i="6"/>
  <c r="Y36" i="6"/>
  <c r="AA36" i="6"/>
  <c r="AB36" i="6"/>
  <c r="AC36" i="6"/>
  <c r="AD36" i="6"/>
  <c r="AE36" i="6"/>
  <c r="O37" i="6"/>
  <c r="P37" i="6"/>
  <c r="Q37" i="6"/>
  <c r="R37" i="6"/>
  <c r="S37" i="6"/>
  <c r="U37" i="6"/>
  <c r="V37" i="6"/>
  <c r="W37" i="6"/>
  <c r="X37" i="6"/>
  <c r="Y37" i="6"/>
  <c r="AA37" i="6"/>
  <c r="AB37" i="6"/>
  <c r="AC37" i="6"/>
  <c r="AD37" i="6"/>
  <c r="AE37" i="6"/>
  <c r="O38" i="6"/>
  <c r="P38" i="6"/>
  <c r="Q38" i="6"/>
  <c r="R38" i="6"/>
  <c r="S38" i="6"/>
  <c r="U38" i="6"/>
  <c r="V38" i="6"/>
  <c r="W38" i="6"/>
  <c r="X38" i="6"/>
  <c r="Y38" i="6"/>
  <c r="AA38" i="6"/>
  <c r="AB38" i="6"/>
  <c r="AC38" i="6"/>
  <c r="AD38" i="6"/>
  <c r="AE38" i="6"/>
  <c r="O39" i="6"/>
  <c r="P39" i="6"/>
  <c r="Q39" i="6"/>
  <c r="R39" i="6"/>
  <c r="S39" i="6"/>
  <c r="U39" i="6"/>
  <c r="V39" i="6"/>
  <c r="W39" i="6"/>
  <c r="X39" i="6"/>
  <c r="Y39" i="6"/>
  <c r="AA39" i="6"/>
  <c r="AB39" i="6"/>
  <c r="AC39" i="6"/>
  <c r="AD39" i="6"/>
  <c r="AE39" i="6"/>
  <c r="O40" i="6"/>
  <c r="P40" i="6"/>
  <c r="Q40" i="6"/>
  <c r="R40" i="6"/>
  <c r="S40" i="6"/>
  <c r="U40" i="6"/>
  <c r="V40" i="6"/>
  <c r="W40" i="6"/>
  <c r="X40" i="6"/>
  <c r="Y40" i="6"/>
  <c r="AA40" i="6"/>
  <c r="AB40" i="6"/>
  <c r="AC40" i="6"/>
  <c r="AD40" i="6"/>
  <c r="AE40" i="6"/>
  <c r="O41" i="6"/>
  <c r="P41" i="6"/>
  <c r="Q41" i="6"/>
  <c r="R41" i="6"/>
  <c r="S41" i="6"/>
  <c r="U41" i="6"/>
  <c r="V41" i="6"/>
  <c r="W41" i="6"/>
  <c r="X41" i="6"/>
  <c r="Y41" i="6"/>
  <c r="AA41" i="6"/>
  <c r="AB41" i="6"/>
  <c r="AC41" i="6"/>
  <c r="AD41" i="6"/>
  <c r="AE41" i="6"/>
  <c r="O42" i="6"/>
  <c r="P42" i="6"/>
  <c r="Q42" i="6"/>
  <c r="R42" i="6"/>
  <c r="S42" i="6"/>
  <c r="U42" i="6"/>
  <c r="V42" i="6"/>
  <c r="W42" i="6"/>
  <c r="X42" i="6"/>
  <c r="Y42" i="6"/>
  <c r="AA42" i="6"/>
  <c r="AB42" i="6"/>
  <c r="AC42" i="6"/>
  <c r="AD42" i="6"/>
  <c r="AE42" i="6"/>
  <c r="O43" i="6"/>
  <c r="P43" i="6"/>
  <c r="Q43" i="6"/>
  <c r="R43" i="6"/>
  <c r="S43" i="6"/>
  <c r="U43" i="6"/>
  <c r="V43" i="6"/>
  <c r="W43" i="6"/>
  <c r="X43" i="6"/>
  <c r="Y43" i="6"/>
  <c r="AA43" i="6"/>
  <c r="AB43" i="6"/>
  <c r="AC43" i="6"/>
  <c r="AD43" i="6"/>
  <c r="AE43" i="6"/>
  <c r="O44" i="6"/>
  <c r="P44" i="6"/>
  <c r="Q44" i="6"/>
  <c r="R44" i="6"/>
  <c r="S44" i="6"/>
  <c r="U44" i="6"/>
  <c r="V44" i="6"/>
  <c r="W44" i="6"/>
  <c r="X44" i="6"/>
  <c r="Y44" i="6"/>
  <c r="AA44" i="6"/>
  <c r="AB44" i="6"/>
  <c r="AC44" i="6"/>
  <c r="AD44" i="6"/>
  <c r="AE44" i="6"/>
  <c r="O45" i="6"/>
  <c r="P45" i="6"/>
  <c r="Q45" i="6"/>
  <c r="R45" i="6"/>
  <c r="S45" i="6"/>
  <c r="U45" i="6"/>
  <c r="V45" i="6"/>
  <c r="W45" i="6"/>
  <c r="X45" i="6"/>
  <c r="Y45" i="6"/>
  <c r="AA45" i="6"/>
  <c r="AB45" i="6"/>
  <c r="AC45" i="6"/>
  <c r="AD45" i="6"/>
  <c r="AE45" i="6"/>
  <c r="O46" i="6"/>
  <c r="P46" i="6"/>
  <c r="Q46" i="6"/>
  <c r="R46" i="6"/>
  <c r="S46" i="6"/>
  <c r="U46" i="6"/>
  <c r="V46" i="6"/>
  <c r="W46" i="6"/>
  <c r="X46" i="6"/>
  <c r="Y46" i="6"/>
  <c r="AA46" i="6"/>
  <c r="AB46" i="6"/>
  <c r="AC46" i="6"/>
  <c r="AD46" i="6"/>
  <c r="AE46" i="6"/>
  <c r="O47" i="6"/>
  <c r="P47" i="6"/>
  <c r="Q47" i="6"/>
  <c r="R47" i="6"/>
  <c r="S47" i="6"/>
  <c r="U47" i="6"/>
  <c r="V47" i="6"/>
  <c r="W47" i="6"/>
  <c r="X47" i="6"/>
  <c r="Y47" i="6"/>
  <c r="AA47" i="6"/>
  <c r="AB47" i="6"/>
  <c r="AC47" i="6"/>
  <c r="AD47" i="6"/>
  <c r="AE47" i="6"/>
  <c r="O48" i="6"/>
  <c r="P48" i="6"/>
  <c r="Q48" i="6"/>
  <c r="R48" i="6"/>
  <c r="S48" i="6"/>
  <c r="U48" i="6"/>
  <c r="V48" i="6"/>
  <c r="W48" i="6"/>
  <c r="X48" i="6"/>
  <c r="Y48" i="6"/>
  <c r="AA48" i="6"/>
  <c r="AB48" i="6"/>
  <c r="AC48" i="6"/>
  <c r="AD48" i="6"/>
  <c r="AE48" i="6"/>
  <c r="O49" i="6"/>
  <c r="P49" i="6"/>
  <c r="Q49" i="6"/>
  <c r="R49" i="6"/>
  <c r="S49" i="6"/>
  <c r="U49" i="6"/>
  <c r="V49" i="6"/>
  <c r="W49" i="6"/>
  <c r="X49" i="6"/>
  <c r="Y49" i="6"/>
  <c r="AA49" i="6"/>
  <c r="AB49" i="6"/>
  <c r="AC49" i="6"/>
  <c r="AD49" i="6"/>
  <c r="AE49" i="6"/>
  <c r="O50" i="6"/>
  <c r="P50" i="6"/>
  <c r="Q50" i="6"/>
  <c r="R50" i="6"/>
  <c r="S50" i="6"/>
  <c r="U50" i="6"/>
  <c r="V50" i="6"/>
  <c r="W50" i="6"/>
  <c r="X50" i="6"/>
  <c r="Y50" i="6"/>
  <c r="AA50" i="6"/>
  <c r="AB50" i="6"/>
  <c r="AC50" i="6"/>
  <c r="AD50" i="6"/>
  <c r="AE50" i="6"/>
  <c r="O51" i="6"/>
  <c r="P51" i="6"/>
  <c r="Q51" i="6"/>
  <c r="R51" i="6"/>
  <c r="S51" i="6"/>
  <c r="U51" i="6"/>
  <c r="V51" i="6"/>
  <c r="W51" i="6"/>
  <c r="X51" i="6"/>
  <c r="Y51" i="6"/>
  <c r="AA51" i="6"/>
  <c r="AB51" i="6"/>
  <c r="AC51" i="6"/>
  <c r="AD51" i="6"/>
  <c r="AE51" i="6"/>
  <c r="O52" i="6"/>
  <c r="P52" i="6"/>
  <c r="Q52" i="6"/>
  <c r="R52" i="6"/>
  <c r="S52" i="6"/>
  <c r="U52" i="6"/>
  <c r="V52" i="6"/>
  <c r="W52" i="6"/>
  <c r="X52" i="6"/>
  <c r="Y52" i="6"/>
  <c r="AA52" i="6"/>
  <c r="AB52" i="6"/>
  <c r="AC52" i="6"/>
  <c r="AD52" i="6"/>
  <c r="AE52" i="6"/>
  <c r="O53" i="6"/>
  <c r="P53" i="6"/>
  <c r="Q53" i="6"/>
  <c r="R53" i="6"/>
  <c r="S53" i="6"/>
  <c r="U53" i="6"/>
  <c r="V53" i="6"/>
  <c r="W53" i="6"/>
  <c r="X53" i="6"/>
  <c r="Y53" i="6"/>
  <c r="AA53" i="6"/>
  <c r="AB53" i="6"/>
  <c r="AC53" i="6"/>
  <c r="AD53" i="6"/>
  <c r="AE53" i="6"/>
  <c r="O54" i="6"/>
  <c r="P54" i="6"/>
  <c r="Q54" i="6"/>
  <c r="R54" i="6"/>
  <c r="S54" i="6"/>
  <c r="U54" i="6"/>
  <c r="V54" i="6"/>
  <c r="W54" i="6"/>
  <c r="X54" i="6"/>
  <c r="Y54" i="6"/>
  <c r="AA54" i="6"/>
  <c r="AB54" i="6"/>
  <c r="AC54" i="6"/>
  <c r="AD54" i="6"/>
  <c r="AE54" i="6"/>
  <c r="O55" i="6"/>
  <c r="P55" i="6"/>
  <c r="Q55" i="6"/>
  <c r="R55" i="6"/>
  <c r="S55" i="6"/>
  <c r="U55" i="6"/>
  <c r="V55" i="6"/>
  <c r="W55" i="6"/>
  <c r="X55" i="6"/>
  <c r="Y55" i="6"/>
  <c r="AA55" i="6"/>
  <c r="AB55" i="6"/>
  <c r="AC55" i="6"/>
  <c r="AD55" i="6"/>
  <c r="AE55" i="6"/>
  <c r="O56" i="6"/>
  <c r="P56" i="6"/>
  <c r="Q56" i="6"/>
  <c r="R56" i="6"/>
  <c r="S56" i="6"/>
  <c r="U56" i="6"/>
  <c r="V56" i="6"/>
  <c r="W56" i="6"/>
  <c r="X56" i="6"/>
  <c r="Y56" i="6"/>
  <c r="AA56" i="6"/>
  <c r="AB56" i="6"/>
  <c r="AC56" i="6"/>
  <c r="AD56" i="6"/>
  <c r="AE56" i="6"/>
  <c r="O57" i="6"/>
  <c r="P57" i="6"/>
  <c r="Q57" i="6"/>
  <c r="R57" i="6"/>
  <c r="S57" i="6"/>
  <c r="U57" i="6"/>
  <c r="V57" i="6"/>
  <c r="W57" i="6"/>
  <c r="X57" i="6"/>
  <c r="Y57" i="6"/>
  <c r="AA57" i="6"/>
  <c r="AB57" i="6"/>
  <c r="AC57" i="6"/>
  <c r="AD57" i="6"/>
  <c r="AE57" i="6"/>
  <c r="O58" i="6"/>
  <c r="P58" i="6"/>
  <c r="Q58" i="6"/>
  <c r="R58" i="6"/>
  <c r="S58" i="6"/>
  <c r="U58" i="6"/>
  <c r="V58" i="6"/>
  <c r="W58" i="6"/>
  <c r="X58" i="6"/>
  <c r="Y58" i="6"/>
  <c r="AA58" i="6"/>
  <c r="AB58" i="6"/>
  <c r="AC58" i="6"/>
  <c r="AD58" i="6"/>
  <c r="AE58" i="6"/>
  <c r="O59" i="6"/>
  <c r="P59" i="6"/>
  <c r="Q59" i="6"/>
  <c r="R59" i="6"/>
  <c r="S59" i="6"/>
  <c r="U59" i="6"/>
  <c r="V59" i="6"/>
  <c r="W59" i="6"/>
  <c r="X59" i="6"/>
  <c r="Y59" i="6"/>
  <c r="AA59" i="6"/>
  <c r="AB59" i="6"/>
  <c r="AC59" i="6"/>
  <c r="AD59" i="6"/>
  <c r="AE59" i="6"/>
  <c r="O60" i="6"/>
  <c r="P60" i="6"/>
  <c r="Q60" i="6"/>
  <c r="R60" i="6"/>
  <c r="S60" i="6"/>
  <c r="U60" i="6"/>
  <c r="V60" i="6"/>
  <c r="W60" i="6"/>
  <c r="X60" i="6"/>
  <c r="Y60" i="6"/>
  <c r="AA60" i="6"/>
  <c r="AB60" i="6"/>
  <c r="AC60" i="6"/>
  <c r="AD60" i="6"/>
  <c r="AE60" i="6"/>
  <c r="O61" i="6"/>
  <c r="P61" i="6"/>
  <c r="Q61" i="6"/>
  <c r="R61" i="6"/>
  <c r="S61" i="6"/>
  <c r="U61" i="6"/>
  <c r="V61" i="6"/>
  <c r="W61" i="6"/>
  <c r="X61" i="6"/>
  <c r="Y61" i="6"/>
  <c r="AA61" i="6"/>
  <c r="AB61" i="6"/>
  <c r="AC61" i="6"/>
  <c r="AD61" i="6"/>
  <c r="AE61" i="6"/>
  <c r="O62" i="6"/>
  <c r="P62" i="6"/>
  <c r="Q62" i="6"/>
  <c r="R62" i="6"/>
  <c r="S62" i="6"/>
  <c r="U62" i="6"/>
  <c r="V62" i="6"/>
  <c r="W62" i="6"/>
  <c r="X62" i="6"/>
  <c r="Y62" i="6"/>
  <c r="AA62" i="6"/>
  <c r="AB62" i="6"/>
  <c r="AC62" i="6"/>
  <c r="AD62" i="6"/>
  <c r="AE62" i="6"/>
  <c r="O63" i="6"/>
  <c r="P63" i="6"/>
  <c r="Q63" i="6"/>
  <c r="R63" i="6"/>
  <c r="S63" i="6"/>
  <c r="U63" i="6"/>
  <c r="V63" i="6"/>
  <c r="W63" i="6"/>
  <c r="X63" i="6"/>
  <c r="Y63" i="6"/>
  <c r="AA63" i="6"/>
  <c r="AB63" i="6"/>
  <c r="AC63" i="6"/>
  <c r="AD63" i="6"/>
  <c r="AE63" i="6"/>
  <c r="O64" i="6"/>
  <c r="P64" i="6"/>
  <c r="Q64" i="6"/>
  <c r="R64" i="6"/>
  <c r="S64" i="6"/>
  <c r="U64" i="6"/>
  <c r="V64" i="6"/>
  <c r="W64" i="6"/>
  <c r="X64" i="6"/>
  <c r="Y64" i="6"/>
  <c r="AA64" i="6"/>
  <c r="AB64" i="6"/>
  <c r="AC64" i="6"/>
  <c r="AD64" i="6"/>
  <c r="AE64" i="6"/>
  <c r="O65" i="6"/>
  <c r="P65" i="6"/>
  <c r="Q65" i="6"/>
  <c r="R65" i="6"/>
  <c r="S65" i="6"/>
  <c r="U65" i="6"/>
  <c r="V65" i="6"/>
  <c r="W65" i="6"/>
  <c r="X65" i="6"/>
  <c r="Y65" i="6"/>
  <c r="AA65" i="6"/>
  <c r="AB65" i="6"/>
  <c r="AC65" i="6"/>
  <c r="AD65" i="6"/>
  <c r="AE65" i="6"/>
  <c r="O66" i="6"/>
  <c r="P66" i="6"/>
  <c r="Q66" i="6"/>
  <c r="R66" i="6"/>
  <c r="S66" i="6"/>
  <c r="U66" i="6"/>
  <c r="V66" i="6"/>
  <c r="W66" i="6"/>
  <c r="X66" i="6"/>
  <c r="Y66" i="6"/>
  <c r="AA66" i="6"/>
  <c r="AB66" i="6"/>
  <c r="AC66" i="6"/>
  <c r="AD66" i="6"/>
  <c r="AE66" i="6"/>
  <c r="O67" i="6"/>
  <c r="P67" i="6"/>
  <c r="Q67" i="6"/>
  <c r="R67" i="6"/>
  <c r="S67" i="6"/>
  <c r="U67" i="6"/>
  <c r="V67" i="6"/>
  <c r="W67" i="6"/>
  <c r="X67" i="6"/>
  <c r="Y67" i="6"/>
  <c r="AA67" i="6"/>
  <c r="AB67" i="6"/>
  <c r="AC67" i="6"/>
  <c r="AD67" i="6"/>
  <c r="AE67" i="6"/>
  <c r="O68" i="6"/>
  <c r="P68" i="6"/>
  <c r="Q68" i="6"/>
  <c r="R68" i="6"/>
  <c r="S68" i="6"/>
  <c r="U68" i="6"/>
  <c r="V68" i="6"/>
  <c r="W68" i="6"/>
  <c r="X68" i="6"/>
  <c r="Y68" i="6"/>
  <c r="AA68" i="6"/>
  <c r="AB68" i="6"/>
  <c r="AC68" i="6"/>
  <c r="AD68" i="6"/>
  <c r="AE68" i="6"/>
  <c r="O69" i="6"/>
  <c r="P69" i="6"/>
  <c r="Q69" i="6"/>
  <c r="R69" i="6"/>
  <c r="S69" i="6"/>
  <c r="U69" i="6"/>
  <c r="V69" i="6"/>
  <c r="W69" i="6"/>
  <c r="X69" i="6"/>
  <c r="Y69" i="6"/>
  <c r="AA69" i="6"/>
  <c r="AB69" i="6"/>
  <c r="AC69" i="6"/>
  <c r="AD69" i="6"/>
  <c r="AE69" i="6"/>
  <c r="O70" i="6"/>
  <c r="P70" i="6"/>
  <c r="Q70" i="6"/>
  <c r="R70" i="6"/>
  <c r="S70" i="6"/>
  <c r="U70" i="6"/>
  <c r="V70" i="6"/>
  <c r="W70" i="6"/>
  <c r="X70" i="6"/>
  <c r="Y70" i="6"/>
  <c r="AA70" i="6"/>
  <c r="AB70" i="6"/>
  <c r="AC70" i="6"/>
  <c r="AD70" i="6"/>
  <c r="AE70" i="6"/>
  <c r="O71" i="6"/>
  <c r="P71" i="6"/>
  <c r="Q71" i="6"/>
  <c r="R71" i="6"/>
  <c r="S71" i="6"/>
  <c r="U71" i="6"/>
  <c r="V71" i="6"/>
  <c r="W71" i="6"/>
  <c r="X71" i="6"/>
  <c r="Y71" i="6"/>
  <c r="AA71" i="6"/>
  <c r="AB71" i="6"/>
  <c r="AC71" i="6"/>
  <c r="AD71" i="6"/>
  <c r="AE71" i="6"/>
  <c r="O72" i="6"/>
  <c r="P72" i="6"/>
  <c r="Q72" i="6"/>
  <c r="R72" i="6"/>
  <c r="S72" i="6"/>
  <c r="U72" i="6"/>
  <c r="V72" i="6"/>
  <c r="W72" i="6"/>
  <c r="X72" i="6"/>
  <c r="Y72" i="6"/>
  <c r="AA72" i="6"/>
  <c r="AB72" i="6"/>
  <c r="AC72" i="6"/>
  <c r="AD72" i="6"/>
  <c r="AE72" i="6"/>
  <c r="O73" i="6"/>
  <c r="P73" i="6"/>
  <c r="Q73" i="6"/>
  <c r="R73" i="6"/>
  <c r="S73" i="6"/>
  <c r="U73" i="6"/>
  <c r="V73" i="6"/>
  <c r="W73" i="6"/>
  <c r="X73" i="6"/>
  <c r="Y73" i="6"/>
  <c r="AA73" i="6"/>
  <c r="AB73" i="6"/>
  <c r="AC73" i="6"/>
  <c r="AD73" i="6"/>
  <c r="AE73" i="6"/>
  <c r="O74" i="6"/>
  <c r="P74" i="6"/>
  <c r="Q74" i="6"/>
  <c r="R74" i="6"/>
  <c r="S74" i="6"/>
  <c r="U74" i="6"/>
  <c r="V74" i="6"/>
  <c r="W74" i="6"/>
  <c r="X74" i="6"/>
  <c r="Y74" i="6"/>
  <c r="AA74" i="6"/>
  <c r="AB74" i="6"/>
  <c r="AC74" i="6"/>
  <c r="AD74" i="6"/>
  <c r="AE74" i="6"/>
  <c r="O75" i="6"/>
  <c r="P75" i="6"/>
  <c r="Q75" i="6"/>
  <c r="R75" i="6"/>
  <c r="S75" i="6"/>
  <c r="U75" i="6"/>
  <c r="V75" i="6"/>
  <c r="W75" i="6"/>
  <c r="X75" i="6"/>
  <c r="Y75" i="6"/>
  <c r="AA75" i="6"/>
  <c r="AB75" i="6"/>
  <c r="AC75" i="6"/>
  <c r="AD75" i="6"/>
  <c r="AE75" i="6"/>
  <c r="O76" i="6"/>
  <c r="P76" i="6"/>
  <c r="Q76" i="6"/>
  <c r="R76" i="6"/>
  <c r="S76" i="6"/>
  <c r="U76" i="6"/>
  <c r="V76" i="6"/>
  <c r="W76" i="6"/>
  <c r="X76" i="6"/>
  <c r="Y76" i="6"/>
  <c r="AA76" i="6"/>
  <c r="AB76" i="6"/>
  <c r="AC76" i="6"/>
  <c r="AD76" i="6"/>
  <c r="AE76" i="6"/>
  <c r="O77" i="6"/>
  <c r="P77" i="6"/>
  <c r="Q77" i="6"/>
  <c r="R77" i="6"/>
  <c r="S77" i="6"/>
  <c r="U77" i="6"/>
  <c r="V77" i="6"/>
  <c r="W77" i="6"/>
  <c r="X77" i="6"/>
  <c r="Y77" i="6"/>
  <c r="AA77" i="6"/>
  <c r="AB77" i="6"/>
  <c r="AC77" i="6"/>
  <c r="AD77" i="6"/>
  <c r="AE77" i="6"/>
  <c r="O78" i="6"/>
  <c r="P78" i="6"/>
  <c r="Q78" i="6"/>
  <c r="R78" i="6"/>
  <c r="S78" i="6"/>
  <c r="U78" i="6"/>
  <c r="V78" i="6"/>
  <c r="W78" i="6"/>
  <c r="X78" i="6"/>
  <c r="Y78" i="6"/>
  <c r="AA78" i="6"/>
  <c r="AB78" i="6"/>
  <c r="AC78" i="6"/>
  <c r="AD78" i="6"/>
  <c r="AE78" i="6"/>
  <c r="O79" i="6"/>
  <c r="P79" i="6"/>
  <c r="Q79" i="6"/>
  <c r="R79" i="6"/>
  <c r="S79" i="6"/>
  <c r="U79" i="6"/>
  <c r="V79" i="6"/>
  <c r="W79" i="6"/>
  <c r="X79" i="6"/>
  <c r="Y79" i="6"/>
  <c r="AA79" i="6"/>
  <c r="AB79" i="6"/>
  <c r="AC79" i="6"/>
  <c r="AD79" i="6"/>
  <c r="AE79" i="6"/>
  <c r="O80" i="6"/>
  <c r="P80" i="6"/>
  <c r="Q80" i="6"/>
  <c r="R80" i="6"/>
  <c r="S80" i="6"/>
  <c r="U80" i="6"/>
  <c r="V80" i="6"/>
  <c r="W80" i="6"/>
  <c r="X80" i="6"/>
  <c r="Y80" i="6"/>
  <c r="AA80" i="6"/>
  <c r="AB80" i="6"/>
  <c r="AC80" i="6"/>
  <c r="AD80" i="6"/>
  <c r="AE80" i="6"/>
  <c r="O81" i="6"/>
  <c r="P81" i="6"/>
  <c r="Q81" i="6"/>
  <c r="R81" i="6"/>
  <c r="S81" i="6"/>
  <c r="U81" i="6"/>
  <c r="V81" i="6"/>
  <c r="W81" i="6"/>
  <c r="X81" i="6"/>
  <c r="Y81" i="6"/>
  <c r="AA81" i="6"/>
  <c r="AB81" i="6"/>
  <c r="AC81" i="6"/>
  <c r="AD81" i="6"/>
  <c r="AE81" i="6"/>
  <c r="O82" i="6"/>
  <c r="P82" i="6"/>
  <c r="Q82" i="6"/>
  <c r="R82" i="6"/>
  <c r="S82" i="6"/>
  <c r="U82" i="6"/>
  <c r="V82" i="6"/>
  <c r="W82" i="6"/>
  <c r="X82" i="6"/>
  <c r="Y82" i="6"/>
  <c r="AA82" i="6"/>
  <c r="AB82" i="6"/>
  <c r="AC82" i="6"/>
  <c r="AD82" i="6"/>
  <c r="AE82" i="6"/>
  <c r="O83" i="6"/>
  <c r="P83" i="6"/>
  <c r="Q83" i="6"/>
  <c r="R83" i="6"/>
  <c r="S83" i="6"/>
  <c r="U83" i="6"/>
  <c r="V83" i="6"/>
  <c r="W83" i="6"/>
  <c r="X83" i="6"/>
  <c r="Y83" i="6"/>
  <c r="AA83" i="6"/>
  <c r="AB83" i="6"/>
  <c r="AC83" i="6"/>
  <c r="AD83" i="6"/>
  <c r="AE83" i="6"/>
  <c r="O84" i="6"/>
  <c r="P84" i="6"/>
  <c r="Q84" i="6"/>
  <c r="R84" i="6"/>
  <c r="S84" i="6"/>
  <c r="U84" i="6"/>
  <c r="V84" i="6"/>
  <c r="W84" i="6"/>
  <c r="X84" i="6"/>
  <c r="Y84" i="6"/>
  <c r="AA84" i="6"/>
  <c r="AB84" i="6"/>
  <c r="AC84" i="6"/>
  <c r="AD84" i="6"/>
  <c r="AE84" i="6"/>
  <c r="O85" i="6"/>
  <c r="P85" i="6"/>
  <c r="Q85" i="6"/>
  <c r="R85" i="6"/>
  <c r="S85" i="6"/>
  <c r="U85" i="6"/>
  <c r="V85" i="6"/>
  <c r="W85" i="6"/>
  <c r="X85" i="6"/>
  <c r="Y85" i="6"/>
  <c r="AA85" i="6"/>
  <c r="AB85" i="6"/>
  <c r="AC85" i="6"/>
  <c r="AD85" i="6"/>
  <c r="AE85" i="6"/>
  <c r="O86" i="6"/>
  <c r="P86" i="6"/>
  <c r="Q86" i="6"/>
  <c r="R86" i="6"/>
  <c r="S86" i="6"/>
  <c r="U86" i="6"/>
  <c r="V86" i="6"/>
  <c r="W86" i="6"/>
  <c r="X86" i="6"/>
  <c r="Y86" i="6"/>
  <c r="AA86" i="6"/>
  <c r="AB86" i="6"/>
  <c r="AC86" i="6"/>
  <c r="AD86" i="6"/>
  <c r="AE86" i="6"/>
  <c r="O87" i="6"/>
  <c r="P87" i="6"/>
  <c r="Q87" i="6"/>
  <c r="R87" i="6"/>
  <c r="S87" i="6"/>
  <c r="U87" i="6"/>
  <c r="V87" i="6"/>
  <c r="W87" i="6"/>
  <c r="X87" i="6"/>
  <c r="Y87" i="6"/>
  <c r="AA87" i="6"/>
  <c r="AB87" i="6"/>
  <c r="AC87" i="6"/>
  <c r="AD87" i="6"/>
  <c r="AE87" i="6"/>
  <c r="O88" i="6"/>
  <c r="P88" i="6"/>
  <c r="Q88" i="6"/>
  <c r="R88" i="6"/>
  <c r="S88" i="6"/>
  <c r="U88" i="6"/>
  <c r="V88" i="6"/>
  <c r="W88" i="6"/>
  <c r="X88" i="6"/>
  <c r="Y88" i="6"/>
  <c r="AA88" i="6"/>
  <c r="AB88" i="6"/>
  <c r="AC88" i="6"/>
  <c r="AD88" i="6"/>
  <c r="AE88" i="6"/>
  <c r="O89" i="6"/>
  <c r="P89" i="6"/>
  <c r="Q89" i="6"/>
  <c r="R89" i="6"/>
  <c r="S89" i="6"/>
  <c r="U89" i="6"/>
  <c r="V89" i="6"/>
  <c r="W89" i="6"/>
  <c r="X89" i="6"/>
  <c r="Y89" i="6"/>
  <c r="AA89" i="6"/>
  <c r="AB89" i="6"/>
  <c r="AC89" i="6"/>
  <c r="AD89" i="6"/>
  <c r="AE89" i="6"/>
  <c r="O90" i="6"/>
  <c r="P90" i="6"/>
  <c r="Q90" i="6"/>
  <c r="R90" i="6"/>
  <c r="S90" i="6"/>
  <c r="U90" i="6"/>
  <c r="V90" i="6"/>
  <c r="W90" i="6"/>
  <c r="X90" i="6"/>
  <c r="Y90" i="6"/>
  <c r="AA90" i="6"/>
  <c r="AB90" i="6"/>
  <c r="AC90" i="6"/>
  <c r="AD90" i="6"/>
  <c r="AE90" i="6"/>
  <c r="O91" i="6"/>
  <c r="P91" i="6"/>
  <c r="Q91" i="6"/>
  <c r="R91" i="6"/>
  <c r="S91" i="6"/>
  <c r="U91" i="6"/>
  <c r="V91" i="6"/>
  <c r="W91" i="6"/>
  <c r="X91" i="6"/>
  <c r="Y91" i="6"/>
  <c r="AA91" i="6"/>
  <c r="AB91" i="6"/>
  <c r="AC91" i="6"/>
  <c r="AD91" i="6"/>
  <c r="AE91" i="6"/>
  <c r="O92" i="6"/>
  <c r="P92" i="6"/>
  <c r="Q92" i="6"/>
  <c r="R92" i="6"/>
  <c r="S92" i="6"/>
  <c r="U92" i="6"/>
  <c r="V92" i="6"/>
  <c r="W92" i="6"/>
  <c r="X92" i="6"/>
  <c r="Y92" i="6"/>
  <c r="AA92" i="6"/>
  <c r="AB92" i="6"/>
  <c r="AC92" i="6"/>
  <c r="AD92" i="6"/>
  <c r="AE92" i="6"/>
  <c r="O93" i="6"/>
  <c r="P93" i="6"/>
  <c r="Q93" i="6"/>
  <c r="R93" i="6"/>
  <c r="S93" i="6"/>
  <c r="U93" i="6"/>
  <c r="V93" i="6"/>
  <c r="W93" i="6"/>
  <c r="X93" i="6"/>
  <c r="Y93" i="6"/>
  <c r="AA93" i="6"/>
  <c r="AB93" i="6"/>
  <c r="AC93" i="6"/>
  <c r="AD93" i="6"/>
  <c r="AE93" i="6"/>
  <c r="O94" i="6"/>
  <c r="P94" i="6"/>
  <c r="Q94" i="6"/>
  <c r="R94" i="6"/>
  <c r="S94" i="6"/>
  <c r="U94" i="6"/>
  <c r="V94" i="6"/>
  <c r="W94" i="6"/>
  <c r="X94" i="6"/>
  <c r="Y94" i="6"/>
  <c r="AA94" i="6"/>
  <c r="AB94" i="6"/>
  <c r="AC94" i="6"/>
  <c r="AD94" i="6"/>
  <c r="AE94" i="6"/>
  <c r="O95" i="6"/>
  <c r="P95" i="6"/>
  <c r="Q95" i="6"/>
  <c r="R95" i="6"/>
  <c r="S95" i="6"/>
  <c r="U95" i="6"/>
  <c r="V95" i="6"/>
  <c r="W95" i="6"/>
  <c r="X95" i="6"/>
  <c r="Y95" i="6"/>
  <c r="AA95" i="6"/>
  <c r="AB95" i="6"/>
  <c r="AC95" i="6"/>
  <c r="AD95" i="6"/>
  <c r="AE95" i="6"/>
  <c r="O96" i="6"/>
  <c r="P96" i="6"/>
  <c r="Q96" i="6"/>
  <c r="R96" i="6"/>
  <c r="S96" i="6"/>
  <c r="U96" i="6"/>
  <c r="V96" i="6"/>
  <c r="W96" i="6"/>
  <c r="X96" i="6"/>
  <c r="Y96" i="6"/>
  <c r="AA96" i="6"/>
  <c r="AB96" i="6"/>
  <c r="AC96" i="6"/>
  <c r="AD96" i="6"/>
  <c r="AE96" i="6"/>
  <c r="O97" i="6"/>
  <c r="P97" i="6"/>
  <c r="Q97" i="6"/>
  <c r="R97" i="6"/>
  <c r="S97" i="6"/>
  <c r="U97" i="6"/>
  <c r="V97" i="6"/>
  <c r="W97" i="6"/>
  <c r="X97" i="6"/>
  <c r="Y97" i="6"/>
  <c r="AA97" i="6"/>
  <c r="AB97" i="6"/>
  <c r="AC97" i="6"/>
  <c r="AD97" i="6"/>
  <c r="AE97" i="6"/>
  <c r="O98" i="6"/>
  <c r="P98" i="6"/>
  <c r="Q98" i="6"/>
  <c r="R98" i="6"/>
  <c r="S98" i="6"/>
  <c r="U98" i="6"/>
  <c r="V98" i="6"/>
  <c r="W98" i="6"/>
  <c r="X98" i="6"/>
  <c r="Y98" i="6"/>
  <c r="AA98" i="6"/>
  <c r="AB98" i="6"/>
  <c r="AC98" i="6"/>
  <c r="AD98" i="6"/>
  <c r="AE98" i="6"/>
  <c r="O99" i="6"/>
  <c r="P99" i="6"/>
  <c r="Q99" i="6"/>
  <c r="R99" i="6"/>
  <c r="S99" i="6"/>
  <c r="U99" i="6"/>
  <c r="V99" i="6"/>
  <c r="W99" i="6"/>
  <c r="X99" i="6"/>
  <c r="Y99" i="6"/>
  <c r="AA99" i="6"/>
  <c r="AB99" i="6"/>
  <c r="AC99" i="6"/>
  <c r="AD99" i="6"/>
  <c r="AE99" i="6"/>
  <c r="O100" i="6"/>
  <c r="P100" i="6"/>
  <c r="Q100" i="6"/>
  <c r="R100" i="6"/>
  <c r="S100" i="6"/>
  <c r="U100" i="6"/>
  <c r="V100" i="6"/>
  <c r="W100" i="6"/>
  <c r="X100" i="6"/>
  <c r="Y100" i="6"/>
  <c r="AA100" i="6"/>
  <c r="AB100" i="6"/>
  <c r="AC100" i="6"/>
  <c r="AD100" i="6"/>
  <c r="AE100" i="6"/>
  <c r="O101" i="6"/>
  <c r="P101" i="6"/>
  <c r="Q101" i="6"/>
  <c r="R101" i="6"/>
  <c r="S101" i="6"/>
  <c r="U101" i="6"/>
  <c r="V101" i="6"/>
  <c r="W101" i="6"/>
  <c r="X101" i="6"/>
  <c r="Y101" i="6"/>
  <c r="AA101" i="6"/>
  <c r="AB101" i="6"/>
  <c r="AC101" i="6"/>
  <c r="AD101" i="6"/>
  <c r="AE101" i="6"/>
  <c r="O102" i="6"/>
  <c r="P102" i="6"/>
  <c r="Q102" i="6"/>
  <c r="R102" i="6"/>
  <c r="S102" i="6"/>
  <c r="U102" i="6"/>
  <c r="V102" i="6"/>
  <c r="W102" i="6"/>
  <c r="X102" i="6"/>
  <c r="Y102" i="6"/>
  <c r="AA102" i="6"/>
  <c r="AB102" i="6"/>
  <c r="AC102" i="6"/>
  <c r="AD102" i="6"/>
  <c r="AE102" i="6"/>
  <c r="O103" i="6"/>
  <c r="P103" i="6"/>
  <c r="Q103" i="6"/>
  <c r="R103" i="6"/>
  <c r="S103" i="6"/>
  <c r="U103" i="6"/>
  <c r="V103" i="6"/>
  <c r="W103" i="6"/>
  <c r="X103" i="6"/>
  <c r="Y103" i="6"/>
  <c r="AA103" i="6"/>
  <c r="AB103" i="6"/>
  <c r="AC103" i="6"/>
  <c r="AD103" i="6"/>
  <c r="AE103" i="6"/>
  <c r="O104" i="6"/>
  <c r="P104" i="6"/>
  <c r="Q104" i="6"/>
  <c r="R104" i="6"/>
  <c r="S104" i="6"/>
  <c r="U104" i="6"/>
  <c r="V104" i="6"/>
  <c r="W104" i="6"/>
  <c r="X104" i="6"/>
  <c r="Y104" i="6"/>
  <c r="AA104" i="6"/>
  <c r="AB104" i="6"/>
  <c r="AC104" i="6"/>
  <c r="AD104" i="6"/>
  <c r="AE104" i="6"/>
  <c r="O105" i="6"/>
  <c r="P105" i="6"/>
  <c r="Q105" i="6"/>
  <c r="R105" i="6"/>
  <c r="S105" i="6"/>
  <c r="U105" i="6"/>
  <c r="V105" i="6"/>
  <c r="W105" i="6"/>
  <c r="X105" i="6"/>
  <c r="Y105" i="6"/>
  <c r="AA105" i="6"/>
  <c r="AB105" i="6"/>
  <c r="AC105" i="6"/>
  <c r="AD105" i="6"/>
  <c r="AE105" i="6"/>
  <c r="O106" i="6"/>
  <c r="P106" i="6"/>
  <c r="Q106" i="6"/>
  <c r="R106" i="6"/>
  <c r="S106" i="6"/>
  <c r="U106" i="6"/>
  <c r="V106" i="6"/>
  <c r="W106" i="6"/>
  <c r="X106" i="6"/>
  <c r="Y106" i="6"/>
  <c r="AA106" i="6"/>
  <c r="AB106" i="6"/>
  <c r="AC106" i="6"/>
  <c r="AD106" i="6"/>
  <c r="AE106" i="6"/>
  <c r="O107" i="6"/>
  <c r="P107" i="6"/>
  <c r="Q107" i="6"/>
  <c r="R107" i="6"/>
  <c r="S107" i="6"/>
  <c r="U107" i="6"/>
  <c r="V107" i="6"/>
  <c r="W107" i="6"/>
  <c r="X107" i="6"/>
  <c r="Y107" i="6"/>
  <c r="AA107" i="6"/>
  <c r="AB107" i="6"/>
  <c r="AC107" i="6"/>
  <c r="AD107" i="6"/>
  <c r="AE107" i="6"/>
  <c r="O108" i="6"/>
  <c r="P108" i="6"/>
  <c r="Q108" i="6"/>
  <c r="R108" i="6"/>
  <c r="S108" i="6"/>
  <c r="U108" i="6"/>
  <c r="V108" i="6"/>
  <c r="W108" i="6"/>
  <c r="X108" i="6"/>
  <c r="Y108" i="6"/>
  <c r="AA108" i="6"/>
  <c r="AB108" i="6"/>
  <c r="AC108" i="6"/>
  <c r="AD108" i="6"/>
  <c r="AE108" i="6"/>
  <c r="O109" i="6"/>
  <c r="P109" i="6"/>
  <c r="Q109" i="6"/>
  <c r="R109" i="6"/>
  <c r="S109" i="6"/>
  <c r="U109" i="6"/>
  <c r="V109" i="6"/>
  <c r="W109" i="6"/>
  <c r="X109" i="6"/>
  <c r="Y109" i="6"/>
  <c r="AA109" i="6"/>
  <c r="AB109" i="6"/>
  <c r="AC109" i="6"/>
  <c r="AD109" i="6"/>
  <c r="AE109" i="6"/>
  <c r="O110" i="6"/>
  <c r="P110" i="6"/>
  <c r="Q110" i="6"/>
  <c r="R110" i="6"/>
  <c r="S110" i="6"/>
  <c r="U110" i="6"/>
  <c r="V110" i="6"/>
  <c r="W110" i="6"/>
  <c r="X110" i="6"/>
  <c r="Y110" i="6"/>
  <c r="AA110" i="6"/>
  <c r="AB110" i="6"/>
  <c r="AC110" i="6"/>
  <c r="AD110" i="6"/>
  <c r="AE110" i="6"/>
  <c r="O111" i="6"/>
  <c r="P111" i="6"/>
  <c r="Q111" i="6"/>
  <c r="R111" i="6"/>
  <c r="S111" i="6"/>
  <c r="U111" i="6"/>
  <c r="V111" i="6"/>
  <c r="W111" i="6"/>
  <c r="X111" i="6"/>
  <c r="Y111" i="6"/>
  <c r="AA111" i="6"/>
  <c r="AB111" i="6"/>
  <c r="AC111" i="6"/>
  <c r="AD111" i="6"/>
  <c r="AE111" i="6"/>
  <c r="O112" i="6"/>
  <c r="P112" i="6"/>
  <c r="Q112" i="6"/>
  <c r="R112" i="6"/>
  <c r="S112" i="6"/>
  <c r="U112" i="6"/>
  <c r="V112" i="6"/>
  <c r="W112" i="6"/>
  <c r="X112" i="6"/>
  <c r="Y112" i="6"/>
  <c r="AA112" i="6"/>
  <c r="AB112" i="6"/>
  <c r="AC112" i="6"/>
  <c r="AD112" i="6"/>
  <c r="AE112" i="6"/>
  <c r="O113" i="6"/>
  <c r="P113" i="6"/>
  <c r="Q113" i="6"/>
  <c r="R113" i="6"/>
  <c r="S113" i="6"/>
  <c r="U113" i="6"/>
  <c r="V113" i="6"/>
  <c r="W113" i="6"/>
  <c r="X113" i="6"/>
  <c r="Y113" i="6"/>
  <c r="AA113" i="6"/>
  <c r="AB113" i="6"/>
  <c r="AC113" i="6"/>
  <c r="AD113" i="6"/>
  <c r="AE113" i="6"/>
  <c r="O114" i="6"/>
  <c r="P114" i="6"/>
  <c r="Q114" i="6"/>
  <c r="R114" i="6"/>
  <c r="S114" i="6"/>
  <c r="U114" i="6"/>
  <c r="V114" i="6"/>
  <c r="W114" i="6"/>
  <c r="X114" i="6"/>
  <c r="Y114" i="6"/>
  <c r="AA114" i="6"/>
  <c r="AB114" i="6"/>
  <c r="AC114" i="6"/>
  <c r="AD114" i="6"/>
  <c r="AE114" i="6"/>
  <c r="O115" i="6"/>
  <c r="P115" i="6"/>
  <c r="Q115" i="6"/>
  <c r="R115" i="6"/>
  <c r="S115" i="6"/>
  <c r="U115" i="6"/>
  <c r="V115" i="6"/>
  <c r="W115" i="6"/>
  <c r="X115" i="6"/>
  <c r="Y115" i="6"/>
  <c r="AA115" i="6"/>
  <c r="AB115" i="6"/>
  <c r="AC115" i="6"/>
  <c r="AD115" i="6"/>
  <c r="AE115" i="6"/>
  <c r="O116" i="6"/>
  <c r="P116" i="6"/>
  <c r="Q116" i="6"/>
  <c r="R116" i="6"/>
  <c r="S116" i="6"/>
  <c r="U116" i="6"/>
  <c r="V116" i="6"/>
  <c r="W116" i="6"/>
  <c r="X116" i="6"/>
  <c r="Y116" i="6"/>
  <c r="AA116" i="6"/>
  <c r="AB116" i="6"/>
  <c r="AC116" i="6"/>
  <c r="AD116" i="6"/>
  <c r="AE116" i="6"/>
  <c r="O117" i="6"/>
  <c r="P117" i="6"/>
  <c r="Q117" i="6"/>
  <c r="R117" i="6"/>
  <c r="S117" i="6"/>
  <c r="U117" i="6"/>
  <c r="V117" i="6"/>
  <c r="W117" i="6"/>
  <c r="X117" i="6"/>
  <c r="Y117" i="6"/>
  <c r="AA117" i="6"/>
  <c r="AB117" i="6"/>
  <c r="AC117" i="6"/>
  <c r="AD117" i="6"/>
  <c r="AE117" i="6"/>
  <c r="O118" i="6"/>
  <c r="P118" i="6"/>
  <c r="Q118" i="6"/>
  <c r="R118" i="6"/>
  <c r="S118" i="6"/>
  <c r="U118" i="6"/>
  <c r="V118" i="6"/>
  <c r="W118" i="6"/>
  <c r="X118" i="6"/>
  <c r="Y118" i="6"/>
  <c r="AA118" i="6"/>
  <c r="AB118" i="6"/>
  <c r="AC118" i="6"/>
  <c r="AD118" i="6"/>
  <c r="AE118" i="6"/>
  <c r="O119" i="6"/>
  <c r="P119" i="6"/>
  <c r="Q119" i="6"/>
  <c r="R119" i="6"/>
  <c r="S119" i="6"/>
  <c r="U119" i="6"/>
  <c r="V119" i="6"/>
  <c r="W119" i="6"/>
  <c r="X119" i="6"/>
  <c r="Y119" i="6"/>
  <c r="AA119" i="6"/>
  <c r="AB119" i="6"/>
  <c r="AC119" i="6"/>
  <c r="AD119" i="6"/>
  <c r="AE119" i="6"/>
  <c r="O120" i="6"/>
  <c r="P120" i="6"/>
  <c r="Q120" i="6"/>
  <c r="R120" i="6"/>
  <c r="S120" i="6"/>
  <c r="U120" i="6"/>
  <c r="V120" i="6"/>
  <c r="W120" i="6"/>
  <c r="X120" i="6"/>
  <c r="Y120" i="6"/>
  <c r="AA120" i="6"/>
  <c r="AB120" i="6"/>
  <c r="AC120" i="6"/>
  <c r="AD120" i="6"/>
  <c r="AE120" i="6"/>
  <c r="O121" i="6"/>
  <c r="P121" i="6"/>
  <c r="Q121" i="6"/>
  <c r="R121" i="6"/>
  <c r="S121" i="6"/>
  <c r="U121" i="6"/>
  <c r="V121" i="6"/>
  <c r="W121" i="6"/>
  <c r="X121" i="6"/>
  <c r="Y121" i="6"/>
  <c r="AA121" i="6"/>
  <c r="AB121" i="6"/>
  <c r="AC121" i="6"/>
  <c r="AD121" i="6"/>
  <c r="AE121" i="6"/>
  <c r="O122" i="6"/>
  <c r="P122" i="6"/>
  <c r="Q122" i="6"/>
  <c r="R122" i="6"/>
  <c r="S122" i="6"/>
  <c r="U122" i="6"/>
  <c r="V122" i="6"/>
  <c r="W122" i="6"/>
  <c r="X122" i="6"/>
  <c r="Y122" i="6"/>
  <c r="AA122" i="6"/>
  <c r="AB122" i="6"/>
  <c r="AC122" i="6"/>
  <c r="AD122" i="6"/>
  <c r="AE122" i="6"/>
  <c r="O123" i="6"/>
  <c r="P123" i="6"/>
  <c r="Q123" i="6"/>
  <c r="R123" i="6"/>
  <c r="S123" i="6"/>
  <c r="U123" i="6"/>
  <c r="V123" i="6"/>
  <c r="W123" i="6"/>
  <c r="X123" i="6"/>
  <c r="Y123" i="6"/>
  <c r="AA123" i="6"/>
  <c r="AB123" i="6"/>
  <c r="AC123" i="6"/>
  <c r="AD123" i="6"/>
  <c r="AE123" i="6"/>
  <c r="O124" i="6"/>
  <c r="P124" i="6"/>
  <c r="Q124" i="6"/>
  <c r="R124" i="6"/>
  <c r="S124" i="6"/>
  <c r="U124" i="6"/>
  <c r="V124" i="6"/>
  <c r="W124" i="6"/>
  <c r="X124" i="6"/>
  <c r="Y124" i="6"/>
  <c r="AA124" i="6"/>
  <c r="AB124" i="6"/>
  <c r="AC124" i="6"/>
  <c r="AD124" i="6"/>
  <c r="AE124" i="6"/>
  <c r="O125" i="6"/>
  <c r="P125" i="6"/>
  <c r="Q125" i="6"/>
  <c r="R125" i="6"/>
  <c r="S125" i="6"/>
  <c r="U125" i="6"/>
  <c r="V125" i="6"/>
  <c r="W125" i="6"/>
  <c r="X125" i="6"/>
  <c r="Y125" i="6"/>
  <c r="AA125" i="6"/>
  <c r="AB125" i="6"/>
  <c r="AC125" i="6"/>
  <c r="AD125" i="6"/>
  <c r="AE125" i="6"/>
  <c r="O126" i="6"/>
  <c r="P126" i="6"/>
  <c r="Q126" i="6"/>
  <c r="R126" i="6"/>
  <c r="S126" i="6"/>
  <c r="U126" i="6"/>
  <c r="V126" i="6"/>
  <c r="W126" i="6"/>
  <c r="X126" i="6"/>
  <c r="Y126" i="6"/>
  <c r="AA126" i="6"/>
  <c r="AB126" i="6"/>
  <c r="AC126" i="6"/>
  <c r="AD126" i="6"/>
  <c r="AE126" i="6"/>
  <c r="O127" i="6"/>
  <c r="P127" i="6"/>
  <c r="Q127" i="6"/>
  <c r="R127" i="6"/>
  <c r="S127" i="6"/>
  <c r="U127" i="6"/>
  <c r="V127" i="6"/>
  <c r="W127" i="6"/>
  <c r="X127" i="6"/>
  <c r="Y127" i="6"/>
  <c r="AA127" i="6"/>
  <c r="AB127" i="6"/>
  <c r="AC127" i="6"/>
  <c r="AD127" i="6"/>
  <c r="AE127" i="6"/>
  <c r="O128" i="6"/>
  <c r="P128" i="6"/>
  <c r="Q128" i="6"/>
  <c r="R128" i="6"/>
  <c r="S128" i="6"/>
  <c r="U128" i="6"/>
  <c r="V128" i="6"/>
  <c r="W128" i="6"/>
  <c r="X128" i="6"/>
  <c r="Y128" i="6"/>
  <c r="AA128" i="6"/>
  <c r="AB128" i="6"/>
  <c r="AC128" i="6"/>
  <c r="AD128" i="6"/>
  <c r="AE128" i="6"/>
  <c r="O129" i="6"/>
  <c r="P129" i="6"/>
  <c r="Q129" i="6"/>
  <c r="R129" i="6"/>
  <c r="S129" i="6"/>
  <c r="U129" i="6"/>
  <c r="V129" i="6"/>
  <c r="W129" i="6"/>
  <c r="X129" i="6"/>
  <c r="Y129" i="6"/>
  <c r="AA129" i="6"/>
  <c r="AB129" i="6"/>
  <c r="AC129" i="6"/>
  <c r="AD129" i="6"/>
  <c r="AE129" i="6"/>
  <c r="O130" i="6"/>
  <c r="P130" i="6"/>
  <c r="Q130" i="6"/>
  <c r="R130" i="6"/>
  <c r="S130" i="6"/>
  <c r="U130" i="6"/>
  <c r="V130" i="6"/>
  <c r="W130" i="6"/>
  <c r="X130" i="6"/>
  <c r="Y130" i="6"/>
  <c r="AA130" i="6"/>
  <c r="AB130" i="6"/>
  <c r="AC130" i="6"/>
  <c r="AD130" i="6"/>
  <c r="AE130" i="6"/>
  <c r="O131" i="6"/>
  <c r="P131" i="6"/>
  <c r="Q131" i="6"/>
  <c r="R131" i="6"/>
  <c r="S131" i="6"/>
  <c r="U131" i="6"/>
  <c r="V131" i="6"/>
  <c r="W131" i="6"/>
  <c r="X131" i="6"/>
  <c r="Y131" i="6"/>
  <c r="AA131" i="6"/>
  <c r="AB131" i="6"/>
  <c r="AC131" i="6"/>
  <c r="AD131" i="6"/>
  <c r="AE131" i="6"/>
  <c r="O132" i="6"/>
  <c r="P132" i="6"/>
  <c r="Q132" i="6"/>
  <c r="R132" i="6"/>
  <c r="S132" i="6"/>
  <c r="U132" i="6"/>
  <c r="V132" i="6"/>
  <c r="W132" i="6"/>
  <c r="X132" i="6"/>
  <c r="Y132" i="6"/>
  <c r="AA132" i="6"/>
  <c r="AB132" i="6"/>
  <c r="AC132" i="6"/>
  <c r="AD132" i="6"/>
  <c r="AE132" i="6"/>
  <c r="O133" i="6"/>
  <c r="P133" i="6"/>
  <c r="Q133" i="6"/>
  <c r="R133" i="6"/>
  <c r="S133" i="6"/>
  <c r="U133" i="6"/>
  <c r="V133" i="6"/>
  <c r="W133" i="6"/>
  <c r="X133" i="6"/>
  <c r="Y133" i="6"/>
  <c r="AA133" i="6"/>
  <c r="AB133" i="6"/>
  <c r="AC133" i="6"/>
  <c r="AD133" i="6"/>
  <c r="AE133" i="6"/>
  <c r="O134" i="6"/>
  <c r="P134" i="6"/>
  <c r="Q134" i="6"/>
  <c r="R134" i="6"/>
  <c r="S134" i="6"/>
  <c r="U134" i="6"/>
  <c r="V134" i="6"/>
  <c r="W134" i="6"/>
  <c r="X134" i="6"/>
  <c r="Y134" i="6"/>
  <c r="AA134" i="6"/>
  <c r="AB134" i="6"/>
  <c r="AC134" i="6"/>
  <c r="AD134" i="6"/>
  <c r="AE134" i="6"/>
  <c r="O135" i="6"/>
  <c r="P135" i="6"/>
  <c r="Q135" i="6"/>
  <c r="R135" i="6"/>
  <c r="S135" i="6"/>
  <c r="U135" i="6"/>
  <c r="V135" i="6"/>
  <c r="W135" i="6"/>
  <c r="X135" i="6"/>
  <c r="Y135" i="6"/>
  <c r="AA135" i="6"/>
  <c r="AB135" i="6"/>
  <c r="AC135" i="6"/>
  <c r="AD135" i="6"/>
  <c r="AE135" i="6"/>
  <c r="O136" i="6"/>
  <c r="P136" i="6"/>
  <c r="Q136" i="6"/>
  <c r="R136" i="6"/>
  <c r="S136" i="6"/>
  <c r="U136" i="6"/>
  <c r="V136" i="6"/>
  <c r="W136" i="6"/>
  <c r="X136" i="6"/>
  <c r="Y136" i="6"/>
  <c r="AA136" i="6"/>
  <c r="AB136" i="6"/>
  <c r="AC136" i="6"/>
  <c r="AD136" i="6"/>
  <c r="AE136" i="6"/>
  <c r="O137" i="6"/>
  <c r="P137" i="6"/>
  <c r="Q137" i="6"/>
  <c r="R137" i="6"/>
  <c r="S137" i="6"/>
  <c r="U137" i="6"/>
  <c r="V137" i="6"/>
  <c r="W137" i="6"/>
  <c r="X137" i="6"/>
  <c r="Y137" i="6"/>
  <c r="AA137" i="6"/>
  <c r="AB137" i="6"/>
  <c r="AC137" i="6"/>
  <c r="AD137" i="6"/>
  <c r="AE137" i="6"/>
  <c r="O138" i="6"/>
  <c r="P138" i="6"/>
  <c r="Q138" i="6"/>
  <c r="R138" i="6"/>
  <c r="S138" i="6"/>
  <c r="U138" i="6"/>
  <c r="V138" i="6"/>
  <c r="W138" i="6"/>
  <c r="X138" i="6"/>
  <c r="Y138" i="6"/>
  <c r="AA138" i="6"/>
  <c r="AB138" i="6"/>
  <c r="AC138" i="6"/>
  <c r="AD138" i="6"/>
  <c r="AE138" i="6"/>
  <c r="O139" i="6"/>
  <c r="P139" i="6"/>
  <c r="Q139" i="6"/>
  <c r="R139" i="6"/>
  <c r="S139" i="6"/>
  <c r="U139" i="6"/>
  <c r="V139" i="6"/>
  <c r="W139" i="6"/>
  <c r="X139" i="6"/>
  <c r="Y139" i="6"/>
  <c r="AA139" i="6"/>
  <c r="AB139" i="6"/>
  <c r="AC139" i="6"/>
  <c r="AD139" i="6"/>
  <c r="AE139" i="6"/>
  <c r="O140" i="6"/>
  <c r="P140" i="6"/>
  <c r="Q140" i="6"/>
  <c r="R140" i="6"/>
  <c r="S140" i="6"/>
  <c r="U140" i="6"/>
  <c r="V140" i="6"/>
  <c r="W140" i="6"/>
  <c r="X140" i="6"/>
  <c r="Y140" i="6"/>
  <c r="AA140" i="6"/>
  <c r="AB140" i="6"/>
  <c r="AC140" i="6"/>
  <c r="AD140" i="6"/>
  <c r="AE140" i="6"/>
  <c r="O141" i="6"/>
  <c r="P141" i="6"/>
  <c r="Q141" i="6"/>
  <c r="R141" i="6"/>
  <c r="S141" i="6"/>
  <c r="U141" i="6"/>
  <c r="V141" i="6"/>
  <c r="W141" i="6"/>
  <c r="X141" i="6"/>
  <c r="Y141" i="6"/>
  <c r="AA141" i="6"/>
  <c r="AB141" i="6"/>
  <c r="AC141" i="6"/>
  <c r="AD141" i="6"/>
  <c r="AE141" i="6"/>
  <c r="O142" i="6"/>
  <c r="P142" i="6"/>
  <c r="Q142" i="6"/>
  <c r="R142" i="6"/>
  <c r="S142" i="6"/>
  <c r="U142" i="6"/>
  <c r="V142" i="6"/>
  <c r="W142" i="6"/>
  <c r="X142" i="6"/>
  <c r="Y142" i="6"/>
  <c r="AA142" i="6"/>
  <c r="AB142" i="6"/>
  <c r="AC142" i="6"/>
  <c r="AD142" i="6"/>
  <c r="AE142" i="6"/>
  <c r="O143" i="6"/>
  <c r="P143" i="6"/>
  <c r="Q143" i="6"/>
  <c r="R143" i="6"/>
  <c r="S143" i="6"/>
  <c r="U143" i="6"/>
  <c r="V143" i="6"/>
  <c r="W143" i="6"/>
  <c r="X143" i="6"/>
  <c r="Y143" i="6"/>
  <c r="AA143" i="6"/>
  <c r="AB143" i="6"/>
  <c r="AC143" i="6"/>
  <c r="AD143" i="6"/>
  <c r="AE143" i="6"/>
  <c r="O144" i="6"/>
  <c r="P144" i="6"/>
  <c r="Q144" i="6"/>
  <c r="R144" i="6"/>
  <c r="S144" i="6"/>
  <c r="U144" i="6"/>
  <c r="V144" i="6"/>
  <c r="W144" i="6"/>
  <c r="X144" i="6"/>
  <c r="Y144" i="6"/>
  <c r="AA144" i="6"/>
  <c r="AB144" i="6"/>
  <c r="AC144" i="6"/>
  <c r="AD144" i="6"/>
  <c r="AE144" i="6"/>
  <c r="O145" i="6"/>
  <c r="P145" i="6"/>
  <c r="Q145" i="6"/>
  <c r="R145" i="6"/>
  <c r="S145" i="6"/>
  <c r="U145" i="6"/>
  <c r="V145" i="6"/>
  <c r="W145" i="6"/>
  <c r="X145" i="6"/>
  <c r="Y145" i="6"/>
  <c r="AA145" i="6"/>
  <c r="AB145" i="6"/>
  <c r="AC145" i="6"/>
  <c r="AD145" i="6"/>
  <c r="AE145" i="6"/>
  <c r="O146" i="6"/>
  <c r="P146" i="6"/>
  <c r="Q146" i="6"/>
  <c r="R146" i="6"/>
  <c r="S146" i="6"/>
  <c r="U146" i="6"/>
  <c r="V146" i="6"/>
  <c r="W146" i="6"/>
  <c r="X146" i="6"/>
  <c r="Y146" i="6"/>
  <c r="AA146" i="6"/>
  <c r="AB146" i="6"/>
  <c r="AC146" i="6"/>
  <c r="AD146" i="6"/>
  <c r="AE146" i="6"/>
  <c r="O147" i="6"/>
  <c r="P147" i="6"/>
  <c r="Q147" i="6"/>
  <c r="R147" i="6"/>
  <c r="S147" i="6"/>
  <c r="U147" i="6"/>
  <c r="V147" i="6"/>
  <c r="W147" i="6"/>
  <c r="X147" i="6"/>
  <c r="Y147" i="6"/>
  <c r="AA147" i="6"/>
  <c r="AB147" i="6"/>
  <c r="AC147" i="6"/>
  <c r="AD147" i="6"/>
  <c r="AE147" i="6"/>
  <c r="O148" i="6"/>
  <c r="P148" i="6"/>
  <c r="Q148" i="6"/>
  <c r="R148" i="6"/>
  <c r="S148" i="6"/>
  <c r="U148" i="6"/>
  <c r="V148" i="6"/>
  <c r="W148" i="6"/>
  <c r="X148" i="6"/>
  <c r="Y148" i="6"/>
  <c r="AA148" i="6"/>
  <c r="AB148" i="6"/>
  <c r="AC148" i="6"/>
  <c r="AD148" i="6"/>
  <c r="AE148" i="6"/>
  <c r="O149" i="6"/>
  <c r="P149" i="6"/>
  <c r="Q149" i="6"/>
  <c r="R149" i="6"/>
  <c r="S149" i="6"/>
  <c r="U149" i="6"/>
  <c r="V149" i="6"/>
  <c r="W149" i="6"/>
  <c r="X149" i="6"/>
  <c r="Y149" i="6"/>
  <c r="AA149" i="6"/>
  <c r="AB149" i="6"/>
  <c r="AC149" i="6"/>
  <c r="AD149" i="6"/>
  <c r="AE149" i="6"/>
  <c r="O150" i="6"/>
  <c r="P150" i="6"/>
  <c r="Q150" i="6"/>
  <c r="R150" i="6"/>
  <c r="S150" i="6"/>
  <c r="U150" i="6"/>
  <c r="V150" i="6"/>
  <c r="W150" i="6"/>
  <c r="X150" i="6"/>
  <c r="Y150" i="6"/>
  <c r="AA150" i="6"/>
  <c r="AB150" i="6"/>
  <c r="AC150" i="6"/>
  <c r="AD150" i="6"/>
  <c r="AE150" i="6"/>
  <c r="O151" i="6"/>
  <c r="P151" i="6"/>
  <c r="Q151" i="6"/>
  <c r="R151" i="6"/>
  <c r="S151" i="6"/>
  <c r="U151" i="6"/>
  <c r="V151" i="6"/>
  <c r="W151" i="6"/>
  <c r="X151" i="6"/>
  <c r="Y151" i="6"/>
  <c r="AA151" i="6"/>
  <c r="AB151" i="6"/>
  <c r="AC151" i="6"/>
  <c r="AD151" i="6"/>
  <c r="AE151" i="6"/>
  <c r="O152" i="6"/>
  <c r="P152" i="6"/>
  <c r="Q152" i="6"/>
  <c r="R152" i="6"/>
  <c r="S152" i="6"/>
  <c r="U152" i="6"/>
  <c r="V152" i="6"/>
  <c r="W152" i="6"/>
  <c r="X152" i="6"/>
  <c r="Y152" i="6"/>
  <c r="AA152" i="6"/>
  <c r="AB152" i="6"/>
  <c r="AC152" i="6"/>
  <c r="AD152" i="6"/>
  <c r="AE152" i="6"/>
  <c r="O153" i="6"/>
  <c r="P153" i="6"/>
  <c r="Q153" i="6"/>
  <c r="R153" i="6"/>
  <c r="S153" i="6"/>
  <c r="U153" i="6"/>
  <c r="V153" i="6"/>
  <c r="W153" i="6"/>
  <c r="X153" i="6"/>
  <c r="Y153" i="6"/>
  <c r="AA153" i="6"/>
  <c r="AB153" i="6"/>
  <c r="AC153" i="6"/>
  <c r="AD153" i="6"/>
  <c r="AE153" i="6"/>
  <c r="O154" i="6"/>
  <c r="P154" i="6"/>
  <c r="Q154" i="6"/>
  <c r="R154" i="6"/>
  <c r="S154" i="6"/>
  <c r="U154" i="6"/>
  <c r="V154" i="6"/>
  <c r="W154" i="6"/>
  <c r="X154" i="6"/>
  <c r="Y154" i="6"/>
  <c r="AA154" i="6"/>
  <c r="AB154" i="6"/>
  <c r="AC154" i="6"/>
  <c r="AD154" i="6"/>
  <c r="AE154" i="6"/>
  <c r="O155" i="6"/>
  <c r="P155" i="6"/>
  <c r="Q155" i="6"/>
  <c r="R155" i="6"/>
  <c r="S155" i="6"/>
  <c r="U155" i="6"/>
  <c r="V155" i="6"/>
  <c r="W155" i="6"/>
  <c r="X155" i="6"/>
  <c r="Y155" i="6"/>
  <c r="AA155" i="6"/>
  <c r="AB155" i="6"/>
  <c r="AC155" i="6"/>
  <c r="AD155" i="6"/>
  <c r="AE155" i="6"/>
  <c r="O156" i="6"/>
  <c r="P156" i="6"/>
  <c r="Q156" i="6"/>
  <c r="R156" i="6"/>
  <c r="S156" i="6"/>
  <c r="U156" i="6"/>
  <c r="V156" i="6"/>
  <c r="W156" i="6"/>
  <c r="X156" i="6"/>
  <c r="Y156" i="6"/>
  <c r="AA156" i="6"/>
  <c r="AB156" i="6"/>
  <c r="AC156" i="6"/>
  <c r="AD156" i="6"/>
  <c r="AE156" i="6"/>
  <c r="O157" i="6"/>
  <c r="P157" i="6"/>
  <c r="Q157" i="6"/>
  <c r="R157" i="6"/>
  <c r="S157" i="6"/>
  <c r="U157" i="6"/>
  <c r="V157" i="6"/>
  <c r="W157" i="6"/>
  <c r="X157" i="6"/>
  <c r="Y157" i="6"/>
  <c r="AA157" i="6"/>
  <c r="AB157" i="6"/>
  <c r="AC157" i="6"/>
  <c r="AD157" i="6"/>
  <c r="AE157" i="6"/>
  <c r="O158" i="6"/>
  <c r="P158" i="6"/>
  <c r="Q158" i="6"/>
  <c r="R158" i="6"/>
  <c r="S158" i="6"/>
  <c r="U158" i="6"/>
  <c r="V158" i="6"/>
  <c r="W158" i="6"/>
  <c r="X158" i="6"/>
  <c r="Y158" i="6"/>
  <c r="AA158" i="6"/>
  <c r="AB158" i="6"/>
  <c r="AC158" i="6"/>
  <c r="AD158" i="6"/>
  <c r="AE158" i="6"/>
  <c r="O159" i="6"/>
  <c r="P159" i="6"/>
  <c r="Q159" i="6"/>
  <c r="R159" i="6"/>
  <c r="S159" i="6"/>
  <c r="U159" i="6"/>
  <c r="V159" i="6"/>
  <c r="W159" i="6"/>
  <c r="X159" i="6"/>
  <c r="Y159" i="6"/>
  <c r="AA159" i="6"/>
  <c r="AB159" i="6"/>
  <c r="AC159" i="6"/>
  <c r="AD159" i="6"/>
  <c r="AE159" i="6"/>
  <c r="O160" i="6"/>
  <c r="P160" i="6"/>
  <c r="Q160" i="6"/>
  <c r="R160" i="6"/>
  <c r="S160" i="6"/>
  <c r="U160" i="6"/>
  <c r="V160" i="6"/>
  <c r="W160" i="6"/>
  <c r="X160" i="6"/>
  <c r="Y160" i="6"/>
  <c r="AA160" i="6"/>
  <c r="AB160" i="6"/>
  <c r="AC160" i="6"/>
  <c r="AD160" i="6"/>
  <c r="AE160" i="6"/>
  <c r="O161" i="6"/>
  <c r="P161" i="6"/>
  <c r="Q161" i="6"/>
  <c r="R161" i="6"/>
  <c r="S161" i="6"/>
  <c r="U161" i="6"/>
  <c r="V161" i="6"/>
  <c r="W161" i="6"/>
  <c r="X161" i="6"/>
  <c r="Y161" i="6"/>
  <c r="AA161" i="6"/>
  <c r="AB161" i="6"/>
  <c r="AC161" i="6"/>
  <c r="AD161" i="6"/>
  <c r="AE161" i="6"/>
  <c r="O162" i="6"/>
  <c r="P162" i="6"/>
  <c r="Q162" i="6"/>
  <c r="R162" i="6"/>
  <c r="S162" i="6"/>
  <c r="U162" i="6"/>
  <c r="V162" i="6"/>
  <c r="W162" i="6"/>
  <c r="X162" i="6"/>
  <c r="Y162" i="6"/>
  <c r="AA162" i="6"/>
  <c r="AB162" i="6"/>
  <c r="AC162" i="6"/>
  <c r="AD162" i="6"/>
  <c r="AE162" i="6"/>
  <c r="O163" i="6"/>
  <c r="P163" i="6"/>
  <c r="Q163" i="6"/>
  <c r="R163" i="6"/>
  <c r="S163" i="6"/>
  <c r="U163" i="6"/>
  <c r="V163" i="6"/>
  <c r="W163" i="6"/>
  <c r="X163" i="6"/>
  <c r="Y163" i="6"/>
  <c r="AA163" i="6"/>
  <c r="AB163" i="6"/>
  <c r="AC163" i="6"/>
  <c r="AD163" i="6"/>
  <c r="AE163" i="6"/>
  <c r="O164" i="6"/>
  <c r="P164" i="6"/>
  <c r="Q164" i="6"/>
  <c r="R164" i="6"/>
  <c r="S164" i="6"/>
  <c r="U164" i="6"/>
  <c r="V164" i="6"/>
  <c r="W164" i="6"/>
  <c r="X164" i="6"/>
  <c r="Y164" i="6"/>
  <c r="AA164" i="6"/>
  <c r="AB164" i="6"/>
  <c r="AC164" i="6"/>
  <c r="AD164" i="6"/>
  <c r="AE164" i="6"/>
  <c r="O165" i="6"/>
  <c r="P165" i="6"/>
  <c r="Q165" i="6"/>
  <c r="R165" i="6"/>
  <c r="S165" i="6"/>
  <c r="U165" i="6"/>
  <c r="V165" i="6"/>
  <c r="W165" i="6"/>
  <c r="X165" i="6"/>
  <c r="Y165" i="6"/>
  <c r="AA165" i="6"/>
  <c r="AB165" i="6"/>
  <c r="AC165" i="6"/>
  <c r="AD165" i="6"/>
  <c r="AE165" i="6"/>
  <c r="O166" i="6"/>
  <c r="P166" i="6"/>
  <c r="Q166" i="6"/>
  <c r="R166" i="6"/>
  <c r="S166" i="6"/>
  <c r="U166" i="6"/>
  <c r="V166" i="6"/>
  <c r="W166" i="6"/>
  <c r="X166" i="6"/>
  <c r="Y166" i="6"/>
  <c r="AA166" i="6"/>
  <c r="AB166" i="6"/>
  <c r="AC166" i="6"/>
  <c r="AD166" i="6"/>
  <c r="AE166" i="6"/>
  <c r="O167" i="6"/>
  <c r="P167" i="6"/>
  <c r="Q167" i="6"/>
  <c r="R167" i="6"/>
  <c r="S167" i="6"/>
  <c r="U167" i="6"/>
  <c r="V167" i="6"/>
  <c r="W167" i="6"/>
  <c r="X167" i="6"/>
  <c r="Y167" i="6"/>
  <c r="AA167" i="6"/>
  <c r="AB167" i="6"/>
  <c r="AC167" i="6"/>
  <c r="AD167" i="6"/>
  <c r="AE167" i="6"/>
  <c r="O168" i="6"/>
  <c r="P168" i="6"/>
  <c r="Q168" i="6"/>
  <c r="R168" i="6"/>
  <c r="S168" i="6"/>
  <c r="U168" i="6"/>
  <c r="V168" i="6"/>
  <c r="W168" i="6"/>
  <c r="X168" i="6"/>
  <c r="Y168" i="6"/>
  <c r="AA168" i="6"/>
  <c r="AB168" i="6"/>
  <c r="AC168" i="6"/>
  <c r="AD168" i="6"/>
  <c r="AE168" i="6"/>
  <c r="O169" i="6"/>
  <c r="P169" i="6"/>
  <c r="Q169" i="6"/>
  <c r="R169" i="6"/>
  <c r="S169" i="6"/>
  <c r="U169" i="6"/>
  <c r="V169" i="6"/>
  <c r="W169" i="6"/>
  <c r="X169" i="6"/>
  <c r="Y169" i="6"/>
  <c r="AA169" i="6"/>
  <c r="AB169" i="6"/>
  <c r="AC169" i="6"/>
  <c r="AD169" i="6"/>
  <c r="AE169" i="6"/>
  <c r="O170" i="6"/>
  <c r="P170" i="6"/>
  <c r="Q170" i="6"/>
  <c r="R170" i="6"/>
  <c r="S170" i="6"/>
  <c r="U170" i="6"/>
  <c r="V170" i="6"/>
  <c r="W170" i="6"/>
  <c r="X170" i="6"/>
  <c r="Y170" i="6"/>
  <c r="AA170" i="6"/>
  <c r="AB170" i="6"/>
  <c r="AC170" i="6"/>
  <c r="AD170" i="6"/>
  <c r="AE170" i="6"/>
  <c r="O171" i="6"/>
  <c r="P171" i="6"/>
  <c r="Q171" i="6"/>
  <c r="R171" i="6"/>
  <c r="S171" i="6"/>
  <c r="U171" i="6"/>
  <c r="V171" i="6"/>
  <c r="W171" i="6"/>
  <c r="X171" i="6"/>
  <c r="Y171" i="6"/>
  <c r="AA171" i="6"/>
  <c r="AB171" i="6"/>
  <c r="AC171" i="6"/>
  <c r="AD171" i="6"/>
  <c r="AE171" i="6"/>
  <c r="O172" i="6"/>
  <c r="P172" i="6"/>
  <c r="Q172" i="6"/>
  <c r="R172" i="6"/>
  <c r="S172" i="6"/>
  <c r="U172" i="6"/>
  <c r="V172" i="6"/>
  <c r="W172" i="6"/>
  <c r="X172" i="6"/>
  <c r="Y172" i="6"/>
  <c r="AA172" i="6"/>
  <c r="AB172" i="6"/>
  <c r="AC172" i="6"/>
  <c r="AD172" i="6"/>
  <c r="AE172" i="6"/>
  <c r="O173" i="6"/>
  <c r="P173" i="6"/>
  <c r="Q173" i="6"/>
  <c r="R173" i="6"/>
  <c r="S173" i="6"/>
  <c r="U173" i="6"/>
  <c r="V173" i="6"/>
  <c r="W173" i="6"/>
  <c r="X173" i="6"/>
  <c r="Y173" i="6"/>
  <c r="AA173" i="6"/>
  <c r="AB173" i="6"/>
  <c r="AC173" i="6"/>
  <c r="AD173" i="6"/>
  <c r="AE173" i="6"/>
  <c r="O174" i="6"/>
  <c r="P174" i="6"/>
  <c r="Q174" i="6"/>
  <c r="R174" i="6"/>
  <c r="S174" i="6"/>
  <c r="U174" i="6"/>
  <c r="V174" i="6"/>
  <c r="W174" i="6"/>
  <c r="X174" i="6"/>
  <c r="Y174" i="6"/>
  <c r="AA174" i="6"/>
  <c r="AB174" i="6"/>
  <c r="AC174" i="6"/>
  <c r="AD174" i="6"/>
  <c r="AE174" i="6"/>
  <c r="O175" i="6"/>
  <c r="P175" i="6"/>
  <c r="Q175" i="6"/>
  <c r="R175" i="6"/>
  <c r="S175" i="6"/>
  <c r="U175" i="6"/>
  <c r="V175" i="6"/>
  <c r="W175" i="6"/>
  <c r="X175" i="6"/>
  <c r="Y175" i="6"/>
  <c r="AA175" i="6"/>
  <c r="AB175" i="6"/>
  <c r="AC175" i="6"/>
  <c r="AD175" i="6"/>
  <c r="AE175" i="6"/>
  <c r="O176" i="6"/>
  <c r="P176" i="6"/>
  <c r="Q176" i="6"/>
  <c r="R176" i="6"/>
  <c r="S176" i="6"/>
  <c r="U176" i="6"/>
  <c r="V176" i="6"/>
  <c r="W176" i="6"/>
  <c r="X176" i="6"/>
  <c r="Y176" i="6"/>
  <c r="AA176" i="6"/>
  <c r="AB176" i="6"/>
  <c r="AC176" i="6"/>
  <c r="AD176" i="6"/>
  <c r="AE176" i="6"/>
  <c r="O177" i="6"/>
  <c r="P177" i="6"/>
  <c r="Q177" i="6"/>
  <c r="R177" i="6"/>
  <c r="S177" i="6"/>
  <c r="U177" i="6"/>
  <c r="V177" i="6"/>
  <c r="W177" i="6"/>
  <c r="X177" i="6"/>
  <c r="Y177" i="6"/>
  <c r="AA177" i="6"/>
  <c r="AB177" i="6"/>
  <c r="AC177" i="6"/>
  <c r="AD177" i="6"/>
  <c r="AE177" i="6"/>
  <c r="O178" i="6"/>
  <c r="P178" i="6"/>
  <c r="Q178" i="6"/>
  <c r="R178" i="6"/>
  <c r="S178" i="6"/>
  <c r="U178" i="6"/>
  <c r="V178" i="6"/>
  <c r="W178" i="6"/>
  <c r="X178" i="6"/>
  <c r="Y178" i="6"/>
  <c r="AA178" i="6"/>
  <c r="AB178" i="6"/>
  <c r="AC178" i="6"/>
  <c r="AD178" i="6"/>
  <c r="AE178" i="6"/>
  <c r="O179" i="6"/>
  <c r="P179" i="6"/>
  <c r="Q179" i="6"/>
  <c r="R179" i="6"/>
  <c r="S179" i="6"/>
  <c r="U179" i="6"/>
  <c r="V179" i="6"/>
  <c r="W179" i="6"/>
  <c r="X179" i="6"/>
  <c r="Y179" i="6"/>
  <c r="AA179" i="6"/>
  <c r="AB179" i="6"/>
  <c r="AC179" i="6"/>
  <c r="AD179" i="6"/>
  <c r="AE179" i="6"/>
  <c r="O180" i="6"/>
  <c r="P180" i="6"/>
  <c r="Q180" i="6"/>
  <c r="R180" i="6"/>
  <c r="S180" i="6"/>
  <c r="U180" i="6"/>
  <c r="V180" i="6"/>
  <c r="W180" i="6"/>
  <c r="X180" i="6"/>
  <c r="Y180" i="6"/>
  <c r="AA180" i="6"/>
  <c r="AB180" i="6"/>
  <c r="AC180" i="6"/>
  <c r="AD180" i="6"/>
  <c r="AE180" i="6"/>
  <c r="O181" i="6"/>
  <c r="P181" i="6"/>
  <c r="Q181" i="6"/>
  <c r="R181" i="6"/>
  <c r="S181" i="6"/>
  <c r="U181" i="6"/>
  <c r="V181" i="6"/>
  <c r="W181" i="6"/>
  <c r="X181" i="6"/>
  <c r="Y181" i="6"/>
  <c r="AA181" i="6"/>
  <c r="AB181" i="6"/>
  <c r="AC181" i="6"/>
  <c r="AD181" i="6"/>
  <c r="AE181" i="6"/>
  <c r="O182" i="6"/>
  <c r="P182" i="6"/>
  <c r="Q182" i="6"/>
  <c r="R182" i="6"/>
  <c r="S182" i="6"/>
  <c r="U182" i="6"/>
  <c r="V182" i="6"/>
  <c r="W182" i="6"/>
  <c r="X182" i="6"/>
  <c r="Y182" i="6"/>
  <c r="AA182" i="6"/>
  <c r="AB182" i="6"/>
  <c r="AC182" i="6"/>
  <c r="AD182" i="6"/>
  <c r="AE182" i="6"/>
  <c r="O183" i="6"/>
  <c r="P183" i="6"/>
  <c r="Q183" i="6"/>
  <c r="R183" i="6"/>
  <c r="S183" i="6"/>
  <c r="U183" i="6"/>
  <c r="V183" i="6"/>
  <c r="W183" i="6"/>
  <c r="X183" i="6"/>
  <c r="Y183" i="6"/>
  <c r="AA183" i="6"/>
  <c r="AB183" i="6"/>
  <c r="AC183" i="6"/>
  <c r="AD183" i="6"/>
  <c r="AE183" i="6"/>
  <c r="O184" i="6"/>
  <c r="P184" i="6"/>
  <c r="Q184" i="6"/>
  <c r="R184" i="6"/>
  <c r="S184" i="6"/>
  <c r="U184" i="6"/>
  <c r="V184" i="6"/>
  <c r="W184" i="6"/>
  <c r="X184" i="6"/>
  <c r="Y184" i="6"/>
  <c r="AA184" i="6"/>
  <c r="AB184" i="6"/>
  <c r="AC184" i="6"/>
  <c r="AD184" i="6"/>
  <c r="AE184" i="6"/>
  <c r="O185" i="6"/>
  <c r="P185" i="6"/>
  <c r="Q185" i="6"/>
  <c r="R185" i="6"/>
  <c r="S185" i="6"/>
  <c r="U185" i="6"/>
  <c r="V185" i="6"/>
  <c r="W185" i="6"/>
  <c r="X185" i="6"/>
  <c r="Y185" i="6"/>
  <c r="AA185" i="6"/>
  <c r="AB185" i="6"/>
  <c r="AC185" i="6"/>
  <c r="AD185" i="6"/>
  <c r="AE185" i="6"/>
  <c r="O186" i="6"/>
  <c r="P186" i="6"/>
  <c r="Q186" i="6"/>
  <c r="R186" i="6"/>
  <c r="S186" i="6"/>
  <c r="U186" i="6"/>
  <c r="V186" i="6"/>
  <c r="W186" i="6"/>
  <c r="X186" i="6"/>
  <c r="Y186" i="6"/>
  <c r="AA186" i="6"/>
  <c r="AB186" i="6"/>
  <c r="AC186" i="6"/>
  <c r="AD186" i="6"/>
  <c r="AE186" i="6"/>
  <c r="O187" i="6"/>
  <c r="P187" i="6"/>
  <c r="Q187" i="6"/>
  <c r="R187" i="6"/>
  <c r="S187" i="6"/>
  <c r="U187" i="6"/>
  <c r="V187" i="6"/>
  <c r="W187" i="6"/>
  <c r="X187" i="6"/>
  <c r="Y187" i="6"/>
  <c r="AA187" i="6"/>
  <c r="AB187" i="6"/>
  <c r="AC187" i="6"/>
  <c r="AD187" i="6"/>
  <c r="AE187" i="6"/>
  <c r="O188" i="6"/>
  <c r="P188" i="6"/>
  <c r="Q188" i="6"/>
  <c r="R188" i="6"/>
  <c r="S188" i="6"/>
  <c r="U188" i="6"/>
  <c r="V188" i="6"/>
  <c r="W188" i="6"/>
  <c r="X188" i="6"/>
  <c r="Y188" i="6"/>
  <c r="AA188" i="6"/>
  <c r="AB188" i="6"/>
  <c r="AC188" i="6"/>
  <c r="AD188" i="6"/>
  <c r="AE188" i="6"/>
  <c r="O189" i="6"/>
  <c r="P189" i="6"/>
  <c r="Q189" i="6"/>
  <c r="R189" i="6"/>
  <c r="S189" i="6"/>
  <c r="U189" i="6"/>
  <c r="V189" i="6"/>
  <c r="W189" i="6"/>
  <c r="X189" i="6"/>
  <c r="Y189" i="6"/>
  <c r="AA189" i="6"/>
  <c r="AB189" i="6"/>
  <c r="AC189" i="6"/>
  <c r="AD189" i="6"/>
  <c r="AE189" i="6"/>
  <c r="O190" i="6"/>
  <c r="P190" i="6"/>
  <c r="Q190" i="6"/>
  <c r="R190" i="6"/>
  <c r="S190" i="6"/>
  <c r="U190" i="6"/>
  <c r="V190" i="6"/>
  <c r="W190" i="6"/>
  <c r="X190" i="6"/>
  <c r="Y190" i="6"/>
  <c r="AA190" i="6"/>
  <c r="AB190" i="6"/>
  <c r="AC190" i="6"/>
  <c r="AD190" i="6"/>
  <c r="AE190" i="6"/>
  <c r="O191" i="6"/>
  <c r="P191" i="6"/>
  <c r="Q191" i="6"/>
  <c r="R191" i="6"/>
  <c r="S191" i="6"/>
  <c r="U191" i="6"/>
  <c r="V191" i="6"/>
  <c r="W191" i="6"/>
  <c r="X191" i="6"/>
  <c r="Y191" i="6"/>
  <c r="AA191" i="6"/>
  <c r="AB191" i="6"/>
  <c r="AC191" i="6"/>
  <c r="AD191" i="6"/>
  <c r="AE191" i="6"/>
  <c r="O192" i="6"/>
  <c r="P192" i="6"/>
  <c r="Q192" i="6"/>
  <c r="R192" i="6"/>
  <c r="S192" i="6"/>
  <c r="U192" i="6"/>
  <c r="V192" i="6"/>
  <c r="W192" i="6"/>
  <c r="X192" i="6"/>
  <c r="Y192" i="6"/>
  <c r="AA192" i="6"/>
  <c r="AB192" i="6"/>
  <c r="AC192" i="6"/>
  <c r="AD192" i="6"/>
  <c r="AE192" i="6"/>
  <c r="O193" i="6"/>
  <c r="P193" i="6"/>
  <c r="Q193" i="6"/>
  <c r="R193" i="6"/>
  <c r="S193" i="6"/>
  <c r="U193" i="6"/>
  <c r="V193" i="6"/>
  <c r="W193" i="6"/>
  <c r="X193" i="6"/>
  <c r="Y193" i="6"/>
  <c r="AA193" i="6"/>
  <c r="AB193" i="6"/>
  <c r="AC193" i="6"/>
  <c r="AD193" i="6"/>
  <c r="AE193" i="6"/>
  <c r="O194" i="6"/>
  <c r="P194" i="6"/>
  <c r="Q194" i="6"/>
  <c r="R194" i="6"/>
  <c r="S194" i="6"/>
  <c r="U194" i="6"/>
  <c r="V194" i="6"/>
  <c r="W194" i="6"/>
  <c r="X194" i="6"/>
  <c r="Y194" i="6"/>
  <c r="AA194" i="6"/>
  <c r="AB194" i="6"/>
  <c r="AC194" i="6"/>
  <c r="AD194" i="6"/>
  <c r="AE194" i="6"/>
  <c r="O195" i="6"/>
  <c r="P195" i="6"/>
  <c r="Q195" i="6"/>
  <c r="R195" i="6"/>
  <c r="S195" i="6"/>
  <c r="U195" i="6"/>
  <c r="V195" i="6"/>
  <c r="W195" i="6"/>
  <c r="X195" i="6"/>
  <c r="Y195" i="6"/>
  <c r="AA195" i="6"/>
  <c r="AB195" i="6"/>
  <c r="AC195" i="6"/>
  <c r="AD195" i="6"/>
  <c r="AE195" i="6"/>
  <c r="O196" i="6"/>
  <c r="P196" i="6"/>
  <c r="Q196" i="6"/>
  <c r="R196" i="6"/>
  <c r="S196" i="6"/>
  <c r="U196" i="6"/>
  <c r="V196" i="6"/>
  <c r="W196" i="6"/>
  <c r="X196" i="6"/>
  <c r="Y196" i="6"/>
  <c r="AA196" i="6"/>
  <c r="AB196" i="6"/>
  <c r="AC196" i="6"/>
  <c r="AD196" i="6"/>
  <c r="AE196" i="6"/>
  <c r="O197" i="6"/>
  <c r="P197" i="6"/>
  <c r="Q197" i="6"/>
  <c r="R197" i="6"/>
  <c r="S197" i="6"/>
  <c r="U197" i="6"/>
  <c r="V197" i="6"/>
  <c r="W197" i="6"/>
  <c r="X197" i="6"/>
  <c r="Y197" i="6"/>
  <c r="AA197" i="6"/>
  <c r="AB197" i="6"/>
  <c r="AC197" i="6"/>
  <c r="AD197" i="6"/>
  <c r="AE197" i="6"/>
  <c r="O198" i="6"/>
  <c r="P198" i="6"/>
  <c r="Q198" i="6"/>
  <c r="R198" i="6"/>
  <c r="S198" i="6"/>
  <c r="U198" i="6"/>
  <c r="V198" i="6"/>
  <c r="W198" i="6"/>
  <c r="X198" i="6"/>
  <c r="Y198" i="6"/>
  <c r="AA198" i="6"/>
  <c r="AB198" i="6"/>
  <c r="AC198" i="6"/>
  <c r="AD198" i="6"/>
  <c r="AE198" i="6"/>
  <c r="O199" i="6"/>
  <c r="P199" i="6"/>
  <c r="Q199" i="6"/>
  <c r="R199" i="6"/>
  <c r="S199" i="6"/>
  <c r="U199" i="6"/>
  <c r="V199" i="6"/>
  <c r="W199" i="6"/>
  <c r="X199" i="6"/>
  <c r="Y199" i="6"/>
  <c r="AA199" i="6"/>
  <c r="AB199" i="6"/>
  <c r="AC199" i="6"/>
  <c r="AD199" i="6"/>
  <c r="AE199" i="6"/>
  <c r="O200" i="6"/>
  <c r="P200" i="6"/>
  <c r="Q200" i="6"/>
  <c r="R200" i="6"/>
  <c r="S200" i="6"/>
  <c r="U200" i="6"/>
  <c r="V200" i="6"/>
  <c r="W200" i="6"/>
  <c r="X200" i="6"/>
  <c r="Y200" i="6"/>
  <c r="AA200" i="6"/>
  <c r="AB200" i="6"/>
  <c r="AC200" i="6"/>
  <c r="AD200" i="6"/>
  <c r="AE200" i="6"/>
  <c r="O201" i="6"/>
  <c r="P201" i="6"/>
  <c r="Q201" i="6"/>
  <c r="R201" i="6"/>
  <c r="S201" i="6"/>
  <c r="U201" i="6"/>
  <c r="V201" i="6"/>
  <c r="W201" i="6"/>
  <c r="X201" i="6"/>
  <c r="Y201" i="6"/>
  <c r="AA201" i="6"/>
  <c r="AB201" i="6"/>
  <c r="AC201" i="6"/>
  <c r="AD201" i="6"/>
  <c r="AE201" i="6"/>
  <c r="O202" i="6"/>
  <c r="P202" i="6"/>
  <c r="Q202" i="6"/>
  <c r="R202" i="6"/>
  <c r="S202" i="6"/>
  <c r="U202" i="6"/>
  <c r="V202" i="6"/>
  <c r="W202" i="6"/>
  <c r="X202" i="6"/>
  <c r="Y202" i="6"/>
  <c r="AA202" i="6"/>
  <c r="AB202" i="6"/>
  <c r="AC202" i="6"/>
  <c r="AD202" i="6"/>
  <c r="AE202" i="6"/>
  <c r="O203" i="6"/>
  <c r="P203" i="6"/>
  <c r="Q203" i="6"/>
  <c r="R203" i="6"/>
  <c r="S203" i="6"/>
  <c r="U203" i="6"/>
  <c r="V203" i="6"/>
  <c r="W203" i="6"/>
  <c r="X203" i="6"/>
  <c r="Y203" i="6"/>
  <c r="AA203" i="6"/>
  <c r="AB203" i="6"/>
  <c r="AC203" i="6"/>
  <c r="AD203" i="6"/>
  <c r="AE203" i="6"/>
  <c r="O204" i="6"/>
  <c r="P204" i="6"/>
  <c r="Q204" i="6"/>
  <c r="R204" i="6"/>
  <c r="S204" i="6"/>
  <c r="U204" i="6"/>
  <c r="V204" i="6"/>
  <c r="W204" i="6"/>
  <c r="X204" i="6"/>
  <c r="Y204" i="6"/>
  <c r="AA204" i="6"/>
  <c r="AB204" i="6"/>
  <c r="AC204" i="6"/>
  <c r="AD204" i="6"/>
  <c r="AE204" i="6"/>
  <c r="O205" i="6"/>
  <c r="P205" i="6"/>
  <c r="Q205" i="6"/>
  <c r="R205" i="6"/>
  <c r="S205" i="6"/>
  <c r="U205" i="6"/>
  <c r="V205" i="6"/>
  <c r="W205" i="6"/>
  <c r="X205" i="6"/>
  <c r="Y205" i="6"/>
  <c r="AA205" i="6"/>
  <c r="AB205" i="6"/>
  <c r="AC205" i="6"/>
  <c r="AD205" i="6"/>
  <c r="AE205" i="6"/>
  <c r="O206" i="6"/>
  <c r="P206" i="6"/>
  <c r="Q206" i="6"/>
  <c r="R206" i="6"/>
  <c r="S206" i="6"/>
  <c r="U206" i="6"/>
  <c r="V206" i="6"/>
  <c r="W206" i="6"/>
  <c r="X206" i="6"/>
  <c r="Y206" i="6"/>
  <c r="AA206" i="6"/>
  <c r="AB206" i="6"/>
  <c r="AC206" i="6"/>
  <c r="AD206" i="6"/>
  <c r="AE206" i="6"/>
  <c r="O207" i="6"/>
  <c r="P207" i="6"/>
  <c r="Q207" i="6"/>
  <c r="R207" i="6"/>
  <c r="S207" i="6"/>
  <c r="U207" i="6"/>
  <c r="V207" i="6"/>
  <c r="W207" i="6"/>
  <c r="X207" i="6"/>
  <c r="Y207" i="6"/>
  <c r="AA207" i="6"/>
  <c r="AB207" i="6"/>
  <c r="AC207" i="6"/>
  <c r="AD207" i="6"/>
  <c r="AE207" i="6"/>
  <c r="O208" i="6"/>
  <c r="P208" i="6"/>
  <c r="Q208" i="6"/>
  <c r="R208" i="6"/>
  <c r="S208" i="6"/>
  <c r="U208" i="6"/>
  <c r="V208" i="6"/>
  <c r="W208" i="6"/>
  <c r="X208" i="6"/>
  <c r="Y208" i="6"/>
  <c r="AA208" i="6"/>
  <c r="AB208" i="6"/>
  <c r="AC208" i="6"/>
  <c r="AD208" i="6"/>
  <c r="AE208" i="6"/>
  <c r="O209" i="6"/>
  <c r="P209" i="6"/>
  <c r="Q209" i="6"/>
  <c r="R209" i="6"/>
  <c r="S209" i="6"/>
  <c r="U209" i="6"/>
  <c r="V209" i="6"/>
  <c r="W209" i="6"/>
  <c r="X209" i="6"/>
  <c r="Y209" i="6"/>
  <c r="AA209" i="6"/>
  <c r="AB209" i="6"/>
  <c r="AC209" i="6"/>
  <c r="AD209" i="6"/>
  <c r="AE209" i="6"/>
  <c r="O210" i="6"/>
  <c r="P210" i="6"/>
  <c r="Q210" i="6"/>
  <c r="R210" i="6"/>
  <c r="S210" i="6"/>
  <c r="U210" i="6"/>
  <c r="V210" i="6"/>
  <c r="W210" i="6"/>
  <c r="X210" i="6"/>
  <c r="Y210" i="6"/>
  <c r="AA210" i="6"/>
  <c r="AB210" i="6"/>
  <c r="AC210" i="6"/>
  <c r="AD210" i="6"/>
  <c r="AE210" i="6"/>
  <c r="O211" i="6"/>
  <c r="P211" i="6"/>
  <c r="Q211" i="6"/>
  <c r="R211" i="6"/>
  <c r="S211" i="6"/>
  <c r="U211" i="6"/>
  <c r="V211" i="6"/>
  <c r="W211" i="6"/>
  <c r="X211" i="6"/>
  <c r="Y211" i="6"/>
  <c r="AA211" i="6"/>
  <c r="AB211" i="6"/>
  <c r="AC211" i="6"/>
  <c r="AD211" i="6"/>
  <c r="AE211" i="6"/>
  <c r="O212" i="6"/>
  <c r="P212" i="6"/>
  <c r="Q212" i="6"/>
  <c r="R212" i="6"/>
  <c r="S212" i="6"/>
  <c r="U212" i="6"/>
  <c r="V212" i="6"/>
  <c r="W212" i="6"/>
  <c r="X212" i="6"/>
  <c r="Y212" i="6"/>
  <c r="AA212" i="6"/>
  <c r="AB212" i="6"/>
  <c r="AC212" i="6"/>
  <c r="AD212" i="6"/>
  <c r="AE212" i="6"/>
  <c r="O213" i="6"/>
  <c r="P213" i="6"/>
  <c r="Q213" i="6"/>
  <c r="R213" i="6"/>
  <c r="S213" i="6"/>
  <c r="U213" i="6"/>
  <c r="V213" i="6"/>
  <c r="W213" i="6"/>
  <c r="X213" i="6"/>
  <c r="Y213" i="6"/>
  <c r="AA213" i="6"/>
  <c r="AB213" i="6"/>
  <c r="AC213" i="6"/>
  <c r="AD213" i="6"/>
  <c r="AE213" i="6"/>
  <c r="O214" i="6"/>
  <c r="P214" i="6"/>
  <c r="Q214" i="6"/>
  <c r="R214" i="6"/>
  <c r="S214" i="6"/>
  <c r="U214" i="6"/>
  <c r="V214" i="6"/>
  <c r="W214" i="6"/>
  <c r="X214" i="6"/>
  <c r="Y214" i="6"/>
  <c r="AA214" i="6"/>
  <c r="AB214" i="6"/>
  <c r="AC214" i="6"/>
  <c r="AD214" i="6"/>
  <c r="AE214" i="6"/>
  <c r="O215" i="6"/>
  <c r="P215" i="6"/>
  <c r="Q215" i="6"/>
  <c r="R215" i="6"/>
  <c r="S215" i="6"/>
  <c r="U215" i="6"/>
  <c r="V215" i="6"/>
  <c r="W215" i="6"/>
  <c r="X215" i="6"/>
  <c r="Y215" i="6"/>
  <c r="AA215" i="6"/>
  <c r="AB215" i="6"/>
  <c r="AC215" i="6"/>
  <c r="AD215" i="6"/>
  <c r="AE215" i="6"/>
  <c r="O216" i="6"/>
  <c r="P216" i="6"/>
  <c r="Q216" i="6"/>
  <c r="R216" i="6"/>
  <c r="S216" i="6"/>
  <c r="U216" i="6"/>
  <c r="V216" i="6"/>
  <c r="W216" i="6"/>
  <c r="X216" i="6"/>
  <c r="Y216" i="6"/>
  <c r="AA216" i="6"/>
  <c r="AB216" i="6"/>
  <c r="AC216" i="6"/>
  <c r="AD216" i="6"/>
  <c r="AE216" i="6"/>
  <c r="O217" i="6"/>
  <c r="P217" i="6"/>
  <c r="Q217" i="6"/>
  <c r="R217" i="6"/>
  <c r="S217" i="6"/>
  <c r="U217" i="6"/>
  <c r="V217" i="6"/>
  <c r="W217" i="6"/>
  <c r="X217" i="6"/>
  <c r="Y217" i="6"/>
  <c r="AA217" i="6"/>
  <c r="AB217" i="6"/>
  <c r="AC217" i="6"/>
  <c r="AD217" i="6"/>
  <c r="AE217" i="6"/>
  <c r="O218" i="6"/>
  <c r="P218" i="6"/>
  <c r="Q218" i="6"/>
  <c r="R218" i="6"/>
  <c r="S218" i="6"/>
  <c r="U218" i="6"/>
  <c r="V218" i="6"/>
  <c r="W218" i="6"/>
  <c r="X218" i="6"/>
  <c r="Y218" i="6"/>
  <c r="AA218" i="6"/>
  <c r="AB218" i="6"/>
  <c r="AC218" i="6"/>
  <c r="AD218" i="6"/>
  <c r="AE218" i="6"/>
  <c r="O219" i="6"/>
  <c r="P219" i="6"/>
  <c r="Q219" i="6"/>
  <c r="R219" i="6"/>
  <c r="S219" i="6"/>
  <c r="U219" i="6"/>
  <c r="V219" i="6"/>
  <c r="W219" i="6"/>
  <c r="X219" i="6"/>
  <c r="Y219" i="6"/>
  <c r="AA219" i="6"/>
  <c r="AB219" i="6"/>
  <c r="AC219" i="6"/>
  <c r="AD219" i="6"/>
  <c r="AE219" i="6"/>
  <c r="O220" i="6"/>
  <c r="P220" i="6"/>
  <c r="Q220" i="6"/>
  <c r="R220" i="6"/>
  <c r="S220" i="6"/>
  <c r="U220" i="6"/>
  <c r="V220" i="6"/>
  <c r="W220" i="6"/>
  <c r="X220" i="6"/>
  <c r="Y220" i="6"/>
  <c r="AA220" i="6"/>
  <c r="AB220" i="6"/>
  <c r="AC220" i="6"/>
  <c r="AD220" i="6"/>
  <c r="AE220" i="6"/>
  <c r="O221" i="6"/>
  <c r="P221" i="6"/>
  <c r="Q221" i="6"/>
  <c r="R221" i="6"/>
  <c r="S221" i="6"/>
  <c r="U221" i="6"/>
  <c r="V221" i="6"/>
  <c r="W221" i="6"/>
  <c r="X221" i="6"/>
  <c r="Y221" i="6"/>
  <c r="AA221" i="6"/>
  <c r="AB221" i="6"/>
  <c r="AC221" i="6"/>
  <c r="AD221" i="6"/>
  <c r="AE221" i="6"/>
  <c r="O222" i="6"/>
  <c r="P222" i="6"/>
  <c r="Q222" i="6"/>
  <c r="R222" i="6"/>
  <c r="S222" i="6"/>
  <c r="U222" i="6"/>
  <c r="V222" i="6"/>
  <c r="W222" i="6"/>
  <c r="X222" i="6"/>
  <c r="Y222" i="6"/>
  <c r="AA222" i="6"/>
  <c r="AB222" i="6"/>
  <c r="AC222" i="6"/>
  <c r="AD222" i="6"/>
  <c r="AE222" i="6"/>
  <c r="O223" i="6"/>
  <c r="P223" i="6"/>
  <c r="Q223" i="6"/>
  <c r="R223" i="6"/>
  <c r="S223" i="6"/>
  <c r="U223" i="6"/>
  <c r="V223" i="6"/>
  <c r="W223" i="6"/>
  <c r="X223" i="6"/>
  <c r="Y223" i="6"/>
  <c r="AA223" i="6"/>
  <c r="AB223" i="6"/>
  <c r="AC223" i="6"/>
  <c r="AD223" i="6"/>
  <c r="AE223" i="6"/>
  <c r="O224" i="6"/>
  <c r="P224" i="6"/>
  <c r="Q224" i="6"/>
  <c r="R224" i="6"/>
  <c r="S224" i="6"/>
  <c r="U224" i="6"/>
  <c r="V224" i="6"/>
  <c r="W224" i="6"/>
  <c r="X224" i="6"/>
  <c r="Y224" i="6"/>
  <c r="AA224" i="6"/>
  <c r="AB224" i="6"/>
  <c r="AC224" i="6"/>
  <c r="AD224" i="6"/>
  <c r="AE224" i="6"/>
  <c r="O225" i="6"/>
  <c r="P225" i="6"/>
  <c r="Q225" i="6"/>
  <c r="R225" i="6"/>
  <c r="S225" i="6"/>
  <c r="U225" i="6"/>
  <c r="V225" i="6"/>
  <c r="W225" i="6"/>
  <c r="X225" i="6"/>
  <c r="Y225" i="6"/>
  <c r="AA225" i="6"/>
  <c r="AB225" i="6"/>
  <c r="AC225" i="6"/>
  <c r="AD225" i="6"/>
  <c r="AE225" i="6"/>
  <c r="O226" i="6"/>
  <c r="P226" i="6"/>
  <c r="Q226" i="6"/>
  <c r="R226" i="6"/>
  <c r="S226" i="6"/>
  <c r="U226" i="6"/>
  <c r="V226" i="6"/>
  <c r="W226" i="6"/>
  <c r="X226" i="6"/>
  <c r="Y226" i="6"/>
  <c r="AA226" i="6"/>
  <c r="AB226" i="6"/>
  <c r="AC226" i="6"/>
  <c r="AD226" i="6"/>
  <c r="AE226" i="6"/>
  <c r="O227" i="6"/>
  <c r="P227" i="6"/>
  <c r="Q227" i="6"/>
  <c r="R227" i="6"/>
  <c r="S227" i="6"/>
  <c r="U227" i="6"/>
  <c r="V227" i="6"/>
  <c r="W227" i="6"/>
  <c r="X227" i="6"/>
  <c r="Y227" i="6"/>
  <c r="AA227" i="6"/>
  <c r="AB227" i="6"/>
  <c r="AC227" i="6"/>
  <c r="AD227" i="6"/>
  <c r="AE227" i="6"/>
  <c r="O228" i="6"/>
  <c r="P228" i="6"/>
  <c r="Q228" i="6"/>
  <c r="R228" i="6"/>
  <c r="S228" i="6"/>
  <c r="U228" i="6"/>
  <c r="V228" i="6"/>
  <c r="W228" i="6"/>
  <c r="X228" i="6"/>
  <c r="Y228" i="6"/>
  <c r="AA228" i="6"/>
  <c r="AB228" i="6"/>
  <c r="AC228" i="6"/>
  <c r="AD228" i="6"/>
  <c r="AE228" i="6"/>
  <c r="O229" i="6"/>
  <c r="P229" i="6"/>
  <c r="Q229" i="6"/>
  <c r="R229" i="6"/>
  <c r="S229" i="6"/>
  <c r="U229" i="6"/>
  <c r="V229" i="6"/>
  <c r="W229" i="6"/>
  <c r="X229" i="6"/>
  <c r="Y229" i="6"/>
  <c r="AA229" i="6"/>
  <c r="AB229" i="6"/>
  <c r="AC229" i="6"/>
  <c r="AD229" i="6"/>
  <c r="AE229" i="6"/>
  <c r="O230" i="6"/>
  <c r="P230" i="6"/>
  <c r="Q230" i="6"/>
  <c r="R230" i="6"/>
  <c r="S230" i="6"/>
  <c r="U230" i="6"/>
  <c r="V230" i="6"/>
  <c r="W230" i="6"/>
  <c r="X230" i="6"/>
  <c r="Y230" i="6"/>
  <c r="AA230" i="6"/>
  <c r="AB230" i="6"/>
  <c r="AC230" i="6"/>
  <c r="AD230" i="6"/>
  <c r="AE230" i="6"/>
  <c r="O231" i="6"/>
  <c r="P231" i="6"/>
  <c r="Q231" i="6"/>
  <c r="R231" i="6"/>
  <c r="S231" i="6"/>
  <c r="U231" i="6"/>
  <c r="V231" i="6"/>
  <c r="W231" i="6"/>
  <c r="X231" i="6"/>
  <c r="Y231" i="6"/>
  <c r="AA231" i="6"/>
  <c r="AB231" i="6"/>
  <c r="AC231" i="6"/>
  <c r="AD231" i="6"/>
  <c r="AE231" i="6"/>
  <c r="O232" i="6"/>
  <c r="P232" i="6"/>
  <c r="Q232" i="6"/>
  <c r="R232" i="6"/>
  <c r="S232" i="6"/>
  <c r="U232" i="6"/>
  <c r="V232" i="6"/>
  <c r="W232" i="6"/>
  <c r="X232" i="6"/>
  <c r="Y232" i="6"/>
  <c r="AA232" i="6"/>
  <c r="AB232" i="6"/>
  <c r="AC232" i="6"/>
  <c r="AD232" i="6"/>
  <c r="AE232" i="6"/>
  <c r="O233" i="6"/>
  <c r="P233" i="6"/>
  <c r="Q233" i="6"/>
  <c r="R233" i="6"/>
  <c r="S233" i="6"/>
  <c r="U233" i="6"/>
  <c r="V233" i="6"/>
  <c r="W233" i="6"/>
  <c r="X233" i="6"/>
  <c r="Y233" i="6"/>
  <c r="AA233" i="6"/>
  <c r="AB233" i="6"/>
  <c r="AC233" i="6"/>
  <c r="AD233" i="6"/>
  <c r="AE233" i="6"/>
  <c r="O234" i="6"/>
  <c r="P234" i="6"/>
  <c r="Q234" i="6"/>
  <c r="R234" i="6"/>
  <c r="S234" i="6"/>
  <c r="U234" i="6"/>
  <c r="V234" i="6"/>
  <c r="W234" i="6"/>
  <c r="X234" i="6"/>
  <c r="Y234" i="6"/>
  <c r="AA234" i="6"/>
  <c r="AB234" i="6"/>
  <c r="AC234" i="6"/>
  <c r="AD234" i="6"/>
  <c r="AE234" i="6"/>
  <c r="O235" i="6"/>
  <c r="P235" i="6"/>
  <c r="Q235" i="6"/>
  <c r="R235" i="6"/>
  <c r="S235" i="6"/>
  <c r="U235" i="6"/>
  <c r="V235" i="6"/>
  <c r="W235" i="6"/>
  <c r="X235" i="6"/>
  <c r="Y235" i="6"/>
  <c r="AA235" i="6"/>
  <c r="AB235" i="6"/>
  <c r="AC235" i="6"/>
  <c r="AD235" i="6"/>
  <c r="AE235" i="6"/>
  <c r="O236" i="6"/>
  <c r="P236" i="6"/>
  <c r="Q236" i="6"/>
  <c r="R236" i="6"/>
  <c r="S236" i="6"/>
  <c r="U236" i="6"/>
  <c r="V236" i="6"/>
  <c r="W236" i="6"/>
  <c r="X236" i="6"/>
  <c r="Y236" i="6"/>
  <c r="AA236" i="6"/>
  <c r="AB236" i="6"/>
  <c r="AC236" i="6"/>
  <c r="AD236" i="6"/>
  <c r="AE236" i="6"/>
  <c r="O237" i="6"/>
  <c r="P237" i="6"/>
  <c r="Q237" i="6"/>
  <c r="R237" i="6"/>
  <c r="S237" i="6"/>
  <c r="U237" i="6"/>
  <c r="V237" i="6"/>
  <c r="W237" i="6"/>
  <c r="X237" i="6"/>
  <c r="Y237" i="6"/>
  <c r="AA237" i="6"/>
  <c r="AB237" i="6"/>
  <c r="AC237" i="6"/>
  <c r="AD237" i="6"/>
  <c r="AE237" i="6"/>
  <c r="O238" i="6"/>
  <c r="P238" i="6"/>
  <c r="Q238" i="6"/>
  <c r="R238" i="6"/>
  <c r="S238" i="6"/>
  <c r="U238" i="6"/>
  <c r="V238" i="6"/>
  <c r="W238" i="6"/>
  <c r="X238" i="6"/>
  <c r="Y238" i="6"/>
  <c r="AA238" i="6"/>
  <c r="AB238" i="6"/>
  <c r="AC238" i="6"/>
  <c r="AD238" i="6"/>
  <c r="AE238" i="6"/>
  <c r="O239" i="6"/>
  <c r="P239" i="6"/>
  <c r="Q239" i="6"/>
  <c r="R239" i="6"/>
  <c r="S239" i="6"/>
  <c r="U239" i="6"/>
  <c r="V239" i="6"/>
  <c r="W239" i="6"/>
  <c r="X239" i="6"/>
  <c r="Y239" i="6"/>
  <c r="AA239" i="6"/>
  <c r="AB239" i="6"/>
  <c r="AC239" i="6"/>
  <c r="AD239" i="6"/>
  <c r="AE239" i="6"/>
  <c r="O240" i="6"/>
  <c r="P240" i="6"/>
  <c r="Q240" i="6"/>
  <c r="R240" i="6"/>
  <c r="S240" i="6"/>
  <c r="U240" i="6"/>
  <c r="V240" i="6"/>
  <c r="W240" i="6"/>
  <c r="X240" i="6"/>
  <c r="Y240" i="6"/>
  <c r="AA240" i="6"/>
  <c r="AB240" i="6"/>
  <c r="AC240" i="6"/>
  <c r="AD240" i="6"/>
  <c r="AE240" i="6"/>
  <c r="O241" i="6"/>
  <c r="P241" i="6"/>
  <c r="Q241" i="6"/>
  <c r="R241" i="6"/>
  <c r="S241" i="6"/>
  <c r="U241" i="6"/>
  <c r="V241" i="6"/>
  <c r="W241" i="6"/>
  <c r="X241" i="6"/>
  <c r="Y241" i="6"/>
  <c r="AA241" i="6"/>
  <c r="AB241" i="6"/>
  <c r="AC241" i="6"/>
  <c r="AD241" i="6"/>
  <c r="AE241" i="6"/>
  <c r="O242" i="6"/>
  <c r="P242" i="6"/>
  <c r="Q242" i="6"/>
  <c r="R242" i="6"/>
  <c r="S242" i="6"/>
  <c r="U242" i="6"/>
  <c r="V242" i="6"/>
  <c r="W242" i="6"/>
  <c r="X242" i="6"/>
  <c r="Y242" i="6"/>
  <c r="AA242" i="6"/>
  <c r="AB242" i="6"/>
  <c r="AC242" i="6"/>
  <c r="AD242" i="6"/>
  <c r="AE242" i="6"/>
  <c r="O243" i="6"/>
  <c r="P243" i="6"/>
  <c r="Q243" i="6"/>
  <c r="R243" i="6"/>
  <c r="S243" i="6"/>
  <c r="U243" i="6"/>
  <c r="V243" i="6"/>
  <c r="W243" i="6"/>
  <c r="X243" i="6"/>
  <c r="Y243" i="6"/>
  <c r="AA243" i="6"/>
  <c r="AB243" i="6"/>
  <c r="AC243" i="6"/>
  <c r="AD243" i="6"/>
  <c r="AE243" i="6"/>
  <c r="O244" i="6"/>
  <c r="P244" i="6"/>
  <c r="Q244" i="6"/>
  <c r="R244" i="6"/>
  <c r="S244" i="6"/>
  <c r="U244" i="6"/>
  <c r="V244" i="6"/>
  <c r="W244" i="6"/>
  <c r="X244" i="6"/>
  <c r="Y244" i="6"/>
  <c r="AA244" i="6"/>
  <c r="AB244" i="6"/>
  <c r="AC244" i="6"/>
  <c r="AD244" i="6"/>
  <c r="AE244" i="6"/>
  <c r="O245" i="6"/>
  <c r="P245" i="6"/>
  <c r="Q245" i="6"/>
  <c r="R245" i="6"/>
  <c r="S245" i="6"/>
  <c r="U245" i="6"/>
  <c r="V245" i="6"/>
  <c r="W245" i="6"/>
  <c r="X245" i="6"/>
  <c r="Y245" i="6"/>
  <c r="AA245" i="6"/>
  <c r="AB245" i="6"/>
  <c r="AC245" i="6"/>
  <c r="AD245" i="6"/>
  <c r="AE245" i="6"/>
  <c r="O246" i="6"/>
  <c r="P246" i="6"/>
  <c r="Q246" i="6"/>
  <c r="R246" i="6"/>
  <c r="S246" i="6"/>
  <c r="U246" i="6"/>
  <c r="V246" i="6"/>
  <c r="W246" i="6"/>
  <c r="X246" i="6"/>
  <c r="Y246" i="6"/>
  <c r="AA246" i="6"/>
  <c r="AB246" i="6"/>
  <c r="AC246" i="6"/>
  <c r="AD246" i="6"/>
  <c r="AE246" i="6"/>
  <c r="O247" i="6"/>
  <c r="P247" i="6"/>
  <c r="Q247" i="6"/>
  <c r="R247" i="6"/>
  <c r="S247" i="6"/>
  <c r="U247" i="6"/>
  <c r="V247" i="6"/>
  <c r="W247" i="6"/>
  <c r="X247" i="6"/>
  <c r="Y247" i="6"/>
  <c r="AA247" i="6"/>
  <c r="AB247" i="6"/>
  <c r="AC247" i="6"/>
  <c r="AD247" i="6"/>
  <c r="AE247" i="6"/>
  <c r="O248" i="6"/>
  <c r="P248" i="6"/>
  <c r="Q248" i="6"/>
  <c r="R248" i="6"/>
  <c r="S248" i="6"/>
  <c r="U248" i="6"/>
  <c r="V248" i="6"/>
  <c r="W248" i="6"/>
  <c r="X248" i="6"/>
  <c r="Y248" i="6"/>
  <c r="AA248" i="6"/>
  <c r="AB248" i="6"/>
  <c r="AC248" i="6"/>
  <c r="AD248" i="6"/>
  <c r="AE248" i="6"/>
  <c r="O249" i="6"/>
  <c r="P249" i="6"/>
  <c r="Q249" i="6"/>
  <c r="R249" i="6"/>
  <c r="S249" i="6"/>
  <c r="U249" i="6"/>
  <c r="V249" i="6"/>
  <c r="W249" i="6"/>
  <c r="X249" i="6"/>
  <c r="Y249" i="6"/>
  <c r="AA249" i="6"/>
  <c r="AB249" i="6"/>
  <c r="AC249" i="6"/>
  <c r="AD249" i="6"/>
  <c r="AE249" i="6"/>
  <c r="O250" i="6"/>
  <c r="P250" i="6"/>
  <c r="Q250" i="6"/>
  <c r="R250" i="6"/>
  <c r="S250" i="6"/>
  <c r="U250" i="6"/>
  <c r="V250" i="6"/>
  <c r="W250" i="6"/>
  <c r="X250" i="6"/>
  <c r="Y250" i="6"/>
  <c r="AA250" i="6"/>
  <c r="AB250" i="6"/>
  <c r="AC250" i="6"/>
  <c r="AD250" i="6"/>
  <c r="AE250" i="6"/>
  <c r="O251" i="6"/>
  <c r="P251" i="6"/>
  <c r="Q251" i="6"/>
  <c r="R251" i="6"/>
  <c r="S251" i="6"/>
  <c r="U251" i="6"/>
  <c r="V251" i="6"/>
  <c r="W251" i="6"/>
  <c r="X251" i="6"/>
  <c r="Y251" i="6"/>
  <c r="AA251" i="6"/>
  <c r="AB251" i="6"/>
  <c r="AC251" i="6"/>
  <c r="AD251" i="6"/>
  <c r="AE251" i="6"/>
  <c r="O252" i="6"/>
  <c r="P252" i="6"/>
  <c r="Q252" i="6"/>
  <c r="R252" i="6"/>
  <c r="S252" i="6"/>
  <c r="U252" i="6"/>
  <c r="V252" i="6"/>
  <c r="W252" i="6"/>
  <c r="X252" i="6"/>
  <c r="Y252" i="6"/>
  <c r="AA252" i="6"/>
  <c r="AB252" i="6"/>
  <c r="AC252" i="6"/>
  <c r="AD252" i="6"/>
  <c r="AE252" i="6"/>
  <c r="O253" i="6"/>
  <c r="P253" i="6"/>
  <c r="Q253" i="6"/>
  <c r="R253" i="6"/>
  <c r="S253" i="6"/>
  <c r="U253" i="6"/>
  <c r="V253" i="6"/>
  <c r="W253" i="6"/>
  <c r="X253" i="6"/>
  <c r="Y253" i="6"/>
  <c r="AA253" i="6"/>
  <c r="AB253" i="6"/>
  <c r="AC253" i="6"/>
  <c r="AD253" i="6"/>
  <c r="AE253" i="6"/>
  <c r="O254" i="6"/>
  <c r="P254" i="6"/>
  <c r="Q254" i="6"/>
  <c r="R254" i="6"/>
  <c r="S254" i="6"/>
  <c r="U254" i="6"/>
  <c r="V254" i="6"/>
  <c r="W254" i="6"/>
  <c r="X254" i="6"/>
  <c r="Y254" i="6"/>
  <c r="AA254" i="6"/>
  <c r="AB254" i="6"/>
  <c r="AC254" i="6"/>
  <c r="AD254" i="6"/>
  <c r="AE254" i="6"/>
  <c r="O255" i="6"/>
  <c r="P255" i="6"/>
  <c r="Q255" i="6"/>
  <c r="R255" i="6"/>
  <c r="S255" i="6"/>
  <c r="U255" i="6"/>
  <c r="V255" i="6"/>
  <c r="W255" i="6"/>
  <c r="X255" i="6"/>
  <c r="Y255" i="6"/>
  <c r="AA255" i="6"/>
  <c r="AB255" i="6"/>
  <c r="AC255" i="6"/>
  <c r="AD255" i="6"/>
  <c r="AE255" i="6"/>
  <c r="O256" i="6"/>
  <c r="P256" i="6"/>
  <c r="Q256" i="6"/>
  <c r="R256" i="6"/>
  <c r="S256" i="6"/>
  <c r="U256" i="6"/>
  <c r="V256" i="6"/>
  <c r="W256" i="6"/>
  <c r="X256" i="6"/>
  <c r="Y256" i="6"/>
  <c r="AA256" i="6"/>
  <c r="AB256" i="6"/>
  <c r="AC256" i="6"/>
  <c r="AD256" i="6"/>
  <c r="AE256" i="6"/>
  <c r="O257" i="6"/>
  <c r="P257" i="6"/>
  <c r="Q257" i="6"/>
  <c r="R257" i="6"/>
  <c r="S257" i="6"/>
  <c r="U257" i="6"/>
  <c r="V257" i="6"/>
  <c r="W257" i="6"/>
  <c r="X257" i="6"/>
  <c r="Y257" i="6"/>
  <c r="AA257" i="6"/>
  <c r="AB257" i="6"/>
  <c r="AC257" i="6"/>
  <c r="AD257" i="6"/>
  <c r="AE257" i="6"/>
  <c r="O258" i="6"/>
  <c r="P258" i="6"/>
  <c r="Q258" i="6"/>
  <c r="R258" i="6"/>
  <c r="S258" i="6"/>
  <c r="U258" i="6"/>
  <c r="V258" i="6"/>
  <c r="W258" i="6"/>
  <c r="X258" i="6"/>
  <c r="Y258" i="6"/>
  <c r="AA258" i="6"/>
  <c r="AB258" i="6"/>
  <c r="AC258" i="6"/>
  <c r="AD258" i="6"/>
  <c r="AE258" i="6"/>
  <c r="O259" i="6"/>
  <c r="P259" i="6"/>
  <c r="Q259" i="6"/>
  <c r="R259" i="6"/>
  <c r="S259" i="6"/>
  <c r="U259" i="6"/>
  <c r="V259" i="6"/>
  <c r="W259" i="6"/>
  <c r="X259" i="6"/>
  <c r="Y259" i="6"/>
  <c r="AA259" i="6"/>
  <c r="AB259" i="6"/>
  <c r="AC259" i="6"/>
  <c r="AD259" i="6"/>
  <c r="AE259" i="6"/>
  <c r="O260" i="6"/>
  <c r="P260" i="6"/>
  <c r="Q260" i="6"/>
  <c r="R260" i="6"/>
  <c r="S260" i="6"/>
  <c r="U260" i="6"/>
  <c r="V260" i="6"/>
  <c r="W260" i="6"/>
  <c r="X260" i="6"/>
  <c r="Y260" i="6"/>
  <c r="AA260" i="6"/>
  <c r="AB260" i="6"/>
  <c r="AC260" i="6"/>
  <c r="AD260" i="6"/>
  <c r="AE260" i="6"/>
  <c r="O261" i="6"/>
  <c r="P261" i="6"/>
  <c r="Q261" i="6"/>
  <c r="R261" i="6"/>
  <c r="S261" i="6"/>
  <c r="U261" i="6"/>
  <c r="V261" i="6"/>
  <c r="W261" i="6"/>
  <c r="X261" i="6"/>
  <c r="Y261" i="6"/>
  <c r="AA261" i="6"/>
  <c r="AB261" i="6"/>
  <c r="AC261" i="6"/>
  <c r="AD261" i="6"/>
  <c r="AE261" i="6"/>
  <c r="O262" i="6"/>
  <c r="P262" i="6"/>
  <c r="Q262" i="6"/>
  <c r="R262" i="6"/>
  <c r="S262" i="6"/>
  <c r="U262" i="6"/>
  <c r="V262" i="6"/>
  <c r="W262" i="6"/>
  <c r="X262" i="6"/>
  <c r="Y262" i="6"/>
  <c r="AA262" i="6"/>
  <c r="AB262" i="6"/>
  <c r="AC262" i="6"/>
  <c r="AD262" i="6"/>
  <c r="AE262" i="6"/>
  <c r="O263" i="6"/>
  <c r="P263" i="6"/>
  <c r="Q263" i="6"/>
  <c r="R263" i="6"/>
  <c r="S263" i="6"/>
  <c r="U263" i="6"/>
  <c r="V263" i="6"/>
  <c r="W263" i="6"/>
  <c r="X263" i="6"/>
  <c r="Y263" i="6"/>
  <c r="AA263" i="6"/>
  <c r="AB263" i="6"/>
  <c r="AC263" i="6"/>
  <c r="AD263" i="6"/>
  <c r="AE263" i="6"/>
  <c r="O264" i="6"/>
  <c r="P264" i="6"/>
  <c r="Q264" i="6"/>
  <c r="R264" i="6"/>
  <c r="S264" i="6"/>
  <c r="U264" i="6"/>
  <c r="V264" i="6"/>
  <c r="W264" i="6"/>
  <c r="X264" i="6"/>
  <c r="Y264" i="6"/>
  <c r="AA264" i="6"/>
  <c r="AB264" i="6"/>
  <c r="AC264" i="6"/>
  <c r="AD264" i="6"/>
  <c r="AE264" i="6"/>
  <c r="O265" i="6"/>
  <c r="P265" i="6"/>
  <c r="Q265" i="6"/>
  <c r="R265" i="6"/>
  <c r="S265" i="6"/>
  <c r="U265" i="6"/>
  <c r="V265" i="6"/>
  <c r="W265" i="6"/>
  <c r="X265" i="6"/>
  <c r="Y265" i="6"/>
  <c r="AA265" i="6"/>
  <c r="AB265" i="6"/>
  <c r="AC265" i="6"/>
  <c r="AD265" i="6"/>
  <c r="AE265" i="6"/>
  <c r="O266" i="6"/>
  <c r="P266" i="6"/>
  <c r="Q266" i="6"/>
  <c r="R266" i="6"/>
  <c r="S266" i="6"/>
  <c r="U266" i="6"/>
  <c r="V266" i="6"/>
  <c r="W266" i="6"/>
  <c r="X266" i="6"/>
  <c r="Y266" i="6"/>
  <c r="AA266" i="6"/>
  <c r="AB266" i="6"/>
  <c r="AC266" i="6"/>
  <c r="AD266" i="6"/>
  <c r="AE266" i="6"/>
  <c r="O267" i="6"/>
  <c r="P267" i="6"/>
  <c r="Q267" i="6"/>
  <c r="R267" i="6"/>
  <c r="S267" i="6"/>
  <c r="U267" i="6"/>
  <c r="V267" i="6"/>
  <c r="W267" i="6"/>
  <c r="X267" i="6"/>
  <c r="Y267" i="6"/>
  <c r="AA267" i="6"/>
  <c r="AB267" i="6"/>
  <c r="AC267" i="6"/>
  <c r="AD267" i="6"/>
  <c r="AE267" i="6"/>
  <c r="O268" i="6"/>
  <c r="P268" i="6"/>
  <c r="Q268" i="6"/>
  <c r="R268" i="6"/>
  <c r="S268" i="6"/>
  <c r="U268" i="6"/>
  <c r="V268" i="6"/>
  <c r="W268" i="6"/>
  <c r="X268" i="6"/>
  <c r="Y268" i="6"/>
  <c r="AA268" i="6"/>
  <c r="AB268" i="6"/>
  <c r="AC268" i="6"/>
  <c r="AD268" i="6"/>
  <c r="AE268" i="6"/>
  <c r="O269" i="6"/>
  <c r="P269" i="6"/>
  <c r="Q269" i="6"/>
  <c r="R269" i="6"/>
  <c r="S269" i="6"/>
  <c r="U269" i="6"/>
  <c r="V269" i="6"/>
  <c r="W269" i="6"/>
  <c r="X269" i="6"/>
  <c r="Y269" i="6"/>
  <c r="AA269" i="6"/>
  <c r="AB269" i="6"/>
  <c r="AC269" i="6"/>
  <c r="AD269" i="6"/>
  <c r="AE269" i="6"/>
  <c r="O270" i="6"/>
  <c r="P270" i="6"/>
  <c r="Q270" i="6"/>
  <c r="R270" i="6"/>
  <c r="S270" i="6"/>
  <c r="U270" i="6"/>
  <c r="V270" i="6"/>
  <c r="W270" i="6"/>
  <c r="X270" i="6"/>
  <c r="Y270" i="6"/>
  <c r="AA270" i="6"/>
  <c r="AB270" i="6"/>
  <c r="AC270" i="6"/>
  <c r="AD270" i="6"/>
  <c r="AE270" i="6"/>
  <c r="O271" i="6"/>
  <c r="P271" i="6"/>
  <c r="Q271" i="6"/>
  <c r="R271" i="6"/>
  <c r="S271" i="6"/>
  <c r="U271" i="6"/>
  <c r="V271" i="6"/>
  <c r="W271" i="6"/>
  <c r="X271" i="6"/>
  <c r="Y271" i="6"/>
  <c r="AA271" i="6"/>
  <c r="AB271" i="6"/>
  <c r="AC271" i="6"/>
  <c r="AD271" i="6"/>
  <c r="AE271" i="6"/>
  <c r="O272" i="6"/>
  <c r="P272" i="6"/>
  <c r="Q272" i="6"/>
  <c r="R272" i="6"/>
  <c r="S272" i="6"/>
  <c r="U272" i="6"/>
  <c r="V272" i="6"/>
  <c r="W272" i="6"/>
  <c r="X272" i="6"/>
  <c r="Y272" i="6"/>
  <c r="AA272" i="6"/>
  <c r="AB272" i="6"/>
  <c r="AC272" i="6"/>
  <c r="AD272" i="6"/>
  <c r="AE272" i="6"/>
  <c r="O273" i="6"/>
  <c r="P273" i="6"/>
  <c r="Q273" i="6"/>
  <c r="R273" i="6"/>
  <c r="S273" i="6"/>
  <c r="U273" i="6"/>
  <c r="V273" i="6"/>
  <c r="W273" i="6"/>
  <c r="X273" i="6"/>
  <c r="Y273" i="6"/>
  <c r="AA273" i="6"/>
  <c r="AB273" i="6"/>
  <c r="AC273" i="6"/>
  <c r="AD273" i="6"/>
  <c r="AE273" i="6"/>
  <c r="O274" i="6"/>
  <c r="P274" i="6"/>
  <c r="Q274" i="6"/>
  <c r="R274" i="6"/>
  <c r="S274" i="6"/>
  <c r="U274" i="6"/>
  <c r="V274" i="6"/>
  <c r="W274" i="6"/>
  <c r="X274" i="6"/>
  <c r="Y274" i="6"/>
  <c r="AA274" i="6"/>
  <c r="AB274" i="6"/>
  <c r="AC274" i="6"/>
  <c r="AD274" i="6"/>
  <c r="AE274" i="6"/>
  <c r="O275" i="6"/>
  <c r="P275" i="6"/>
  <c r="Q275" i="6"/>
  <c r="R275" i="6"/>
  <c r="S275" i="6"/>
  <c r="U275" i="6"/>
  <c r="V275" i="6"/>
  <c r="W275" i="6"/>
  <c r="X275" i="6"/>
  <c r="Y275" i="6"/>
  <c r="AA275" i="6"/>
  <c r="AB275" i="6"/>
  <c r="AC275" i="6"/>
  <c r="AD275" i="6"/>
  <c r="AE275" i="6"/>
  <c r="O276" i="6"/>
  <c r="P276" i="6"/>
  <c r="Q276" i="6"/>
  <c r="R276" i="6"/>
  <c r="S276" i="6"/>
  <c r="U276" i="6"/>
  <c r="V276" i="6"/>
  <c r="W276" i="6"/>
  <c r="X276" i="6"/>
  <c r="Y276" i="6"/>
  <c r="AA276" i="6"/>
  <c r="AB276" i="6"/>
  <c r="AC276" i="6"/>
  <c r="AD276" i="6"/>
  <c r="AE276" i="6"/>
  <c r="O277" i="6"/>
  <c r="P277" i="6"/>
  <c r="Q277" i="6"/>
  <c r="R277" i="6"/>
  <c r="S277" i="6"/>
  <c r="U277" i="6"/>
  <c r="V277" i="6"/>
  <c r="W277" i="6"/>
  <c r="X277" i="6"/>
  <c r="Y277" i="6"/>
  <c r="AA277" i="6"/>
  <c r="AB277" i="6"/>
  <c r="AC277" i="6"/>
  <c r="AD277" i="6"/>
  <c r="AE277" i="6"/>
  <c r="O278" i="6"/>
  <c r="P278" i="6"/>
  <c r="Q278" i="6"/>
  <c r="R278" i="6"/>
  <c r="S278" i="6"/>
  <c r="U278" i="6"/>
  <c r="V278" i="6"/>
  <c r="W278" i="6"/>
  <c r="X278" i="6"/>
  <c r="Y278" i="6"/>
  <c r="AA278" i="6"/>
  <c r="AB278" i="6"/>
  <c r="AC278" i="6"/>
  <c r="AD278" i="6"/>
  <c r="AE278" i="6"/>
  <c r="O279" i="6"/>
  <c r="P279" i="6"/>
  <c r="Q279" i="6"/>
  <c r="R279" i="6"/>
  <c r="S279" i="6"/>
  <c r="U279" i="6"/>
  <c r="V279" i="6"/>
  <c r="W279" i="6"/>
  <c r="X279" i="6"/>
  <c r="Y279" i="6"/>
  <c r="AA279" i="6"/>
  <c r="AB279" i="6"/>
  <c r="AC279" i="6"/>
  <c r="AD279" i="6"/>
  <c r="AE279" i="6"/>
  <c r="O280" i="6"/>
  <c r="P280" i="6"/>
  <c r="Q280" i="6"/>
  <c r="R280" i="6"/>
  <c r="S280" i="6"/>
  <c r="U280" i="6"/>
  <c r="V280" i="6"/>
  <c r="W280" i="6"/>
  <c r="X280" i="6"/>
  <c r="Y280" i="6"/>
  <c r="AA280" i="6"/>
  <c r="AB280" i="6"/>
  <c r="AC280" i="6"/>
  <c r="AD280" i="6"/>
  <c r="AE280" i="6"/>
  <c r="O281" i="6"/>
  <c r="P281" i="6"/>
  <c r="Q281" i="6"/>
  <c r="R281" i="6"/>
  <c r="S281" i="6"/>
  <c r="U281" i="6"/>
  <c r="V281" i="6"/>
  <c r="W281" i="6"/>
  <c r="X281" i="6"/>
  <c r="Y281" i="6"/>
  <c r="AA281" i="6"/>
  <c r="AB281" i="6"/>
  <c r="AC281" i="6"/>
  <c r="AD281" i="6"/>
  <c r="AE281" i="6"/>
  <c r="O282" i="6"/>
  <c r="P282" i="6"/>
  <c r="Q282" i="6"/>
  <c r="R282" i="6"/>
  <c r="S282" i="6"/>
  <c r="U282" i="6"/>
  <c r="V282" i="6"/>
  <c r="W282" i="6"/>
  <c r="X282" i="6"/>
  <c r="Y282" i="6"/>
  <c r="AA282" i="6"/>
  <c r="AB282" i="6"/>
  <c r="AC282" i="6"/>
  <c r="AD282" i="6"/>
  <c r="AE282" i="6"/>
  <c r="O283" i="6"/>
  <c r="P283" i="6"/>
  <c r="Q283" i="6"/>
  <c r="R283" i="6"/>
  <c r="S283" i="6"/>
  <c r="U283" i="6"/>
  <c r="V283" i="6"/>
  <c r="W283" i="6"/>
  <c r="X283" i="6"/>
  <c r="Y283" i="6"/>
  <c r="AA283" i="6"/>
  <c r="AB283" i="6"/>
  <c r="AC283" i="6"/>
  <c r="AD283" i="6"/>
  <c r="AE283" i="6"/>
  <c r="O284" i="6"/>
  <c r="P284" i="6"/>
  <c r="Q284" i="6"/>
  <c r="R284" i="6"/>
  <c r="S284" i="6"/>
  <c r="U284" i="6"/>
  <c r="V284" i="6"/>
  <c r="W284" i="6"/>
  <c r="X284" i="6"/>
  <c r="Y284" i="6"/>
  <c r="AA284" i="6"/>
  <c r="AB284" i="6"/>
  <c r="AC284" i="6"/>
  <c r="AD284" i="6"/>
  <c r="AE284" i="6"/>
  <c r="O285" i="6"/>
  <c r="P285" i="6"/>
  <c r="Q285" i="6"/>
  <c r="R285" i="6"/>
  <c r="S285" i="6"/>
  <c r="U285" i="6"/>
  <c r="V285" i="6"/>
  <c r="W285" i="6"/>
  <c r="X285" i="6"/>
  <c r="Y285" i="6"/>
  <c r="AA285" i="6"/>
  <c r="AB285" i="6"/>
  <c r="AC285" i="6"/>
  <c r="AD285" i="6"/>
  <c r="AE285" i="6"/>
  <c r="O286" i="6"/>
  <c r="P286" i="6"/>
  <c r="Q286" i="6"/>
  <c r="R286" i="6"/>
  <c r="S286" i="6"/>
  <c r="U286" i="6"/>
  <c r="V286" i="6"/>
  <c r="W286" i="6"/>
  <c r="X286" i="6"/>
  <c r="Y286" i="6"/>
  <c r="AA286" i="6"/>
  <c r="AB286" i="6"/>
  <c r="AC286" i="6"/>
  <c r="AD286" i="6"/>
  <c r="AE286" i="6"/>
  <c r="O287" i="6"/>
  <c r="P287" i="6"/>
  <c r="Q287" i="6"/>
  <c r="R287" i="6"/>
  <c r="S287" i="6"/>
  <c r="U287" i="6"/>
  <c r="V287" i="6"/>
  <c r="W287" i="6"/>
  <c r="X287" i="6"/>
  <c r="Y287" i="6"/>
  <c r="AA287" i="6"/>
  <c r="AB287" i="6"/>
  <c r="AC287" i="6"/>
  <c r="AD287" i="6"/>
  <c r="AE287" i="6"/>
  <c r="O288" i="6"/>
  <c r="P288" i="6"/>
  <c r="Q288" i="6"/>
  <c r="R288" i="6"/>
  <c r="S288" i="6"/>
  <c r="U288" i="6"/>
  <c r="V288" i="6"/>
  <c r="W288" i="6"/>
  <c r="X288" i="6"/>
  <c r="Y288" i="6"/>
  <c r="AA288" i="6"/>
  <c r="AB288" i="6"/>
  <c r="AC288" i="6"/>
  <c r="AD288" i="6"/>
  <c r="AE288" i="6"/>
  <c r="O289" i="6"/>
  <c r="P289" i="6"/>
  <c r="Q289" i="6"/>
  <c r="R289" i="6"/>
  <c r="S289" i="6"/>
  <c r="U289" i="6"/>
  <c r="V289" i="6"/>
  <c r="W289" i="6"/>
  <c r="X289" i="6"/>
  <c r="Y289" i="6"/>
  <c r="AA289" i="6"/>
  <c r="AB289" i="6"/>
  <c r="AC289" i="6"/>
  <c r="AD289" i="6"/>
  <c r="AE289" i="6"/>
  <c r="O290" i="6"/>
  <c r="P290" i="6"/>
  <c r="Q290" i="6"/>
  <c r="R290" i="6"/>
  <c r="S290" i="6"/>
  <c r="U290" i="6"/>
  <c r="V290" i="6"/>
  <c r="W290" i="6"/>
  <c r="X290" i="6"/>
  <c r="Y290" i="6"/>
  <c r="AA290" i="6"/>
  <c r="AB290" i="6"/>
  <c r="AC290" i="6"/>
  <c r="AD290" i="6"/>
  <c r="AE290" i="6"/>
  <c r="O291" i="6"/>
  <c r="P291" i="6"/>
  <c r="Q291" i="6"/>
  <c r="R291" i="6"/>
  <c r="S291" i="6"/>
  <c r="U291" i="6"/>
  <c r="V291" i="6"/>
  <c r="W291" i="6"/>
  <c r="X291" i="6"/>
  <c r="Y291" i="6"/>
  <c r="AA291" i="6"/>
  <c r="AB291" i="6"/>
  <c r="AC291" i="6"/>
  <c r="AD291" i="6"/>
  <c r="AE291" i="6"/>
  <c r="O292" i="6"/>
  <c r="P292" i="6"/>
  <c r="Q292" i="6"/>
  <c r="R292" i="6"/>
  <c r="S292" i="6"/>
  <c r="U292" i="6"/>
  <c r="V292" i="6"/>
  <c r="W292" i="6"/>
  <c r="X292" i="6"/>
  <c r="Y292" i="6"/>
  <c r="AA292" i="6"/>
  <c r="AB292" i="6"/>
  <c r="AC292" i="6"/>
  <c r="AD292" i="6"/>
  <c r="AE292" i="6"/>
  <c r="O293" i="6"/>
  <c r="P293" i="6"/>
  <c r="Q293" i="6"/>
  <c r="R293" i="6"/>
  <c r="S293" i="6"/>
  <c r="U293" i="6"/>
  <c r="V293" i="6"/>
  <c r="W293" i="6"/>
  <c r="X293" i="6"/>
  <c r="Y293" i="6"/>
  <c r="AA293" i="6"/>
  <c r="AB293" i="6"/>
  <c r="AC293" i="6"/>
  <c r="AD293" i="6"/>
  <c r="AE293" i="6"/>
  <c r="O294" i="6"/>
  <c r="P294" i="6"/>
  <c r="Q294" i="6"/>
  <c r="R294" i="6"/>
  <c r="S294" i="6"/>
  <c r="U294" i="6"/>
  <c r="V294" i="6"/>
  <c r="W294" i="6"/>
  <c r="X294" i="6"/>
  <c r="Y294" i="6"/>
  <c r="AA294" i="6"/>
  <c r="AB294" i="6"/>
  <c r="AC294" i="6"/>
  <c r="AD294" i="6"/>
  <c r="AE294" i="6"/>
  <c r="O295" i="6"/>
  <c r="P295" i="6"/>
  <c r="Q295" i="6"/>
  <c r="R295" i="6"/>
  <c r="S295" i="6"/>
  <c r="U295" i="6"/>
  <c r="V295" i="6"/>
  <c r="W295" i="6"/>
  <c r="X295" i="6"/>
  <c r="Y295" i="6"/>
  <c r="AA295" i="6"/>
  <c r="AB295" i="6"/>
  <c r="AC295" i="6"/>
  <c r="AD295" i="6"/>
  <c r="AE295" i="6"/>
  <c r="O296" i="6"/>
  <c r="P296" i="6"/>
  <c r="Q296" i="6"/>
  <c r="R296" i="6"/>
  <c r="S296" i="6"/>
  <c r="U296" i="6"/>
  <c r="V296" i="6"/>
  <c r="W296" i="6"/>
  <c r="X296" i="6"/>
  <c r="Y296" i="6"/>
  <c r="AA296" i="6"/>
  <c r="AB296" i="6"/>
  <c r="AC296" i="6"/>
  <c r="AD296" i="6"/>
  <c r="AE296" i="6"/>
  <c r="O297" i="6"/>
  <c r="P297" i="6"/>
  <c r="Q297" i="6"/>
  <c r="R297" i="6"/>
  <c r="S297" i="6"/>
  <c r="U297" i="6"/>
  <c r="V297" i="6"/>
  <c r="W297" i="6"/>
  <c r="X297" i="6"/>
  <c r="Y297" i="6"/>
  <c r="AA297" i="6"/>
  <c r="AB297" i="6"/>
  <c r="AC297" i="6"/>
  <c r="AD297" i="6"/>
  <c r="AE297" i="6"/>
  <c r="O298" i="6"/>
  <c r="P298" i="6"/>
  <c r="Q298" i="6"/>
  <c r="R298" i="6"/>
  <c r="S298" i="6"/>
  <c r="U298" i="6"/>
  <c r="V298" i="6"/>
  <c r="W298" i="6"/>
  <c r="X298" i="6"/>
  <c r="Y298" i="6"/>
  <c r="AA298" i="6"/>
  <c r="AB298" i="6"/>
  <c r="AC298" i="6"/>
  <c r="AD298" i="6"/>
  <c r="AE298" i="6"/>
  <c r="O299" i="6"/>
  <c r="P299" i="6"/>
  <c r="Q299" i="6"/>
  <c r="R299" i="6"/>
  <c r="S299" i="6"/>
  <c r="U299" i="6"/>
  <c r="V299" i="6"/>
  <c r="W299" i="6"/>
  <c r="X299" i="6"/>
  <c r="Y299" i="6"/>
  <c r="AA299" i="6"/>
  <c r="AB299" i="6"/>
  <c r="AC299" i="6"/>
  <c r="AD299" i="6"/>
  <c r="AE299" i="6"/>
  <c r="O300" i="6"/>
  <c r="P300" i="6"/>
  <c r="Q300" i="6"/>
  <c r="R300" i="6"/>
  <c r="S300" i="6"/>
  <c r="U300" i="6"/>
  <c r="V300" i="6"/>
  <c r="W300" i="6"/>
  <c r="X300" i="6"/>
  <c r="Y300" i="6"/>
  <c r="AA300" i="6"/>
  <c r="AB300" i="6"/>
  <c r="AC300" i="6"/>
  <c r="AD300" i="6"/>
  <c r="AE300" i="6"/>
  <c r="O301" i="6"/>
  <c r="P301" i="6"/>
  <c r="Q301" i="6"/>
  <c r="R301" i="6"/>
  <c r="S301" i="6"/>
  <c r="U301" i="6"/>
  <c r="V301" i="6"/>
  <c r="W301" i="6"/>
  <c r="X301" i="6"/>
  <c r="Y301" i="6"/>
  <c r="AA301" i="6"/>
  <c r="AB301" i="6"/>
  <c r="AC301" i="6"/>
  <c r="AD301" i="6"/>
  <c r="AE301" i="6"/>
  <c r="O302" i="6"/>
  <c r="P302" i="6"/>
  <c r="Q302" i="6"/>
  <c r="R302" i="6"/>
  <c r="S302" i="6"/>
  <c r="U302" i="6"/>
  <c r="V302" i="6"/>
  <c r="W302" i="6"/>
  <c r="X302" i="6"/>
  <c r="Y302" i="6"/>
  <c r="AA302" i="6"/>
  <c r="AB302" i="6"/>
  <c r="AC302" i="6"/>
  <c r="AD302" i="6"/>
  <c r="AE302" i="6"/>
  <c r="O303" i="6"/>
  <c r="P303" i="6"/>
  <c r="Q303" i="6"/>
  <c r="R303" i="6"/>
  <c r="S303" i="6"/>
  <c r="U303" i="6"/>
  <c r="V303" i="6"/>
  <c r="W303" i="6"/>
  <c r="X303" i="6"/>
  <c r="Y303" i="6"/>
  <c r="AA303" i="6"/>
  <c r="AB303" i="6"/>
  <c r="AC303" i="6"/>
  <c r="AD303" i="6"/>
  <c r="AE303" i="6"/>
  <c r="O304" i="6"/>
  <c r="P304" i="6"/>
  <c r="Q304" i="6"/>
  <c r="R304" i="6"/>
  <c r="S304" i="6"/>
  <c r="U304" i="6"/>
  <c r="V304" i="6"/>
  <c r="W304" i="6"/>
  <c r="X304" i="6"/>
  <c r="Y304" i="6"/>
  <c r="AA304" i="6"/>
  <c r="AB304" i="6"/>
  <c r="AC304" i="6"/>
  <c r="AD304" i="6"/>
  <c r="AE304" i="6"/>
  <c r="O305" i="6"/>
  <c r="P305" i="6"/>
  <c r="Q305" i="6"/>
  <c r="R305" i="6"/>
  <c r="S305" i="6"/>
  <c r="U305" i="6"/>
  <c r="V305" i="6"/>
  <c r="W305" i="6"/>
  <c r="X305" i="6"/>
  <c r="Y305" i="6"/>
  <c r="AA305" i="6"/>
  <c r="AB305" i="6"/>
  <c r="AC305" i="6"/>
  <c r="AD305" i="6"/>
  <c r="AE305" i="6"/>
  <c r="O306" i="6"/>
  <c r="P306" i="6"/>
  <c r="Q306" i="6"/>
  <c r="R306" i="6"/>
  <c r="S306" i="6"/>
  <c r="U306" i="6"/>
  <c r="V306" i="6"/>
  <c r="W306" i="6"/>
  <c r="X306" i="6"/>
  <c r="Y306" i="6"/>
  <c r="AA306" i="6"/>
  <c r="AB306" i="6"/>
  <c r="AC306" i="6"/>
  <c r="AD306" i="6"/>
  <c r="AE306" i="6"/>
  <c r="O307" i="6"/>
  <c r="P307" i="6"/>
  <c r="Q307" i="6"/>
  <c r="R307" i="6"/>
  <c r="S307" i="6"/>
  <c r="U307" i="6"/>
  <c r="V307" i="6"/>
  <c r="W307" i="6"/>
  <c r="X307" i="6"/>
  <c r="Y307" i="6"/>
  <c r="AA307" i="6"/>
  <c r="AB307" i="6"/>
  <c r="AC307" i="6"/>
  <c r="AD307" i="6"/>
  <c r="AE307" i="6"/>
  <c r="O308" i="6"/>
  <c r="P308" i="6"/>
  <c r="Q308" i="6"/>
  <c r="R308" i="6"/>
  <c r="S308" i="6"/>
  <c r="U308" i="6"/>
  <c r="V308" i="6"/>
  <c r="W308" i="6"/>
  <c r="X308" i="6"/>
  <c r="Y308" i="6"/>
  <c r="AA308" i="6"/>
  <c r="AB308" i="6"/>
  <c r="AC308" i="6"/>
  <c r="AD308" i="6"/>
  <c r="AE308" i="6"/>
  <c r="O309" i="6"/>
  <c r="P309" i="6"/>
  <c r="Q309" i="6"/>
  <c r="R309" i="6"/>
  <c r="S309" i="6"/>
  <c r="U309" i="6"/>
  <c r="V309" i="6"/>
  <c r="W309" i="6"/>
  <c r="X309" i="6"/>
  <c r="Y309" i="6"/>
  <c r="AA309" i="6"/>
  <c r="AB309" i="6"/>
  <c r="AC309" i="6"/>
  <c r="AD309" i="6"/>
  <c r="AE309" i="6"/>
  <c r="O310" i="6"/>
  <c r="P310" i="6"/>
  <c r="Q310" i="6"/>
  <c r="R310" i="6"/>
  <c r="S310" i="6"/>
  <c r="U310" i="6"/>
  <c r="V310" i="6"/>
  <c r="W310" i="6"/>
  <c r="X310" i="6"/>
  <c r="Y310" i="6"/>
  <c r="AA310" i="6"/>
  <c r="AB310" i="6"/>
  <c r="AC310" i="6"/>
  <c r="AD310" i="6"/>
  <c r="AE310" i="6"/>
  <c r="O311" i="6"/>
  <c r="P311" i="6"/>
  <c r="Q311" i="6"/>
  <c r="R311" i="6"/>
  <c r="S311" i="6"/>
  <c r="U311" i="6"/>
  <c r="V311" i="6"/>
  <c r="W311" i="6"/>
  <c r="X311" i="6"/>
  <c r="Y311" i="6"/>
  <c r="AA311" i="6"/>
  <c r="AB311" i="6"/>
  <c r="AC311" i="6"/>
  <c r="AD311" i="6"/>
  <c r="AE311" i="6"/>
  <c r="O312" i="6"/>
  <c r="P312" i="6"/>
  <c r="Q312" i="6"/>
  <c r="R312" i="6"/>
  <c r="S312" i="6"/>
  <c r="U312" i="6"/>
  <c r="V312" i="6"/>
  <c r="W312" i="6"/>
  <c r="X312" i="6"/>
  <c r="Y312" i="6"/>
  <c r="AA312" i="6"/>
  <c r="AB312" i="6"/>
  <c r="AC312" i="6"/>
  <c r="AD312" i="6"/>
  <c r="AE312" i="6"/>
  <c r="O313" i="6"/>
  <c r="P313" i="6"/>
  <c r="Q313" i="6"/>
  <c r="R313" i="6"/>
  <c r="S313" i="6"/>
  <c r="U313" i="6"/>
  <c r="V313" i="6"/>
  <c r="W313" i="6"/>
  <c r="X313" i="6"/>
  <c r="Y313" i="6"/>
  <c r="AA313" i="6"/>
  <c r="AB313" i="6"/>
  <c r="AC313" i="6"/>
  <c r="AD313" i="6"/>
  <c r="AE313" i="6"/>
  <c r="O314" i="6"/>
  <c r="P314" i="6"/>
  <c r="Q314" i="6"/>
  <c r="R314" i="6"/>
  <c r="S314" i="6"/>
  <c r="U314" i="6"/>
  <c r="V314" i="6"/>
  <c r="W314" i="6"/>
  <c r="X314" i="6"/>
  <c r="Y314" i="6"/>
  <c r="AA314" i="6"/>
  <c r="AB314" i="6"/>
  <c r="AC314" i="6"/>
  <c r="AD314" i="6"/>
  <c r="AE314" i="6"/>
  <c r="O315" i="6"/>
  <c r="P315" i="6"/>
  <c r="Q315" i="6"/>
  <c r="R315" i="6"/>
  <c r="S315" i="6"/>
  <c r="U315" i="6"/>
  <c r="V315" i="6"/>
  <c r="W315" i="6"/>
  <c r="X315" i="6"/>
  <c r="Y315" i="6"/>
  <c r="AA315" i="6"/>
  <c r="AB315" i="6"/>
  <c r="AC315" i="6"/>
  <c r="AD315" i="6"/>
  <c r="AE315" i="6"/>
  <c r="O316" i="6"/>
  <c r="P316" i="6"/>
  <c r="Q316" i="6"/>
  <c r="R316" i="6"/>
  <c r="S316" i="6"/>
  <c r="U316" i="6"/>
  <c r="V316" i="6"/>
  <c r="W316" i="6"/>
  <c r="X316" i="6"/>
  <c r="Y316" i="6"/>
  <c r="AA316" i="6"/>
  <c r="AB316" i="6"/>
  <c r="AC316" i="6"/>
  <c r="AD316" i="6"/>
  <c r="AE316" i="6"/>
  <c r="O317" i="6"/>
  <c r="P317" i="6"/>
  <c r="Q317" i="6"/>
  <c r="R317" i="6"/>
  <c r="S317" i="6"/>
  <c r="U317" i="6"/>
  <c r="V317" i="6"/>
  <c r="W317" i="6"/>
  <c r="X317" i="6"/>
  <c r="Y317" i="6"/>
  <c r="AA317" i="6"/>
  <c r="AB317" i="6"/>
  <c r="AC317" i="6"/>
  <c r="AD317" i="6"/>
  <c r="AE317" i="6"/>
  <c r="O318" i="6"/>
  <c r="P318" i="6"/>
  <c r="Q318" i="6"/>
  <c r="R318" i="6"/>
  <c r="S318" i="6"/>
  <c r="U318" i="6"/>
  <c r="V318" i="6"/>
  <c r="W318" i="6"/>
  <c r="X318" i="6"/>
  <c r="Y318" i="6"/>
  <c r="AA318" i="6"/>
  <c r="AB318" i="6"/>
  <c r="AC318" i="6"/>
  <c r="AD318" i="6"/>
  <c r="AE318" i="6"/>
  <c r="O319" i="6"/>
  <c r="P319" i="6"/>
  <c r="Q319" i="6"/>
  <c r="R319" i="6"/>
  <c r="S319" i="6"/>
  <c r="U319" i="6"/>
  <c r="V319" i="6"/>
  <c r="W319" i="6"/>
  <c r="X319" i="6"/>
  <c r="Y319" i="6"/>
  <c r="AA319" i="6"/>
  <c r="AB319" i="6"/>
  <c r="AC319" i="6"/>
  <c r="AD319" i="6"/>
  <c r="AE319" i="6"/>
  <c r="O320" i="6"/>
  <c r="P320" i="6"/>
  <c r="Q320" i="6"/>
  <c r="R320" i="6"/>
  <c r="S320" i="6"/>
  <c r="U320" i="6"/>
  <c r="V320" i="6"/>
  <c r="W320" i="6"/>
  <c r="X320" i="6"/>
  <c r="Y320" i="6"/>
  <c r="AA320" i="6"/>
  <c r="AB320" i="6"/>
  <c r="AC320" i="6"/>
  <c r="AD320" i="6"/>
  <c r="AE320" i="6"/>
  <c r="O321" i="6"/>
  <c r="P321" i="6"/>
  <c r="Q321" i="6"/>
  <c r="R321" i="6"/>
  <c r="S321" i="6"/>
  <c r="U321" i="6"/>
  <c r="V321" i="6"/>
  <c r="W321" i="6"/>
  <c r="X321" i="6"/>
  <c r="Y321" i="6"/>
  <c r="AA321" i="6"/>
  <c r="AB321" i="6"/>
  <c r="AC321" i="6"/>
  <c r="AD321" i="6"/>
  <c r="AE321" i="6"/>
  <c r="O322" i="6"/>
  <c r="P322" i="6"/>
  <c r="Q322" i="6"/>
  <c r="R322" i="6"/>
  <c r="S322" i="6"/>
  <c r="U322" i="6"/>
  <c r="V322" i="6"/>
  <c r="W322" i="6"/>
  <c r="X322" i="6"/>
  <c r="Y322" i="6"/>
  <c r="AA322" i="6"/>
  <c r="AB322" i="6"/>
  <c r="AC322" i="6"/>
  <c r="AD322" i="6"/>
  <c r="AE322" i="6"/>
  <c r="O323" i="6"/>
  <c r="P323" i="6"/>
  <c r="Q323" i="6"/>
  <c r="R323" i="6"/>
  <c r="S323" i="6"/>
  <c r="U323" i="6"/>
  <c r="V323" i="6"/>
  <c r="W323" i="6"/>
  <c r="X323" i="6"/>
  <c r="Y323" i="6"/>
  <c r="AA323" i="6"/>
  <c r="AB323" i="6"/>
  <c r="AC323" i="6"/>
  <c r="AD323" i="6"/>
  <c r="AE323" i="6"/>
  <c r="O324" i="6"/>
  <c r="P324" i="6"/>
  <c r="Q324" i="6"/>
  <c r="R324" i="6"/>
  <c r="S324" i="6"/>
  <c r="U324" i="6"/>
  <c r="V324" i="6"/>
  <c r="W324" i="6"/>
  <c r="X324" i="6"/>
  <c r="Y324" i="6"/>
  <c r="AA324" i="6"/>
  <c r="AB324" i="6"/>
  <c r="AC324" i="6"/>
  <c r="AD324" i="6"/>
  <c r="AE324" i="6"/>
  <c r="O325" i="6"/>
  <c r="P325" i="6"/>
  <c r="Q325" i="6"/>
  <c r="R325" i="6"/>
  <c r="S325" i="6"/>
  <c r="U325" i="6"/>
  <c r="V325" i="6"/>
  <c r="W325" i="6"/>
  <c r="X325" i="6"/>
  <c r="Y325" i="6"/>
  <c r="AA325" i="6"/>
  <c r="AB325" i="6"/>
  <c r="AC325" i="6"/>
  <c r="AD325" i="6"/>
  <c r="AE325" i="6"/>
  <c r="O326" i="6"/>
  <c r="P326" i="6"/>
  <c r="Q326" i="6"/>
  <c r="R326" i="6"/>
  <c r="S326" i="6"/>
  <c r="U326" i="6"/>
  <c r="V326" i="6"/>
  <c r="W326" i="6"/>
  <c r="X326" i="6"/>
  <c r="Y326" i="6"/>
  <c r="AA326" i="6"/>
  <c r="AB326" i="6"/>
  <c r="AC326" i="6"/>
  <c r="AD326" i="6"/>
  <c r="AE326" i="6"/>
  <c r="O327" i="6"/>
  <c r="P327" i="6"/>
  <c r="Q327" i="6"/>
  <c r="R327" i="6"/>
  <c r="S327" i="6"/>
  <c r="U327" i="6"/>
  <c r="V327" i="6"/>
  <c r="W327" i="6"/>
  <c r="X327" i="6"/>
  <c r="Y327" i="6"/>
  <c r="AA327" i="6"/>
  <c r="AB327" i="6"/>
  <c r="AC327" i="6"/>
  <c r="AD327" i="6"/>
  <c r="AE327" i="6"/>
  <c r="O328" i="6"/>
  <c r="P328" i="6"/>
  <c r="Q328" i="6"/>
  <c r="R328" i="6"/>
  <c r="S328" i="6"/>
  <c r="U328" i="6"/>
  <c r="V328" i="6"/>
  <c r="W328" i="6"/>
  <c r="X328" i="6"/>
  <c r="Y328" i="6"/>
  <c r="AA328" i="6"/>
  <c r="AB328" i="6"/>
  <c r="AC328" i="6"/>
  <c r="AD328" i="6"/>
  <c r="AE328" i="6"/>
  <c r="O329" i="6"/>
  <c r="P329" i="6"/>
  <c r="Q329" i="6"/>
  <c r="R329" i="6"/>
  <c r="S329" i="6"/>
  <c r="U329" i="6"/>
  <c r="V329" i="6"/>
  <c r="W329" i="6"/>
  <c r="X329" i="6"/>
  <c r="Y329" i="6"/>
  <c r="AA329" i="6"/>
  <c r="AB329" i="6"/>
  <c r="AC329" i="6"/>
  <c r="AD329" i="6"/>
  <c r="AE329" i="6"/>
  <c r="O330" i="6"/>
  <c r="P330" i="6"/>
  <c r="Q330" i="6"/>
  <c r="R330" i="6"/>
  <c r="S330" i="6"/>
  <c r="U330" i="6"/>
  <c r="V330" i="6"/>
  <c r="W330" i="6"/>
  <c r="X330" i="6"/>
  <c r="Y330" i="6"/>
  <c r="AA330" i="6"/>
  <c r="AB330" i="6"/>
  <c r="AC330" i="6"/>
  <c r="AD330" i="6"/>
  <c r="AE330" i="6"/>
  <c r="O331" i="6"/>
  <c r="P331" i="6"/>
  <c r="Q331" i="6"/>
  <c r="R331" i="6"/>
  <c r="S331" i="6"/>
  <c r="U331" i="6"/>
  <c r="V331" i="6"/>
  <c r="W331" i="6"/>
  <c r="X331" i="6"/>
  <c r="Y331" i="6"/>
  <c r="AA331" i="6"/>
  <c r="AB331" i="6"/>
  <c r="AC331" i="6"/>
  <c r="AD331" i="6"/>
  <c r="AE331" i="6"/>
  <c r="O332" i="6"/>
  <c r="P332" i="6"/>
  <c r="Q332" i="6"/>
  <c r="R332" i="6"/>
  <c r="S332" i="6"/>
  <c r="U332" i="6"/>
  <c r="V332" i="6"/>
  <c r="W332" i="6"/>
  <c r="X332" i="6"/>
  <c r="Y332" i="6"/>
  <c r="AA332" i="6"/>
  <c r="AB332" i="6"/>
  <c r="AC332" i="6"/>
  <c r="AD332" i="6"/>
  <c r="AE332" i="6"/>
  <c r="O333" i="6"/>
  <c r="P333" i="6"/>
  <c r="Q333" i="6"/>
  <c r="R333" i="6"/>
  <c r="S333" i="6"/>
  <c r="U333" i="6"/>
  <c r="V333" i="6"/>
  <c r="W333" i="6"/>
  <c r="X333" i="6"/>
  <c r="Y333" i="6"/>
  <c r="AA333" i="6"/>
  <c r="AB333" i="6"/>
  <c r="AC333" i="6"/>
  <c r="AD333" i="6"/>
  <c r="AE333" i="6"/>
  <c r="O334" i="6"/>
  <c r="P334" i="6"/>
  <c r="Q334" i="6"/>
  <c r="R334" i="6"/>
  <c r="S334" i="6"/>
  <c r="U334" i="6"/>
  <c r="V334" i="6"/>
  <c r="W334" i="6"/>
  <c r="X334" i="6"/>
  <c r="Y334" i="6"/>
  <c r="AA334" i="6"/>
  <c r="AB334" i="6"/>
  <c r="AC334" i="6"/>
  <c r="AD334" i="6"/>
  <c r="AE334" i="6"/>
  <c r="O335" i="6"/>
  <c r="P335" i="6"/>
  <c r="Q335" i="6"/>
  <c r="R335" i="6"/>
  <c r="S335" i="6"/>
  <c r="U335" i="6"/>
  <c r="V335" i="6"/>
  <c r="W335" i="6"/>
  <c r="X335" i="6"/>
  <c r="Y335" i="6"/>
  <c r="AA335" i="6"/>
  <c r="AB335" i="6"/>
  <c r="AC335" i="6"/>
  <c r="AD335" i="6"/>
  <c r="AE335" i="6"/>
  <c r="O336" i="6"/>
  <c r="P336" i="6"/>
  <c r="Q336" i="6"/>
  <c r="R336" i="6"/>
  <c r="S336" i="6"/>
  <c r="U336" i="6"/>
  <c r="V336" i="6"/>
  <c r="W336" i="6"/>
  <c r="X336" i="6"/>
  <c r="Y336" i="6"/>
  <c r="AA336" i="6"/>
  <c r="AB336" i="6"/>
  <c r="AC336" i="6"/>
  <c r="AD336" i="6"/>
  <c r="AE336" i="6"/>
  <c r="O337" i="6"/>
  <c r="P337" i="6"/>
  <c r="Q337" i="6"/>
  <c r="R337" i="6"/>
  <c r="S337" i="6"/>
  <c r="U337" i="6"/>
  <c r="V337" i="6"/>
  <c r="W337" i="6"/>
  <c r="X337" i="6"/>
  <c r="Y337" i="6"/>
  <c r="AA337" i="6"/>
  <c r="AB337" i="6"/>
  <c r="AC337" i="6"/>
  <c r="AD337" i="6"/>
  <c r="AE337" i="6"/>
  <c r="O338" i="6"/>
  <c r="P338" i="6"/>
  <c r="Q338" i="6"/>
  <c r="R338" i="6"/>
  <c r="S338" i="6"/>
  <c r="U338" i="6"/>
  <c r="V338" i="6"/>
  <c r="W338" i="6"/>
  <c r="X338" i="6"/>
  <c r="Y338" i="6"/>
  <c r="AA338" i="6"/>
  <c r="AB338" i="6"/>
  <c r="AC338" i="6"/>
  <c r="AD338" i="6"/>
  <c r="AE338" i="6"/>
  <c r="O339" i="6"/>
  <c r="P339" i="6"/>
  <c r="Q339" i="6"/>
  <c r="R339" i="6"/>
  <c r="S339" i="6"/>
  <c r="U339" i="6"/>
  <c r="V339" i="6"/>
  <c r="W339" i="6"/>
  <c r="X339" i="6"/>
  <c r="Y339" i="6"/>
  <c r="AA339" i="6"/>
  <c r="AB339" i="6"/>
  <c r="AC339" i="6"/>
  <c r="AD339" i="6"/>
  <c r="AE339" i="6"/>
  <c r="O340" i="6"/>
  <c r="P340" i="6"/>
  <c r="Q340" i="6"/>
  <c r="R340" i="6"/>
  <c r="S340" i="6"/>
  <c r="U340" i="6"/>
  <c r="V340" i="6"/>
  <c r="W340" i="6"/>
  <c r="X340" i="6"/>
  <c r="Y340" i="6"/>
  <c r="AA340" i="6"/>
  <c r="AB340" i="6"/>
  <c r="AC340" i="6"/>
  <c r="AD340" i="6"/>
  <c r="AE340" i="6"/>
  <c r="O341" i="6"/>
  <c r="P341" i="6"/>
  <c r="Q341" i="6"/>
  <c r="R341" i="6"/>
  <c r="S341" i="6"/>
  <c r="U341" i="6"/>
  <c r="V341" i="6"/>
  <c r="W341" i="6"/>
  <c r="X341" i="6"/>
  <c r="Y341" i="6"/>
  <c r="AA341" i="6"/>
  <c r="AB341" i="6"/>
  <c r="AC341" i="6"/>
  <c r="AD341" i="6"/>
  <c r="AE341" i="6"/>
  <c r="O342" i="6"/>
  <c r="P342" i="6"/>
  <c r="Q342" i="6"/>
  <c r="R342" i="6"/>
  <c r="S342" i="6"/>
  <c r="U342" i="6"/>
  <c r="V342" i="6"/>
  <c r="W342" i="6"/>
  <c r="X342" i="6"/>
  <c r="Y342" i="6"/>
  <c r="AA342" i="6"/>
  <c r="AB342" i="6"/>
  <c r="AC342" i="6"/>
  <c r="AD342" i="6"/>
  <c r="AE342" i="6"/>
  <c r="O343" i="6"/>
  <c r="P343" i="6"/>
  <c r="Q343" i="6"/>
  <c r="R343" i="6"/>
  <c r="S343" i="6"/>
  <c r="U343" i="6"/>
  <c r="V343" i="6"/>
  <c r="W343" i="6"/>
  <c r="X343" i="6"/>
  <c r="Y343" i="6"/>
  <c r="AA343" i="6"/>
  <c r="AB343" i="6"/>
  <c r="AC343" i="6"/>
  <c r="AD343" i="6"/>
  <c r="AE343" i="6"/>
  <c r="O344" i="6"/>
  <c r="P344" i="6"/>
  <c r="Q344" i="6"/>
  <c r="R344" i="6"/>
  <c r="S344" i="6"/>
  <c r="U344" i="6"/>
  <c r="V344" i="6"/>
  <c r="W344" i="6"/>
  <c r="X344" i="6"/>
  <c r="Y344" i="6"/>
  <c r="AA344" i="6"/>
  <c r="AB344" i="6"/>
  <c r="AC344" i="6"/>
  <c r="AD344" i="6"/>
  <c r="AE344" i="6"/>
  <c r="O345" i="6"/>
  <c r="P345" i="6"/>
  <c r="Q345" i="6"/>
  <c r="R345" i="6"/>
  <c r="S345" i="6"/>
  <c r="U345" i="6"/>
  <c r="V345" i="6"/>
  <c r="W345" i="6"/>
  <c r="X345" i="6"/>
  <c r="Y345" i="6"/>
  <c r="AA345" i="6"/>
  <c r="AB345" i="6"/>
  <c r="AC345" i="6"/>
  <c r="AD345" i="6"/>
  <c r="AE345" i="6"/>
  <c r="O346" i="6"/>
  <c r="P346" i="6"/>
  <c r="Q346" i="6"/>
  <c r="R346" i="6"/>
  <c r="S346" i="6"/>
  <c r="U346" i="6"/>
  <c r="V346" i="6"/>
  <c r="W346" i="6"/>
  <c r="X346" i="6"/>
  <c r="Y346" i="6"/>
  <c r="AA346" i="6"/>
  <c r="AB346" i="6"/>
  <c r="AC346" i="6"/>
  <c r="AD346" i="6"/>
  <c r="AE346" i="6"/>
  <c r="O347" i="6"/>
  <c r="P347" i="6"/>
  <c r="Q347" i="6"/>
  <c r="R347" i="6"/>
  <c r="S347" i="6"/>
  <c r="U347" i="6"/>
  <c r="V347" i="6"/>
  <c r="W347" i="6"/>
  <c r="X347" i="6"/>
  <c r="Y347" i="6"/>
  <c r="AA347" i="6"/>
  <c r="AB347" i="6"/>
  <c r="AC347" i="6"/>
  <c r="AD347" i="6"/>
  <c r="AE347" i="6"/>
  <c r="O348" i="6"/>
  <c r="P348" i="6"/>
  <c r="Q348" i="6"/>
  <c r="R348" i="6"/>
  <c r="S348" i="6"/>
  <c r="U348" i="6"/>
  <c r="V348" i="6"/>
  <c r="W348" i="6"/>
  <c r="X348" i="6"/>
  <c r="Y348" i="6"/>
  <c r="AA348" i="6"/>
  <c r="AB348" i="6"/>
  <c r="AC348" i="6"/>
  <c r="AD348" i="6"/>
  <c r="AE348" i="6"/>
  <c r="O349" i="6"/>
  <c r="P349" i="6"/>
  <c r="Q349" i="6"/>
  <c r="R349" i="6"/>
  <c r="S349" i="6"/>
  <c r="U349" i="6"/>
  <c r="V349" i="6"/>
  <c r="W349" i="6"/>
  <c r="X349" i="6"/>
  <c r="Y349" i="6"/>
  <c r="AA349" i="6"/>
  <c r="AB349" i="6"/>
  <c r="AC349" i="6"/>
  <c r="AD349" i="6"/>
  <c r="AE349" i="6"/>
  <c r="O350" i="6"/>
  <c r="P350" i="6"/>
  <c r="Q350" i="6"/>
  <c r="R350" i="6"/>
  <c r="S350" i="6"/>
  <c r="U350" i="6"/>
  <c r="V350" i="6"/>
  <c r="W350" i="6"/>
  <c r="X350" i="6"/>
  <c r="Y350" i="6"/>
  <c r="AA350" i="6"/>
  <c r="AB350" i="6"/>
  <c r="AC350" i="6"/>
  <c r="AD350" i="6"/>
  <c r="AE350" i="6"/>
  <c r="O351" i="6"/>
  <c r="P351" i="6"/>
  <c r="Q351" i="6"/>
  <c r="R351" i="6"/>
  <c r="S351" i="6"/>
  <c r="U351" i="6"/>
  <c r="V351" i="6"/>
  <c r="W351" i="6"/>
  <c r="X351" i="6"/>
  <c r="Y351" i="6"/>
  <c r="AA351" i="6"/>
  <c r="AB351" i="6"/>
  <c r="AC351" i="6"/>
  <c r="AD351" i="6"/>
  <c r="AE351" i="6"/>
  <c r="O352" i="6"/>
  <c r="P352" i="6"/>
  <c r="Q352" i="6"/>
  <c r="R352" i="6"/>
  <c r="S352" i="6"/>
  <c r="U352" i="6"/>
  <c r="V352" i="6"/>
  <c r="W352" i="6"/>
  <c r="X352" i="6"/>
  <c r="Y352" i="6"/>
  <c r="AA352" i="6"/>
  <c r="AB352" i="6"/>
  <c r="AC352" i="6"/>
  <c r="AD352" i="6"/>
  <c r="AE352" i="6"/>
  <c r="O353" i="6"/>
  <c r="P353" i="6"/>
  <c r="Q353" i="6"/>
  <c r="R353" i="6"/>
  <c r="S353" i="6"/>
  <c r="U353" i="6"/>
  <c r="V353" i="6"/>
  <c r="W353" i="6"/>
  <c r="X353" i="6"/>
  <c r="Y353" i="6"/>
  <c r="AA353" i="6"/>
  <c r="AB353" i="6"/>
  <c r="AC353" i="6"/>
  <c r="AD353" i="6"/>
  <c r="AE353" i="6"/>
  <c r="O354" i="6"/>
  <c r="P354" i="6"/>
  <c r="Q354" i="6"/>
  <c r="R354" i="6"/>
  <c r="S354" i="6"/>
  <c r="U354" i="6"/>
  <c r="V354" i="6"/>
  <c r="W354" i="6"/>
  <c r="X354" i="6"/>
  <c r="Y354" i="6"/>
  <c r="AA354" i="6"/>
  <c r="AB354" i="6"/>
  <c r="AC354" i="6"/>
  <c r="AD354" i="6"/>
  <c r="AE354" i="6"/>
  <c r="O355" i="6"/>
  <c r="P355" i="6"/>
  <c r="Q355" i="6"/>
  <c r="R355" i="6"/>
  <c r="S355" i="6"/>
  <c r="U355" i="6"/>
  <c r="V355" i="6"/>
  <c r="W355" i="6"/>
  <c r="X355" i="6"/>
  <c r="Y355" i="6"/>
  <c r="AA355" i="6"/>
  <c r="AB355" i="6"/>
  <c r="AC355" i="6"/>
  <c r="AD355" i="6"/>
  <c r="AE355" i="6"/>
  <c r="O356" i="6"/>
  <c r="P356" i="6"/>
  <c r="Q356" i="6"/>
  <c r="R356" i="6"/>
  <c r="S356" i="6"/>
  <c r="U356" i="6"/>
  <c r="V356" i="6"/>
  <c r="W356" i="6"/>
  <c r="X356" i="6"/>
  <c r="Y356" i="6"/>
  <c r="AA356" i="6"/>
  <c r="AB356" i="6"/>
  <c r="AC356" i="6"/>
  <c r="AD356" i="6"/>
  <c r="AE356" i="6"/>
  <c r="O357" i="6"/>
  <c r="P357" i="6"/>
  <c r="Q357" i="6"/>
  <c r="R357" i="6"/>
  <c r="S357" i="6"/>
  <c r="U357" i="6"/>
  <c r="V357" i="6"/>
  <c r="W357" i="6"/>
  <c r="X357" i="6"/>
  <c r="Y357" i="6"/>
  <c r="AA357" i="6"/>
  <c r="AB357" i="6"/>
  <c r="AC357" i="6"/>
  <c r="AD357" i="6"/>
  <c r="AE357" i="6"/>
  <c r="O358" i="6"/>
  <c r="P358" i="6"/>
  <c r="Q358" i="6"/>
  <c r="R358" i="6"/>
  <c r="S358" i="6"/>
  <c r="U358" i="6"/>
  <c r="V358" i="6"/>
  <c r="W358" i="6"/>
  <c r="X358" i="6"/>
  <c r="Y358" i="6"/>
  <c r="AA358" i="6"/>
  <c r="AB358" i="6"/>
  <c r="AC358" i="6"/>
  <c r="AD358" i="6"/>
  <c r="AE358" i="6"/>
  <c r="O359" i="6"/>
  <c r="P359" i="6"/>
  <c r="Q359" i="6"/>
  <c r="R359" i="6"/>
  <c r="S359" i="6"/>
  <c r="U359" i="6"/>
  <c r="V359" i="6"/>
  <c r="W359" i="6"/>
  <c r="X359" i="6"/>
  <c r="Y359" i="6"/>
  <c r="AA359" i="6"/>
  <c r="AB359" i="6"/>
  <c r="AC359" i="6"/>
  <c r="AD359" i="6"/>
  <c r="AE359" i="6"/>
  <c r="O360" i="6"/>
  <c r="P360" i="6"/>
  <c r="Q360" i="6"/>
  <c r="R360" i="6"/>
  <c r="S360" i="6"/>
  <c r="U360" i="6"/>
  <c r="V360" i="6"/>
  <c r="W360" i="6"/>
  <c r="X360" i="6"/>
  <c r="Y360" i="6"/>
  <c r="AA360" i="6"/>
  <c r="AB360" i="6"/>
  <c r="AC360" i="6"/>
  <c r="AD360" i="6"/>
  <c r="AE360" i="6"/>
  <c r="O361" i="6"/>
  <c r="P361" i="6"/>
  <c r="Q361" i="6"/>
  <c r="R361" i="6"/>
  <c r="S361" i="6"/>
  <c r="U361" i="6"/>
  <c r="V361" i="6"/>
  <c r="W361" i="6"/>
  <c r="X361" i="6"/>
  <c r="Y361" i="6"/>
  <c r="AA361" i="6"/>
  <c r="AB361" i="6"/>
  <c r="AC361" i="6"/>
  <c r="AD361" i="6"/>
  <c r="AE361" i="6"/>
  <c r="O362" i="6"/>
  <c r="P362" i="6"/>
  <c r="Q362" i="6"/>
  <c r="R362" i="6"/>
  <c r="S362" i="6"/>
  <c r="U362" i="6"/>
  <c r="V362" i="6"/>
  <c r="W362" i="6"/>
  <c r="X362" i="6"/>
  <c r="Y362" i="6"/>
  <c r="AA362" i="6"/>
  <c r="AB362" i="6"/>
  <c r="AC362" i="6"/>
  <c r="AD362" i="6"/>
  <c r="AE362" i="6"/>
  <c r="O363" i="6"/>
  <c r="P363" i="6"/>
  <c r="Q363" i="6"/>
  <c r="R363" i="6"/>
  <c r="S363" i="6"/>
  <c r="U363" i="6"/>
  <c r="V363" i="6"/>
  <c r="W363" i="6"/>
  <c r="X363" i="6"/>
  <c r="Y363" i="6"/>
  <c r="AA363" i="6"/>
  <c r="AB363" i="6"/>
  <c r="AC363" i="6"/>
  <c r="AD363" i="6"/>
  <c r="AE363" i="6"/>
  <c r="O364" i="6"/>
  <c r="P364" i="6"/>
  <c r="Q364" i="6"/>
  <c r="R364" i="6"/>
  <c r="S364" i="6"/>
  <c r="U364" i="6"/>
  <c r="V364" i="6"/>
  <c r="W364" i="6"/>
  <c r="X364" i="6"/>
  <c r="Y364" i="6"/>
  <c r="AA364" i="6"/>
  <c r="AB364" i="6"/>
  <c r="AC364" i="6"/>
  <c r="AD364" i="6"/>
  <c r="AE364" i="6"/>
  <c r="O365" i="6"/>
  <c r="P365" i="6"/>
  <c r="Q365" i="6"/>
  <c r="R365" i="6"/>
  <c r="S365" i="6"/>
  <c r="U365" i="6"/>
  <c r="V365" i="6"/>
  <c r="W365" i="6"/>
  <c r="X365" i="6"/>
  <c r="Y365" i="6"/>
  <c r="AA365" i="6"/>
  <c r="AB365" i="6"/>
  <c r="AC365" i="6"/>
  <c r="AD365" i="6"/>
  <c r="AE365" i="6"/>
  <c r="O366" i="6"/>
  <c r="P366" i="6"/>
  <c r="Q366" i="6"/>
  <c r="R366" i="6"/>
  <c r="S366" i="6"/>
  <c r="U366" i="6"/>
  <c r="V366" i="6"/>
  <c r="W366" i="6"/>
  <c r="X366" i="6"/>
  <c r="Y366" i="6"/>
  <c r="AA366" i="6"/>
  <c r="AB366" i="6"/>
  <c r="AC366" i="6"/>
  <c r="AD366" i="6"/>
  <c r="AE366" i="6"/>
  <c r="O367" i="6"/>
  <c r="P367" i="6"/>
  <c r="Q367" i="6"/>
  <c r="R367" i="6"/>
  <c r="S367" i="6"/>
  <c r="U367" i="6"/>
  <c r="V367" i="6"/>
  <c r="W367" i="6"/>
  <c r="X367" i="6"/>
  <c r="Y367" i="6"/>
  <c r="AA367" i="6"/>
  <c r="AB367" i="6"/>
  <c r="AC367" i="6"/>
  <c r="AD367" i="6"/>
  <c r="AE367" i="6"/>
  <c r="O368" i="6"/>
  <c r="P368" i="6"/>
  <c r="Q368" i="6"/>
  <c r="R368" i="6"/>
  <c r="S368" i="6"/>
  <c r="U368" i="6"/>
  <c r="V368" i="6"/>
  <c r="W368" i="6"/>
  <c r="X368" i="6"/>
  <c r="Y368" i="6"/>
  <c r="AA368" i="6"/>
  <c r="AB368" i="6"/>
  <c r="AC368" i="6"/>
  <c r="AD368" i="6"/>
  <c r="AE368" i="6"/>
  <c r="O369" i="6"/>
  <c r="P369" i="6"/>
  <c r="Q369" i="6"/>
  <c r="R369" i="6"/>
  <c r="S369" i="6"/>
  <c r="U369" i="6"/>
  <c r="V369" i="6"/>
  <c r="W369" i="6"/>
  <c r="X369" i="6"/>
  <c r="Y369" i="6"/>
  <c r="AA369" i="6"/>
  <c r="AB369" i="6"/>
  <c r="AC369" i="6"/>
  <c r="AD369" i="6"/>
  <c r="AE369" i="6"/>
  <c r="O370" i="6"/>
  <c r="P370" i="6"/>
  <c r="Q370" i="6"/>
  <c r="R370" i="6"/>
  <c r="S370" i="6"/>
  <c r="U370" i="6"/>
  <c r="V370" i="6"/>
  <c r="W370" i="6"/>
  <c r="X370" i="6"/>
  <c r="Y370" i="6"/>
  <c r="AA370" i="6"/>
  <c r="AB370" i="6"/>
  <c r="AC370" i="6"/>
  <c r="AD370" i="6"/>
  <c r="AE370" i="6"/>
  <c r="O371" i="6"/>
  <c r="P371" i="6"/>
  <c r="Q371" i="6"/>
  <c r="R371" i="6"/>
  <c r="S371" i="6"/>
  <c r="U371" i="6"/>
  <c r="V371" i="6"/>
  <c r="W371" i="6"/>
  <c r="X371" i="6"/>
  <c r="Y371" i="6"/>
  <c r="AA371" i="6"/>
  <c r="AB371" i="6"/>
  <c r="AC371" i="6"/>
  <c r="AD371" i="6"/>
  <c r="AE371" i="6"/>
  <c r="O372" i="6"/>
  <c r="P372" i="6"/>
  <c r="Q372" i="6"/>
  <c r="R372" i="6"/>
  <c r="S372" i="6"/>
  <c r="U372" i="6"/>
  <c r="V372" i="6"/>
  <c r="W372" i="6"/>
  <c r="X372" i="6"/>
  <c r="Y372" i="6"/>
  <c r="AA372" i="6"/>
  <c r="AB372" i="6"/>
  <c r="AC372" i="6"/>
  <c r="AD372" i="6"/>
  <c r="AE372" i="6"/>
  <c r="O373" i="6"/>
  <c r="P373" i="6"/>
  <c r="Q373" i="6"/>
  <c r="R373" i="6"/>
  <c r="S373" i="6"/>
  <c r="U373" i="6"/>
  <c r="V373" i="6"/>
  <c r="W373" i="6"/>
  <c r="X373" i="6"/>
  <c r="Y373" i="6"/>
  <c r="AA373" i="6"/>
  <c r="AB373" i="6"/>
  <c r="AC373" i="6"/>
  <c r="AD373" i="6"/>
  <c r="AE373" i="6"/>
  <c r="O374" i="6"/>
  <c r="P374" i="6"/>
  <c r="Q374" i="6"/>
  <c r="R374" i="6"/>
  <c r="S374" i="6"/>
  <c r="U374" i="6"/>
  <c r="V374" i="6"/>
  <c r="W374" i="6"/>
  <c r="X374" i="6"/>
  <c r="Y374" i="6"/>
  <c r="AA374" i="6"/>
  <c r="AB374" i="6"/>
  <c r="AC374" i="6"/>
  <c r="AD374" i="6"/>
  <c r="AE374" i="6"/>
  <c r="O375" i="6"/>
  <c r="P375" i="6"/>
  <c r="Q375" i="6"/>
  <c r="R375" i="6"/>
  <c r="S375" i="6"/>
  <c r="U375" i="6"/>
  <c r="V375" i="6"/>
  <c r="W375" i="6"/>
  <c r="X375" i="6"/>
  <c r="Y375" i="6"/>
  <c r="AA375" i="6"/>
  <c r="AB375" i="6"/>
  <c r="AC375" i="6"/>
  <c r="AD375" i="6"/>
  <c r="AE375" i="6"/>
  <c r="O376" i="6"/>
  <c r="P376" i="6"/>
  <c r="Q376" i="6"/>
  <c r="R376" i="6"/>
  <c r="S376" i="6"/>
  <c r="U376" i="6"/>
  <c r="V376" i="6"/>
  <c r="W376" i="6"/>
  <c r="X376" i="6"/>
  <c r="Y376" i="6"/>
  <c r="AA376" i="6"/>
  <c r="AB376" i="6"/>
  <c r="AC376" i="6"/>
  <c r="AD376" i="6"/>
  <c r="AE376" i="6"/>
  <c r="O377" i="6"/>
  <c r="P377" i="6"/>
  <c r="Q377" i="6"/>
  <c r="R377" i="6"/>
  <c r="S377" i="6"/>
  <c r="U377" i="6"/>
  <c r="V377" i="6"/>
  <c r="W377" i="6"/>
  <c r="X377" i="6"/>
  <c r="Y377" i="6"/>
  <c r="AA377" i="6"/>
  <c r="AB377" i="6"/>
  <c r="AC377" i="6"/>
  <c r="AD377" i="6"/>
  <c r="AE377" i="6"/>
  <c r="O378" i="6"/>
  <c r="P378" i="6"/>
  <c r="Q378" i="6"/>
  <c r="R378" i="6"/>
  <c r="S378" i="6"/>
  <c r="U378" i="6"/>
  <c r="V378" i="6"/>
  <c r="W378" i="6"/>
  <c r="X378" i="6"/>
  <c r="Y378" i="6"/>
  <c r="AA378" i="6"/>
  <c r="AB378" i="6"/>
  <c r="AC378" i="6"/>
  <c r="AD378" i="6"/>
  <c r="AE378" i="6"/>
  <c r="O379" i="6"/>
  <c r="P379" i="6"/>
  <c r="Q379" i="6"/>
  <c r="R379" i="6"/>
  <c r="S379" i="6"/>
  <c r="U379" i="6"/>
  <c r="V379" i="6"/>
  <c r="W379" i="6"/>
  <c r="X379" i="6"/>
  <c r="Y379" i="6"/>
  <c r="AA379" i="6"/>
  <c r="AB379" i="6"/>
  <c r="AC379" i="6"/>
  <c r="AD379" i="6"/>
  <c r="AE379" i="6"/>
  <c r="AE18" i="6"/>
  <c r="AD18" i="6"/>
  <c r="AC18" i="6"/>
  <c r="AB18" i="6"/>
  <c r="AA18" i="6"/>
  <c r="Y18" i="6"/>
  <c r="X18" i="6"/>
  <c r="W18" i="6"/>
  <c r="V18" i="6"/>
  <c r="U18" i="6"/>
  <c r="S18" i="6"/>
  <c r="R18" i="6"/>
  <c r="Q18" i="6"/>
  <c r="P18" i="6"/>
  <c r="O18" i="6"/>
  <c r="U5" i="6" l="1"/>
  <c r="V5" i="6"/>
  <c r="W5" i="6"/>
  <c r="X5" i="6"/>
  <c r="Y5" i="6"/>
  <c r="AE5" i="6" l="1"/>
  <c r="F29" i="5" s="1"/>
  <c r="AD5" i="6"/>
  <c r="F30" i="5" s="1"/>
  <c r="AC5" i="6"/>
  <c r="F28" i="5" s="1"/>
  <c r="AB5" i="6"/>
  <c r="F27" i="5" s="1"/>
  <c r="AA5" i="6"/>
  <c r="F26" i="5" s="1"/>
  <c r="O5" i="6"/>
  <c r="D26" i="5" s="1"/>
  <c r="P5" i="6"/>
  <c r="D27" i="5" s="1"/>
  <c r="Q5" i="6"/>
  <c r="D28" i="5" s="1"/>
  <c r="R5" i="6"/>
  <c r="D30" i="5" s="1"/>
  <c r="S5" i="6"/>
  <c r="D29" i="5" s="1"/>
  <c r="E29" i="5"/>
  <c r="E30" i="5"/>
  <c r="E28" i="5"/>
  <c r="E27" i="5"/>
  <c r="E26" i="5"/>
  <c r="M411" i="2" l="1"/>
  <c r="E4" i="5" s="1"/>
  <c r="D4" i="5"/>
  <c r="D5" i="5"/>
  <c r="D9" i="5"/>
  <c r="D10" i="5"/>
  <c r="D8" i="5"/>
  <c r="D7" i="5"/>
  <c r="D6" i="5"/>
  <c r="E9" i="5"/>
  <c r="L8" i="5" s="1"/>
  <c r="E10" i="5"/>
  <c r="L9" i="5" s="1"/>
  <c r="E8" i="5"/>
  <c r="L7" i="5" s="1"/>
  <c r="E7" i="5"/>
  <c r="L6" i="5" s="1"/>
  <c r="E6" i="5"/>
  <c r="L5" i="5" s="1"/>
  <c r="E5" i="5"/>
  <c r="F5" i="5" l="1"/>
  <c r="B5" i="5"/>
</calcChain>
</file>

<file path=xl/sharedStrings.xml><?xml version="1.0" encoding="utf-8"?>
<sst xmlns="http://schemas.openxmlformats.org/spreadsheetml/2006/main" count="4547" uniqueCount="2084">
  <si>
    <t>RELACION DE TRABAJOS RECEPCIONALES IMPRESOS DE EGRESADOS DE LA FAC. DE INGENIERIA</t>
  </si>
  <si>
    <t>MONO= Monografía, EL= Experiencia Laboral, RP= Reporte Profesional, RM= Reporte de Memoria, TPE= Trabajo Práctico Educativo,  TPT= Trabajo Práctico Tecnico, TR = Trabajo Recepcional</t>
  </si>
  <si>
    <t>NUM.
 Biblio.</t>
  </si>
  <si>
    <t>NOMBRE DEL TRABAJO RECEPCIONAL</t>
  </si>
  <si>
    <t>MODALIDAD</t>
  </si>
  <si>
    <t>AUTOR</t>
  </si>
  <si>
    <t>AÑO</t>
  </si>
  <si>
    <t>CARRERA</t>
  </si>
  <si>
    <t>No.</t>
  </si>
  <si>
    <t>OBSERVACIONES</t>
  </si>
  <si>
    <t>IME</t>
  </si>
  <si>
    <t>PROYECTO DE ILUMINACION E INSTALACION ELECTRICA EN LA FACULTAD DE INGENIERIA MECANICA ELECTRICA DE LA UV. EN CD. MENDOZA, VER.</t>
  </si>
  <si>
    <t>TESIS</t>
  </si>
  <si>
    <t>LEOCADIO ROLANDO VERA ESCOBAR</t>
  </si>
  <si>
    <t>PROYECTO DE ALUMBRADO E INSTALACION ELECTRICA PARA UNA UNIDAD DEPORTIVA EN LA CD. DE ORIZABA, VER.</t>
  </si>
  <si>
    <t>PEDRO IGNACIO GARCIA VALENCIA
 MOISES GONZALES CONDE</t>
  </si>
  <si>
    <t>OPERACIÓN Y MANTENIMIENTO DE LOS GENERADORES DEL VAPOR DEL INGENIO SAN MIGUELITO</t>
  </si>
  <si>
    <t>TR</t>
  </si>
  <si>
    <t>AMBROSIO GARCIA VAZQUEZ</t>
  </si>
  <si>
    <t>PROYECTO DE ALUMBRADO Y FUERZA PARA LA ESCUELA SECUNDARIA ESFUERZO OBRERO DE CD. MENDOZA, VER.</t>
  </si>
  <si>
    <t>ABRAHAM SALVADOR ABREGO 
NAZARIO  CHABLE  GARCIA</t>
  </si>
  <si>
    <t>SIN EXISTENCIA,</t>
  </si>
  <si>
    <t>PROYECTO PARA ACTUALIZAR Y MODIFICAR EL EQUIPO ELECTRICO DE LOS DEPARTAMENTOS DE BATEY Y CENTRIFUGADO DEL INGENIO SAN MIGUELITO</t>
  </si>
  <si>
    <t>JOSE OSCAR ROMERO REYES</t>
  </si>
  <si>
    <t>MANTENIMIENTO DE BENEFICIOS CAFETALEROS HUMEDOS</t>
  </si>
  <si>
    <t>GREGORIO CARRASCO LUNA</t>
  </si>
  <si>
    <t>LA TRANSFORMADA DE LA PLACE Y SUS APLICACIONES A CIRCUITOS ELECTROMECANICOS</t>
  </si>
  <si>
    <t>RENE CORONA REYES</t>
  </si>
  <si>
    <t>ESTUDIO Y APLICACIONES DEL ULTRASONIDO COMO UNA DE LAS PRUEBAS NO DESTRUCTIVA EN METALES</t>
  </si>
  <si>
    <t>GUILLERMO ORLANDO LOPEZ DIAZ</t>
  </si>
  <si>
    <t>ANTE PROYECTO DE INSTALACION ELECTRICA DEL SISTEMA DE FUERZA Y ALUMBRADO DEL TALLER DE ACERIA DE LA PLANTA INDUSTRIAL N.K.S. EN CD. LAZARO CARDENAS MICHOACAN</t>
  </si>
  <si>
    <t>DELFINO CRECENCIO HERNANDEZ GARCIA</t>
  </si>
  <si>
    <t>DESCRIPCION Y MATENIMIENTO DEL EQUIPO EXISTENTE EN LA PLANTA ELECTRICA DEL INGENIO CENTRAL DE MOTZORONGO S.A. DE C.V.</t>
  </si>
  <si>
    <t>CARLOS ALVARO SANCHEZ DURAN</t>
  </si>
  <si>
    <t>ESTUDIO Y MATENIMIENTO DE HORNOS DE PIROLISIS DE LAS PLANTAS DE ETILENO</t>
  </si>
  <si>
    <t>MIGUEL ANGEL SALMERON  MENDOZA</t>
  </si>
  <si>
    <t>ANALISIS DE SOPORTES SOLDABLES PARA TUBERIA EN LA PLANTA DE LAGUNA VERDE, VER.</t>
  </si>
  <si>
    <t>GILBERTO RODRIGUEZ RAMOS</t>
  </si>
  <si>
    <t>DESCRIPCION Y OPERACIÓN DEL EQUIPO DE BOMBEO PARA PRODUCTOS DERIVADOS DEL PETROLEO QUE INTEGRA LA ESTACION 5 (POLIDUCTO MINATITLAN-MEXICO) CON SEDE EN CD. MENDOZA, VER.</t>
  </si>
  <si>
    <t>JUAN JESUS SALAS ENRIQUEZ</t>
  </si>
  <si>
    <t>USO DE UNA CALDERA DE RECUPERACION TIPO ¨SMELTER¨ PARA MANEJO DE COMBUSTIBLES DE LIMITADO PODER CALORIFICO COMO SOLUCION ALOS PROBLEMAS DE ENERGETICOS Y POLUCION EN UNA PLANTA DE CELULOSA DE BAGAZO A LA SOSA</t>
  </si>
  <si>
    <t>TITO TABLADA CORTES</t>
  </si>
  <si>
    <t>ESTUDIO DE LA FORJA EN CALIENTE DE LOS METALES</t>
  </si>
  <si>
    <t>JOSE JUAN DAVILA LEZAMA</t>
  </si>
  <si>
    <t>APLICACIÓN DE LAS NORMAS TECNICAS PARA INSTALACIONES ELECTRICAS DE UTILIZACION</t>
  </si>
  <si>
    <t>SALVADOR NOE RAMIREZ HERNANDEZ              VICTOR ROMERO GALLARDO</t>
  </si>
  <si>
    <t>DISPOSITIVOS DE SELLADO DE VALVULAS Y BOMBAS  CENTRIFUGAS UTILIZANDO EMPAQUETADURAS Y SELLOS MECANICOS</t>
  </si>
  <si>
    <t>JOSE ANTONIO RIVERA RUIZ</t>
  </si>
  <si>
    <t>CALCULO, SELECCIÓN, INSTALACION, OPERACIÓN Y MANTENIMIENTO DE BOMBAS CENTRIFUGAS</t>
  </si>
  <si>
    <t>ALEJANDRO MONTES VELAZQUEZ</t>
  </si>
  <si>
    <t>INSTALACION ELECTRICA Y MECANICA DE EVAPORADORES DE SIMPLE Y DOBLE EFECTO( FINES DIDACTICOS</t>
  </si>
  <si>
    <t>JUAN CARLOS RODRIGUEZ MARQUEZ</t>
  </si>
  <si>
    <t>PROYECTO DE INSTALACION ELECTRICA Y ALUMBRADO DE LA PLANTA DE ALMACENAMIENTO Y DISTRIBUCION DE PEMEX EN ESCAMELA, VER.</t>
  </si>
  <si>
    <t>EDUARDO   MARTINEZ   CRUZ
JUAN ISIDRO REYES PEREZ</t>
  </si>
  <si>
    <t>INSTALACION Y MATENIMIENTO DE LOS MOTORES DE INDUCCION</t>
  </si>
  <si>
    <t>OCTAVIO PESADO GOMEZ</t>
  </si>
  <si>
    <t>INSTALACION DE UN SISTEMA PARA LA CAPTACION  DE REGISTROS ACELEROMETRICOS MEDIANTE SENSORES DE POZO PROFUNDO</t>
  </si>
  <si>
    <t>LUCIO CAMARILLO BARRANCO</t>
  </si>
  <si>
    <t>SISTEMAS DE CONEXION A TIERRA</t>
  </si>
  <si>
    <t>GINES MIRANDA HECTOR</t>
  </si>
  <si>
    <t>SIN EXISTENCIA, NO ESTA FISICAMENTE</t>
  </si>
  <si>
    <t>CALCULO Y SELECCIÓN DE UNA INSTALACION DE BOMBEO MECANICO COMVENCIONAL EN EL DISTRITO EL PLAN, VER. UTILIZANDO UNA CALCULADORA PROGRAMABLE HEWLETT-PACKARD 41 CV.</t>
  </si>
  <si>
    <t>FAUSTINO POSADA MARIN                                                       HERNAN  BALCAZAR SILVA</t>
  </si>
  <si>
    <t>ANTEPROYECTO PARA EL MEJORAMIENTO DEL ABASTECIMIENTO DEL AGUA POTABLE A LAS UNIDADES DEL TREBOL Y EL MIRADOR</t>
  </si>
  <si>
    <t>HERNAN TEPEPA RINCON                                                        JOSE ARMANDO ENRIQUEZ ESCOBEDO</t>
  </si>
  <si>
    <t>PROYECTO E ILUMINACION ELECTRICA EN LA FACULTAD DE MEDICINA DE LA UV.  EN CD. MENDOZA, VER.</t>
  </si>
  <si>
    <t>ESTUDIO OPTIMO DE  MOTOR DE COMBUSTIBLE INTERNA</t>
  </si>
  <si>
    <t>JORGE DE JESUS ILLESCAS HUESCA</t>
  </si>
  <si>
    <t>SISTEMA DE CONTROL DE MOTORES ELECTRICOS DE CORRIENTE ALTERNA</t>
  </si>
  <si>
    <t>PROYECTO PARA EL QUEMADO DE COMBUSTOLEO EN UN GENERADOR DE VAPOR TIPO PAQUETE</t>
  </si>
  <si>
    <t>JORGE ENRIQUE RAZO SORIANO</t>
  </si>
  <si>
    <t>ESTUDIO E INTEGRACION DE LOS RECURSOS HUMANOS PARA EL MANTENIMIENTO DE LOS SISTEMAS DE TELECOMUNICACIONES DE PETROLEOS MEXICANOS</t>
  </si>
  <si>
    <t>ARMANDO PONCE GARCIA</t>
  </si>
  <si>
    <t>ESTUDIO DE UN SISTEMA DE PROTECCION CONTRA INCENDIO PARA LOS TANQUES DE OXIDO DE ETILENO</t>
  </si>
  <si>
    <t>ENRIQUE VAZQUEZ MORTERA</t>
  </si>
  <si>
    <t>ANALISIS DE MATENIMIENTO A COMPRESORES CENTRIFUGOS DE CO2</t>
  </si>
  <si>
    <t>ARTURO VILLEGAS MIRON</t>
  </si>
  <si>
    <t>PROTOTIPO DIDACTICO TECNICO EDUCATIVO: DISEÑO Y CONSTRUCCION DE UNA MESA DE TRABAJO PARA EL LABORATORIO DE CIRCUITOS ELECTRICOS ¨</t>
  </si>
  <si>
    <t>SALVADOR DIAZ JUAREZ
FRANCISCO JAVIER VALERIO VENEGAS</t>
  </si>
  <si>
    <t>PRINCIPIOS BASICOS DE OPERACIÓN DISEÑO Y MONTAJE DE PRECIPITADORES ELECTROSTATICOS</t>
  </si>
  <si>
    <t>JAVIER RODOLFO PASTRANA GARCIA</t>
  </si>
  <si>
    <t>REACTOR FLUDIZADO PARA LA RECUPERACION DE RESIDUOS INDUSTRIALES</t>
  </si>
  <si>
    <t>AURELIANO SANCHEZ LUNA</t>
  </si>
  <si>
    <t>CALCULO CONSTRUCCION DEMOSTRACION DE FUNCIONAMIENTO Y PRACTICAS DEL ANTEPROYECTO DE UNA CALDERA PIROTUBULAR</t>
  </si>
  <si>
    <t>JOSE LUIS CASTRO MUÑOZ</t>
  </si>
  <si>
    <t>CALCULO DE LA CARGA TERMICA PARA ACONDICIONAMIENTO DE UNA SALA PARA ALMACENAR AGUA DAEREADA EN LA ELABORACION DE CERVESA</t>
  </si>
  <si>
    <t>ARTURO RUIZ ALVAREZ</t>
  </si>
  <si>
    <t>VENTILACION Y AIRE ACONDICIONADO EN PLANTAS NUCLEARES</t>
  </si>
  <si>
    <t>MIGUEL ANGEL DOMINGUEZ GALVAN</t>
  </si>
  <si>
    <t>ANTEPROYECTO  DE LA LEY DE OHM Y SU  DEMOSTRACION</t>
  </si>
  <si>
    <t>T P T</t>
  </si>
  <si>
    <t xml:space="preserve">
GERARDO JACOB SUALE RODRIGUEZ                              MIGUEL RAMOS ORTEGA                                                             FELIX RAMIREZ MARTINEZ</t>
  </si>
  <si>
    <t>ANALISIS Y CALCULO DE LA SUBESTACION ELECTRICA DE LA CASA DE BOMBA NUM. 1</t>
  </si>
  <si>
    <t>CARLOS JESUS HERNANDEZ DOMINGUEZ</t>
  </si>
  <si>
    <t>LA LUBRICACION Y SU IMPORTANCIA EN EL EQUIPO DE PROCESO</t>
  </si>
  <si>
    <t>MONOGRAFIA</t>
  </si>
  <si>
    <t>OLGA PATRICIA MATA MUÑOZ</t>
  </si>
  <si>
    <t>SUPERVISION Y CONTROL DE MONTAJE ELECTROMECANICO EN LA SUBESTACION ¨ GUADALUPE VICTORIA¨</t>
  </si>
  <si>
    <t>ATURO ROMERO TORRES</t>
  </si>
  <si>
    <t>COMPORTAMINETO DE LA CALDERA CB-60</t>
  </si>
  <si>
    <t>ROMAN LUDIN ESCOBAR LOPEZ</t>
  </si>
  <si>
    <t>SELECCIÓN DE CRITERIOS DE INSTALACION DE LAS BARRAS COLECTORAS EN EL AREA 13.8KV DE UNA SUBESTACION ELECTRICA (S.E. EN ORIZABA)</t>
  </si>
  <si>
    <t>ELIGIO ROSAS PERALTA
MARCOS AGUILAR CORONADO</t>
  </si>
  <si>
    <t>MANUAL DE PRACTICAS PARA LA OPERACIÓN DE UNA MAQUINA UNIVERSAL</t>
  </si>
  <si>
    <t>JOSE MANUEL LOPEZ LAZCANO
VICTOR HUGO CHACON VALDEZ</t>
  </si>
  <si>
    <t>DISEÑO DE UNA MAQUINA UNIVERSAL</t>
  </si>
  <si>
    <t xml:space="preserve">FIDEL MENDEZ GALLARDO
LEOPOLDO VICTORIANO VALENCIA </t>
  </si>
  <si>
    <t>CONSTRUCCION DE UNA MAQUINA UNIVERSAL</t>
  </si>
  <si>
    <t>BENJAMIN GERARDO NAVARRO ODRIGUEZ  PABLO GAUDENCIO HERRERRA GONZALES</t>
  </si>
  <si>
    <t>47 A</t>
  </si>
  <si>
    <t>PROYECTO DE ELECTRIFICACION Y ALUMBRADO PUBLICO EN EL FRACCIONAMIENTO EL BARREAL EN LA CIUDAD DE CORDOBA, VERACRUZ</t>
  </si>
  <si>
    <t xml:space="preserve">RAUL TORRES AMADOR </t>
  </si>
  <si>
    <t>SIN EXISTENCIA</t>
  </si>
  <si>
    <t>LA ADMINISTRACION APLICADA AL MATENIMIENTO INDUSTRIAL</t>
  </si>
  <si>
    <t>DAVID GALVAN LOPEZ
HECTOR MIRON REYES</t>
  </si>
  <si>
    <t>ANALISIS NORMATIVO PARA LA CONSTRUCCION, OPERACIÓN MANTENIMIENTO E INSPECCION EN LINEAS DE CONDUCCION DE HIDROCARBUROS GASEOSOS</t>
  </si>
  <si>
    <t>VIRGINIA DELGADO ZUÑIGA</t>
  </si>
  <si>
    <t xml:space="preserve"> BANCO DE TRANSFORMADORES CON TABLERO DE CONTROL</t>
  </si>
  <si>
    <t>MARIO ALBERTO MARQUEZ MENDOZA                                                                                         ANDRES BELLO SANCHEZ</t>
  </si>
  <si>
    <t>ESTUDIO DE SEGURIDAD INDUSTRIAL EN EL COMPLEJO PETROQUIMICO MORELOS</t>
  </si>
  <si>
    <t>EFREN LOPEZ TAPIA</t>
  </si>
  <si>
    <t>CONMUTACION DE INVERSORES TRIFASICOS</t>
  </si>
  <si>
    <t>MARIO MIRANDA CORTES
ANGEL HERNANDEZ SANCHEZ
CRUZ ALEJANDRO ALDANA GARCIA</t>
  </si>
  <si>
    <t>LABORATORIO DE MAQUINAS ELECTRICAS</t>
  </si>
  <si>
    <t>T T P</t>
  </si>
  <si>
    <t xml:space="preserve">MIGUEL VERA CAMPOS                                                                CARLOS TALAVERA SANCHEZ                                  MARCO ANTONIO URBANO DAVILA 
VICTOR MANUEL FLORES MARTINEZ
</t>
  </si>
  <si>
    <t>INVERSORES</t>
  </si>
  <si>
    <t>FIDEL DE JESUS ROMERO
CUTBERTO ARIZA HERNANDEZ
OSCAR LOPEZ VELARDE</t>
  </si>
  <si>
    <t>ANALISIS TERMODINAMICO DE LAS TURBINAS DE GAS</t>
  </si>
  <si>
    <t>LUIS OSCAR AMAROS CARRASCO</t>
  </si>
  <si>
    <t>MICROPROCESADOR 80C535</t>
  </si>
  <si>
    <t>JOSE LUIS  MAURICIO NIEVES
LUIS ENRIQUE RAMIREZ TRUJILLO
FRANCISCO HERNANDEZ CORONA</t>
  </si>
  <si>
    <t>INSPECCION EN SERVICIO DE SOPORTES DE UNA CENTRAL NUCLEAR</t>
  </si>
  <si>
    <t>JOSE MANUEL LINO CASTILLO</t>
  </si>
  <si>
    <t>CONOCIMIENTOS FUNDAMENTALES DE LOS MOTORES ELECTRICOS DE C.A. Y SU CONTROL</t>
  </si>
  <si>
    <t>MARIO SILVA VILLEGAS</t>
  </si>
  <si>
    <t>ANALISIS EXPERIMENTAL DE CONFLUENCIAS BIFASICAS</t>
  </si>
  <si>
    <t>RAYMUNDO GONZALEZ HERNANDEZ</t>
  </si>
  <si>
    <t>ORGANIZACIÓN Y CONTROL DE MANTENIMIENTO PREVENTIVO A CASA DE BOMBAS No.1 DEL COMPLEJO PETROQUIMICO ¨CANGREJERA¨</t>
  </si>
  <si>
    <t>OSCAR ALBERTO LARA LOPEZ</t>
  </si>
  <si>
    <t xml:space="preserve">MANTENIMIENTO MAYOR DE UNA UNIDAD GENERADORA DE 15MW DE LA CENTRAL H.E. TUXPANGO </t>
  </si>
  <si>
    <t>IGNACIO ARIEL RAMIREZ ROJAS</t>
  </si>
  <si>
    <t>DISEÑO DE RECIPIENTES PARA ALMACENAR AIRE COMPRIMIDO</t>
  </si>
  <si>
    <t>HUMBERTO JULIAN PALACIOS BAUTISTA</t>
  </si>
  <si>
    <t>BALANZA DE PESOS MUERTOS :MANUAL DE PRACTICAS PARA LA OPERACIÓN</t>
  </si>
  <si>
    <t>T P R</t>
  </si>
  <si>
    <t>BLANCA  DIANA MEDEL MARTINEZ
JOSE MANUEL HERNANDEZ FLORES</t>
  </si>
  <si>
    <t>BALANZA DE PESOS MUERTOS DESCRIPCION Y OPERACIÓN</t>
  </si>
  <si>
    <t>LUIS MANUEL MENDEZ FALCON
JACOBO MARTINEZ ATZOMPA</t>
  </si>
  <si>
    <t>DISPOSITIVOP DE SELLADO DE BOMBAS</t>
  </si>
  <si>
    <t>JOSE LUIS GAMBOA SANCHEZ</t>
  </si>
  <si>
    <t>MONITOREO AUTOMATIZADO Y CONTROL DE RECTIFICADORES PARA PROTECCION CATODICA EN TUBERIAS QUE TRANSPORTAN HIDROCARBUROS</t>
  </si>
  <si>
    <t>ISMAEL CEDILLO RANGEL</t>
  </si>
  <si>
    <t>PRINCIPIOS DE OPERACIÓN DE TRANSFORMADORES</t>
  </si>
  <si>
    <t>VICTOR MANUEL HERNANDEZ PAREDES</t>
  </si>
  <si>
    <t>DESCRIPCION Y OPERACIÓN DE UN MOTOR DE COMBUSTION INTERNA(4 TIEMPOS GASOLINA)</t>
  </si>
  <si>
    <t>JOSE MARTIN MENDOZA TREJO
FRANCISCO SANCHEZ QUEVEDO</t>
  </si>
  <si>
    <t>CALCULO Y SELECCIÓN DE UN MOTOR DE COMBUSTION INTERNA(CUATRO TIEMPOS GASOLINA)</t>
  </si>
  <si>
    <t>JOSE LUIS BAUTISTA GARCIA
ADRIAN GASCA HERNANDEZ</t>
  </si>
  <si>
    <t>CONSTRUCCION Y OPERACIÓN BASICA DE LOS DIFERENTES TIPOS DE MOTORES DIESEL PARA USO GENERAL</t>
  </si>
  <si>
    <t>JAVIER MONTALVO ELVIRA</t>
  </si>
  <si>
    <t>INVESTIGACION Y AHORRO DE ENERGIA ELECTRICA EN LA FACULTAD DE CIENCIAS QUIMICAS ZONA CORDOBA -ORIZABA</t>
  </si>
  <si>
    <t>DONACIANO ENRIQUE AVILA CIDES 
AUGUSTO BERMUDEZ AGUSTIN
ARMANDO MENDOZA MUÑOZ
ANDRES ERNESTO ROMAN CORONA
CANDIDO VELASQUEZ CARRERA</t>
  </si>
  <si>
    <t>DISEÑO DE UNA  PLANTA DE TRATAMIENTO DE AGUA</t>
  </si>
  <si>
    <t>JAIME HERNANDEZ FLORES
LUIS OSVALDO TERRAZAS VALDES</t>
  </si>
  <si>
    <t>DISEÑO PARA INSTALACION DE TUBERIA CONDUIT Y DISPOSITIVOS ELECTRICOS DEL PROYECTO NUCLEOELECTRICO LAGUNA VERDE (UNIDAD 2)</t>
  </si>
  <si>
    <t>JAIME SAINZ MARTINEZ</t>
  </si>
  <si>
    <t>SISTEMA DE TRATAMIENTO Y CALENTAMIENTO DE AGUAS DE         ALIMENTACION   DE CALDERAS</t>
  </si>
  <si>
    <t>JAVIER RODRIGUEZ ORTIZ
VICTOR FLORES PAZ</t>
  </si>
  <si>
    <t>DISEÑO Y DISTRIBUCION DE UN TALLER DE MAQUINAS HERRAMIENTAS</t>
  </si>
  <si>
    <t>FELIPE MONTALVO OSORIO</t>
  </si>
  <si>
    <t>MANTENIMIENTO GENERAL DE UN TURBO-GENERADOR DE CONDENSACION, EXTRACCION E INDUCCION ALLIS CHALMERS DE 2.000 KW</t>
  </si>
  <si>
    <t>SILVESTRE  VASQUEZ  MONTERROSAS</t>
  </si>
  <si>
    <t>SISTEMAS Y DISPOSITIVOS PARA EL CONTROL DE EMISION DE GASES PRODUCIDOS POR LOS  MOTORES DE C.I.</t>
  </si>
  <si>
    <t>MEMORIA</t>
  </si>
  <si>
    <t>ADOLFO LUNA CORTEZ</t>
  </si>
  <si>
    <t>DISEÑO Y CONSTRUCCION DE UNA TURBINA PELTON</t>
  </si>
  <si>
    <t>GILBERTO CORTES MARTINEZ                                 ROGELIO NAVA MENDEZ
JAVIER GARCIA GALVEZ                                            ELEAZAR VERGARA TORRES
JOSE ALBERTO MAYO COLORADO</t>
  </si>
  <si>
    <t>DIAGNOSTICO, CORRECCION, MANTENIMIENTO Y AHORRO DE ENERGIA EN EL CENTRO DE IDIOMAS DE CORDOBA, VER.</t>
  </si>
  <si>
    <t>GERARDO LEYVA MARTINEZ
OSCAR CARLOS VARGAS RODRIGUEZ</t>
  </si>
  <si>
    <t>DIAGNOSTICO, CORRECION, MANTENIMIENTO Y AHORRO DE ENERGIA ENLA FACULTAD DE ENFERMERIA DE ORIZABA, VER.</t>
  </si>
  <si>
    <t>ROBERTO JIMENEZ FALCON                                                     BULMARO J.ROJAS GARCEZ                                        SALVADOR ESCOFFI  MEZA</t>
  </si>
  <si>
    <t>DESCRIPCION Y OPERACIÓN DEL EQUIPO UTILIZADO EN EL TRATAMIENTO DE AGUA RESIDUAL DOMESTICA</t>
  </si>
  <si>
    <t>MARCOS REYES MORALES</t>
  </si>
  <si>
    <t>DIAGNOSTICO, CORRECCION, MANTENIMIENTO Y AHORRO DE ENERGIA EN LA FACULTAD DE CONTADURIA DE NOGALES, VER</t>
  </si>
  <si>
    <t>FERNANDO TRUJILLO ANDRADE
CARLOS VELA MEZA
JUAN MANUEL CRUZ IBAÑEZ</t>
  </si>
  <si>
    <t>DIAGNOSTICO, CORRECION, MANTENIMIENTO Y AHORRO DE ENERGIA EN LA FACULTAD DE ARQUITECTURA DE CORDOBA, VER.</t>
  </si>
  <si>
    <t>MARIO RAMON  LOPEZ MENDEZ                                              EDUARDO ALVAREZ GONZALEZ                                 ALBERTO RAMOS RODRIGUEZ</t>
  </si>
  <si>
    <t>APLICACIÓN DEL MANTENIMIENTO PREVENTIVO PARA UNA LINEA DE ENVASADO DE 190 B.P.M. EN LA INDUSTRIA CERVECERA</t>
  </si>
  <si>
    <t>PEDRO RODRIGUEZ PEREZ</t>
  </si>
  <si>
    <t>DIAGNOSTICO, CORRECCION, MANTENIMIENTO Y AHORRO DE ENERGIA EN LA FACULTAD DE INGENIERIA MECANICA ELECTRICA DE CD. MENDOZA, VER</t>
  </si>
  <si>
    <t xml:space="preserve">JUAN RODELAS VELASCO
EDGAR HUGO HERNANDEZ BAEZ
GUILLERMO MATADAMAS CORTES
</t>
  </si>
  <si>
    <t>DIAGNOSTICO, CORRECCION, MANTENIMIENTO Y AHORRO DE ENERGIA EN LA FACULTAD DE BIOLOGIA Y AGRONOMIA (UDICBAC) DE PEÑUELA, VER.</t>
  </si>
  <si>
    <t>JOAQUIN SANCHEZ LAGUNAS
JOSE  ARCINIEGA GOMEZ
MARTIN ZAVALA GONZALEZ</t>
  </si>
  <si>
    <t>ELABORACION DE PRACTICAS DE UN TORNO Y CEPILLO</t>
  </si>
  <si>
    <t xml:space="preserve">
ESAU RIVERA VENTURA                                                               MARCO ANTONIO RODRIGUEZ GONZALEZ</t>
  </si>
  <si>
    <t>REINSTALACION DE UN TORNO Y CEPILLO</t>
  </si>
  <si>
    <t>ANGEL HERNADEZ FLORES
JUAN YOSEFAT PEREZ FLORES</t>
  </si>
  <si>
    <t>SELECCIÓN DE UNA MESA DE PRUEBAS DE DUREZA</t>
  </si>
  <si>
    <t>HUGO LONGINOS RAMIREZ                                                       JOSE LUIS SANDOVAL RUIZ</t>
  </si>
  <si>
    <t>DIAGNOSTICO. CORRECION. MANTENIMIENTO Y AHORRO DE ENERGIA EN LA FACULTAD DE MEDICINA DE CD. MENDOZA, VER</t>
  </si>
  <si>
    <t>OSCAR CRUZ GONZALEZ
EDGAR FRANCISCO CRUZ MARTINEZ
HECTOR GARCIA MUÑOZ</t>
  </si>
  <si>
    <t>MANUAL DE PRACTICAS DE UNA MESA DE PRUEBAS DE DUREZA</t>
  </si>
  <si>
    <t>TPT</t>
  </si>
  <si>
    <t>VICTOR HUGO RIVERA IGNACIO
HECTOR TINOCO CASTILLO</t>
  </si>
  <si>
    <t>DESARROLLO E INSTALACION ELECTRICA DE UN TORNO Y CEPILLO</t>
  </si>
  <si>
    <t>JOAQUIN ROSAS RIVERA
ROMUALDO JOSE PEREZ CALDERON</t>
  </si>
  <si>
    <t>DISEÑO, INSTALACION Y PUESTA EN MARCHA DE UN REUNIDOR DE CAJAS 3 ENTRADAS, 2 SALIDAS, EN UNA PLANTA CERVECERA</t>
  </si>
  <si>
    <t>MOISES A. GONZALEZ ACUÑA
OSCAR CARAMON ESCOBAR</t>
  </si>
  <si>
    <t>SELECCIÓN Y APLICACIÓN DE LOS SUPERCONDUCTORES</t>
  </si>
  <si>
    <t>JOSE VASQUEZ ARROLLO</t>
  </si>
  <si>
    <t>REFRIGERACION POR COMPRESION DE AMONIACO EN LA INDUSTRIA REFRESQUERA</t>
  </si>
  <si>
    <t>AARON JUAREZ PASTRANA
AGUSTIN BAROJAS CRUZ</t>
  </si>
  <si>
    <t>DISEÑO DE INSTALACION Y PROTECCION DEL SISTEMA DE ENCENDIDO AUTOMATICO DE LA CALDERA PIROTUBULAR.</t>
  </si>
  <si>
    <t>EDGAR CARGOA CANCHOLA</t>
  </si>
  <si>
    <t>SIN EXISTENCIA,NO ESTA FISICAMENTE</t>
  </si>
  <si>
    <t>PROCEDIMIENTO DE MONTAJE Y PUESTA EN SERVICIO DE UNA SUBESTACION ELECTRICA AISLADA EN GAS SF6 PARA 115K.V.</t>
  </si>
  <si>
    <t>JUAN CARLOS OLIVER TENORIO</t>
  </si>
  <si>
    <t>LA EFICACIA EN EL PROCESO DE ENSEÑANZA DE LAS CIENCIAS EXACTAS</t>
  </si>
  <si>
    <t>VEDAEL VENTURA VALDIVIA                                                     REYNALDO FERIA SILVA</t>
  </si>
  <si>
    <t>CALCULO HIDRAULICO Y ESTRUCTURAL DEL OLEODUCTO DE 24" DE VENTA DE CARPIO-TULA</t>
  </si>
  <si>
    <t>GUSTAVO MELENDEZ  TRUJILLO</t>
  </si>
  <si>
    <t>MODERNIZACION DEL SISTEMA DE ALUMBRADO PUBLICO DE CAMERINO Z. MENDOZA</t>
  </si>
  <si>
    <t>JORGE BRAVO LOPEZ
ROBERTO GOMEZ PEREZ
LEOBARDO SEGURA MARTINEZ</t>
  </si>
  <si>
    <t>CONSOLA DE ADIESTRAMIENTO PARA EL CONTROL DE MOTORES</t>
  </si>
  <si>
    <t>TPE</t>
  </si>
  <si>
    <t>ADMINISTRACION DE RIESGOS EN SEGURIDAD INDUSTRIAL</t>
  </si>
  <si>
    <t>OSVALDO ACEVEDO CRISANTOS
ALEJANDRO ROSAS ROSAS</t>
  </si>
  <si>
    <t>MODIFICACION, OPERACIÓN Y MATENIMIENTO A UNA MAQUINA DE PRUEBAS HIDRAULICAS PARA TUBOS SIN COSTURA DE 20 PULGADAS</t>
  </si>
  <si>
    <t>JORGE SALUSTIO CRUZ</t>
  </si>
  <si>
    <t>ANALISIS TECNICO ECONOMICO DE LA HIDROELECTRICA LOCALIZADA EN LA PLANTA SIVESA EN NOGALES VER</t>
  </si>
  <si>
    <t>RAUL VELASQUEZ CALDERON
GUADALUPE BERNAL FLORES
EVODIO ISIDRO GONZALEZ LEAL</t>
  </si>
  <si>
    <t>CIRCUITOS DE CALIDAD PARA LA ELABORACION DE  PROYECTOS</t>
  </si>
  <si>
    <t>NARCISO VELASQUEZ MUÑOZ</t>
  </si>
  <si>
    <t>EL TRABAJO COMO FUENTE DE RIESGO PROFECIONAL</t>
  </si>
  <si>
    <t>RODOLFO ROJAS CARRANZA</t>
  </si>
  <si>
    <t>RECLUTAMIENTO Y SELECCIÓN DE PERSONAL</t>
  </si>
  <si>
    <t>EDUARDO CASTRO VAZQUEZ</t>
  </si>
  <si>
    <t>DESCRIPCION DE LOS PROCESOS PARA LA OBTENCION DEL HIERRO</t>
  </si>
  <si>
    <t>JOSE ARTURO SILVESTRE COLORADO</t>
  </si>
  <si>
    <t>CORROSION  Y  SU CONTROL</t>
  </si>
  <si>
    <t>ADRIAN FUENTES ARIAS</t>
  </si>
  <si>
    <t>CAPACIDAD DE LOS TRANFORMADORES DE DISTRIBUCION</t>
  </si>
  <si>
    <t>JOSE JACINTO LARA ORTEGA
ARMANDO ROMERO DOMINGUEZ</t>
  </si>
  <si>
    <t>SELECCIÓN Y USO DE LOS CONDUCTORES EN BAJA TENSION</t>
  </si>
  <si>
    <t>CARLOS ULLOA GIL</t>
  </si>
  <si>
    <t>MOTOR DIESEL UTILIZADO  PARA PLANTAS DE EMERGENCIA</t>
  </si>
  <si>
    <t>ERNESTO GUZMAN SANCHEZ</t>
  </si>
  <si>
    <t>INSTALACION Y MANTENIMIENTO DE MOTORES MONOFASICOS DE INDUCCION</t>
  </si>
  <si>
    <t>RICARDO MENDOZA GUARNEROS</t>
  </si>
  <si>
    <t>CALCULO DE ACONDICIONAMIENTO DE AIRE</t>
  </si>
  <si>
    <t>JOSE PEDRO MARQUEZ BONILLA</t>
  </si>
  <si>
    <t>CARACTERISTICAS PRINCIPALES PARA LA INSTALACION Y MANTENIMIENTO DE TABLEROS DE DISTRIBUCION EN BAJA TENCION</t>
  </si>
  <si>
    <t>LEONCIO GONZALEZ VARGAS</t>
  </si>
  <si>
    <t>MANTENIMIENTO GENERAL DE UN GENERADOR DE VAPOR PIROTUBULAR</t>
  </si>
  <si>
    <t>ELOY MERCADO ALTAMIRA</t>
  </si>
  <si>
    <t>APLICACIÓN DE LOS PROCESOS DE SOLDADURA POR ARCO ELECTRICO PROTEGIDO</t>
  </si>
  <si>
    <t>ALBERTO FLORES ROSAS
JOSE LUIS CASTRO GARCIA</t>
  </si>
  <si>
    <t>DISEÑO Y TRANSMICION DE LOS ENGRANES</t>
  </si>
  <si>
    <t>JOSE MARTIN MORENO FLORES</t>
  </si>
  <si>
    <t>ANALISIS DEL FUNCIONAMIENTO DE UN SISTEMA HIDRAULICO</t>
  </si>
  <si>
    <t>MARCELO NOLASCO PUERTOS                                             LUIS DEMETRIO MORENO MENESES</t>
  </si>
  <si>
    <t>PROTECCION ALOS GENERADORES DE C.A.</t>
  </si>
  <si>
    <t>IGNACIO ALEJANDRO PORRAS RAMIREZ</t>
  </si>
  <si>
    <t>MANTENIMIENTO MECANICO AL SISTEMA DE BOMBEO UNITED DE LA ESTACION ZAPOAPITA DE PETROLEOS MEXICANOS</t>
  </si>
  <si>
    <t>OCTAVIO MARTINEZ GARCIA</t>
  </si>
  <si>
    <t>DESCRIPCION Y FUNCIONAMIENTO DE LAS PARTES DE UNA CALDERA</t>
  </si>
  <si>
    <t>DIANA ISELA ZAVALETA RODRIGUEZ
HECTOR ALEJANDRO LOPEZ VENTURA</t>
  </si>
  <si>
    <t>SISTEMA CELET EN LOS MOTORES DE SERVICIO PESADO</t>
  </si>
  <si>
    <t>ALEJANDRO SANCHEZ VALDES</t>
  </si>
  <si>
    <t>DISEÑO DE UN PROGRAMA DE MANTENIMIENTO INDUSTRIAL</t>
  </si>
  <si>
    <t>MOMOGRAFIA</t>
  </si>
  <si>
    <t>GILBERTO GARCIA DE LA LUZ</t>
  </si>
  <si>
    <t>DESCRIPCION Y APLICACIÓN DE LOS COMPRESORES EN EL AIRE ACONDICIONADO</t>
  </si>
  <si>
    <t>ROMEO ROMERO  MARCELO</t>
  </si>
  <si>
    <t>CALCULO DE ESTRUCTURAS TIPO:  CELOSIA Y ARMADURA</t>
  </si>
  <si>
    <t>ALFREDO LOPEZ SANTIAGO</t>
  </si>
  <si>
    <t>LA DERIVADA UN ENFOQUE DIDACTICO</t>
  </si>
  <si>
    <t xml:space="preserve">T P </t>
  </si>
  <si>
    <t>MARIA EUGENIA SANCHEZ SARABIA</t>
  </si>
  <si>
    <t>MANUAL OPERATIVO PARA UN PASTEURIZADOR  DE BOTELLAS EN UNA INDUSTRIA CERVECERA.</t>
  </si>
  <si>
    <t>VICTOR HUGO GARCIA ESPINOZA</t>
  </si>
  <si>
    <t>ADMINISTRACION Y CONTROL DEL MATENIMIENTO PREVENTIVO INDUSTRIAL</t>
  </si>
  <si>
    <t>JOSE SERGIO ROMERO LAINES</t>
  </si>
  <si>
    <t>PRINCIPIOS DE PASCAL</t>
  </si>
  <si>
    <t>LEONEL JIMENEZ DURAN
ARTURO VAZQUEZ ROJAS
ENRIQUE MANUEL LANGLET MONJARAS
OSCAR OCAÑA MEDINA</t>
  </si>
  <si>
    <t>DISEÑO MONTAJE Y OPERACIÓN DE SISTEMAS DE CONTROL Y FUERZA DDE MOTORES</t>
  </si>
  <si>
    <t>AARON ALDO OMAR JIMENEZ NUÑEZ                          SERGIO SOLIS NIEVES                                                                         JAVIER VARGAS LOPEZ</t>
  </si>
  <si>
    <t>MANTENIMIENTO, OPERACIÓN Y RENTABILIDAD DE UNA MAQUINA PARA ARTES GRAFICAS DENOMINADA CHIEF 117 (OFFSET)</t>
  </si>
  <si>
    <t>JUAN FRANCISCO GOMEZ ROMERO</t>
  </si>
  <si>
    <t>HERRAMIENTAS NECESARIAS PARA LA OPERACION DE UN TALLER DE MAQUINAS  HERRAMIENTAS</t>
  </si>
  <si>
    <t>ARTURO ESCOBAR GORROCHOTEGUI
VICTOR MATEOS LEON</t>
  </si>
  <si>
    <t>SISTEMAS DE TIERRAS PARA SUBESTACIONES ELECTRICAS DE POTENCIA</t>
  </si>
  <si>
    <t>LUIS JAVIER VAZQUEZ AJACTLE</t>
  </si>
  <si>
    <t>FUNCIONAMIENTO Y MANTENIMIENTO DE TURBINA DE GAS RUSTON</t>
  </si>
  <si>
    <t>GUADALUPE ORTEGA RAMIREZ</t>
  </si>
  <si>
    <t>SELECCIÓN INSTALACION Y FUNCIONAMIENTO DE LOS MANOMETROS</t>
  </si>
  <si>
    <t>RAMON TEPIXTLE GONZALEZ                                                  ALFONSO MARIN LUNA</t>
  </si>
  <si>
    <t>IMPORTANCIA DE LAS VALVULAS DE CONTROL EN LOS SITEMAS NEUMATICOS UTILIZADOS EN LA INDUSTRIA</t>
  </si>
  <si>
    <t>JORGE CUETO GUTIERREZ</t>
  </si>
  <si>
    <t>PROTECCION A MOTORES DE CORRIENTE ALTERNA</t>
  </si>
  <si>
    <t>ANGEL HERNANDEZ ROSAS</t>
  </si>
  <si>
    <t>INSTALACION, OPERACIÓN Y MANTENIMIENTO DE BOMBAS CENTRIFUGAS</t>
  </si>
  <si>
    <t>RICARDO HUERTA POMPOSO                                      GERARDO FLORES CARREÑO</t>
  </si>
  <si>
    <t>CALCULO DEL FACTOR DE EFICIENCIA GLOBAL DE UN COLECTOR SOLAR PLANO</t>
  </si>
  <si>
    <t>OSCAR ARMANDO SANCHEZ LOYO</t>
  </si>
  <si>
    <t>ANALISIS COMPARATIVO DE LA FIBRA OPTICA Y EL CABLE COAXIAL</t>
  </si>
  <si>
    <t>GUSTAVO SALGADO BALCAZAR</t>
  </si>
  <si>
    <t>OPERACIÓN Y MANTENIMIENTO DE UNA PLANTA DE EMERGENCIA SELMEC DE 50 KVA</t>
  </si>
  <si>
    <t>VICTOR HUGO VILLEGAS RAMOS</t>
  </si>
  <si>
    <t>CALCULO OPTIMO DE LA TUBERIA CONDUIT Y CAIDA DE TENSION PARA LOS INSTRUMENTOS DE UNA PLANTA DE LLENEDERAS DE AUTOSTANQUE DE PEMEZ G. Y P.B</t>
  </si>
  <si>
    <t>HECTOR ALTAMIRANO PEREZ</t>
  </si>
  <si>
    <t>DESCRIPCION Y FUNCIONAMIENTO DE LAS BOMBAS CENTRIFUGAS VERTICALES TIPO TURBINA</t>
  </si>
  <si>
    <t>JOSUE ELIAS MORALES ALVAREZ
FRANCISCO GARCIA ALCANTARA</t>
  </si>
  <si>
    <t>CONSECUTIVO NO UTILIZADO</t>
  </si>
  <si>
    <t>APLICACIÓN DE LA NEUMATICA A LA AUTOMATIZACION</t>
  </si>
  <si>
    <t>MARCOS ILLESCAS SANCHEZ</t>
  </si>
  <si>
    <t>PROYECTO DE ALUMBRADO POR COMPUTADORA PARA EDUCACION SUPERIOR</t>
  </si>
  <si>
    <t>T P E</t>
  </si>
  <si>
    <t>OMAR AGUILA DE LA GARZA
IGNACIO RUIZ AVENDAÑO</t>
  </si>
  <si>
    <t>APLICACIÓN DE UN PLC EN SISTEMAS DE CONTROL</t>
  </si>
  <si>
    <t xml:space="preserve">T P T </t>
  </si>
  <si>
    <t>FRANCISCO JAVIER CASTILLO RAMOS 
JOSE ANTONIO MARTINEZ GARCIA 
ROBERO CARLOS GARCIA DEYTA 
RAUL BARRA RODRIGUEZ</t>
  </si>
  <si>
    <t>ERNESTO BRAVO CANSECO
ELEAZAR AGUILA DE LA GARZA</t>
  </si>
  <si>
    <t>SISTEMAS DE CONSTRUCCION, PROTECCION Y MANTENIMIENTO DE UNA RED TELEFONICA</t>
  </si>
  <si>
    <t>RAUL MACHORRO CARRERA
ENRIQUE TORRES VELASQUEZ</t>
  </si>
  <si>
    <t>CLASIFICACIION Y FUNCIONAMIENTO DE LAS CENTRALES HIDROELECTRICAS</t>
  </si>
  <si>
    <t>CESAR NOE DOMINGUEZ MARES
DIEGO EDMUNDO BAEZ HERNANDEZ</t>
  </si>
  <si>
    <t>REBOBINADO Y PRUEBAS DE FUNCIONAMIENTO DE MOTORES DE CORRIENTE ALTERNA</t>
  </si>
  <si>
    <t>NAZARIO ENRIQUE CALVA GARCIA
GERARDO ROMERO AGUILAR</t>
  </si>
  <si>
    <t>ACOPLAMIENTO PARA TRANSMISIONES MECANICAS</t>
  </si>
  <si>
    <t>EDGARDO ROSAS DOMINGUEZ</t>
  </si>
  <si>
    <t>PROCESO Y FABRICACION DEL CEMENTO PORTLAND Y ORGANIZACIÓN DE ALTO DESEMPEÑO</t>
  </si>
  <si>
    <t>JOSE ANTONIO SALAZAR SERRANO</t>
  </si>
  <si>
    <t>PROGRAMA DE MANTENIMIENTO PREVENTIVO A MOTORES DIESEL DE TRABAJO PESADO</t>
  </si>
  <si>
    <t>MEMORIA                  PROFESIONAL</t>
  </si>
  <si>
    <t xml:space="preserve">CARLOS VASQUEZ ZARATE
JAVIER VASQUEZ ZARATE </t>
  </si>
  <si>
    <t>EQUIPAMIENTO DE UN TALLER DE MAQUINAS HERRAMIENTAS</t>
  </si>
  <si>
    <t>JUAN CARLOS CUEVAS GUZMAN</t>
  </si>
  <si>
    <t>APLICACIÓN DEL PLC SIEMENS</t>
  </si>
  <si>
    <t>JOSE LUIS PALACIOS VAZQUEZ
GERARDO PEDRAZA OLAYO</t>
  </si>
  <si>
    <t>CONTROLADORES LOGICOS PROGRAMABLES</t>
  </si>
  <si>
    <t>GUILLERMO CORONA HUITRON
NEFTALI  LUNA HUERTA</t>
  </si>
  <si>
    <t>CONTROL DE MOTORES DE INDUCCION CON PLC SIEMENS S 7-200</t>
  </si>
  <si>
    <t>ALEJANDRO ROSAS SANCHEZ
PABLO RODRIGUEZ SANCHEZ</t>
  </si>
  <si>
    <t>PROYECTO DE MODERNIZACION DE LA GRUA MARATHON SST-100</t>
  </si>
  <si>
    <t>HECTOR LOZANO MORENO</t>
  </si>
  <si>
    <t>OPERACIÓN Y MANTENIMENTO DEL EXTRACTOR DE POLVOS          DEL HORNO DE ARCO ELECTRICO</t>
  </si>
  <si>
    <t>JERONIMO DOMINGUEZ CRIOLLO</t>
  </si>
  <si>
    <t>PROYECTO DE CONSTRUCCION DE LINEAS DE DISTRIBUCION AEREAS DE SISTEMAS MONOFASICOS Y TRIFASICOS</t>
  </si>
  <si>
    <t>ANDRES NESTOR HERNANDEZ SARABIA</t>
  </si>
  <si>
    <t>MANTENIMIENTO DE  LA MAQUINA SULZER EN UNA INDUSTRIA TEXTIL</t>
  </si>
  <si>
    <t>BERNARDO MARTINEZ ROSALES</t>
  </si>
  <si>
    <t>OPERACIÓN Y MANTENIMIENTO DE LOS SISTEMAS DE AGUA POTABLE</t>
  </si>
  <si>
    <t>EDGAR JESUS HERRERA ALVAREZ</t>
  </si>
  <si>
    <t>RECONSTRUCCION GENERAL DE MAQUINAS CORAZONERAS IMPLEMENTANDO PARA SU OPERACIÓN CONTROLADORES LOGICOS PROGRAMABLES</t>
  </si>
  <si>
    <t>TEODORO FRANCISCO ESCOBAR HERNANDEZ  
ALEJANDRA GAMBOA HERNANDEZ</t>
  </si>
  <si>
    <t>GUIA PARA  SUPERVISORES</t>
  </si>
  <si>
    <t>ENRIQUE ALAVEZ LINARES</t>
  </si>
  <si>
    <t>DISEÑO DE UNA MAQUINA PARA MONTAJE DE PASTILLAS COSMETICAS EN ESTUCHES DE PLASTICO</t>
  </si>
  <si>
    <t>ARTURO BERNAL BETANZOS</t>
  </si>
  <si>
    <t>AHORRO DE ENERGIA Y HORARIO DE VERANO</t>
  </si>
  <si>
    <t>DIEGO HERNADEZ DEL VALLE
ALVARO MARTINEZ CAMACHO</t>
  </si>
  <si>
    <t>MANTENIMIENTO Y PRUEBAS A BANCOS DE BATERIAS</t>
  </si>
  <si>
    <t>CLAUDIO VEGA ALVAREZ</t>
  </si>
  <si>
    <t>OPERACIÓN DE LAS PLANTAS DEL SISTEMA CUTZAMALA</t>
  </si>
  <si>
    <t>ALFONSO SANCHEZ PADILLA
VICTOR GAMBOA GUIZA</t>
  </si>
  <si>
    <t>GENERALIDADES EN LINEAS DE TRANSMICION APLICADO A ESTRUCTURAS DE EMERGENCIA</t>
  </si>
  <si>
    <t>JOSE RAUL REYES DOMINGUEZ
PABLO RUIZ BARRIOS</t>
  </si>
  <si>
    <t>OPERACIÓN MANUAL  DE LA MAQUINA DE PRUEBAS DE TORSION</t>
  </si>
  <si>
    <t>JUAN MIGUEL HUERTA MELO
CARMEN GABRIELA RIVERA LUNA</t>
  </si>
  <si>
    <t>OPERACIÓN AUTOMATICA DE LA MAQUINA DE PRUEBAS DE TORSION</t>
  </si>
  <si>
    <t>ROGER ADRIAN GARCIA TORRUCO
SANTIAGO OCHOA HUERTA</t>
  </si>
  <si>
    <t>ELABORACION DEL MANUAL DE PRACTICAS DIDACTICAS PARA LA OPERACIÓN DE LA MAQUINA DE PRUEBAS DE TORSION</t>
  </si>
  <si>
    <t>JOSE BONIFACIO JOEL CORTES CABRERA  HERIBERTO VERA MORENO</t>
  </si>
  <si>
    <t>CONTROL Y MANTENIMIENTO DE LA VALVULA ESFERICA EN UNA ESTACION DE BOMBEO</t>
  </si>
  <si>
    <t>OMAR MARTINEZ LALOTH
ALFREDO JIMENEZ CISNEROS</t>
  </si>
  <si>
    <t>SOLDADURA Y SU APLICACIÓN INDUSTRIAL</t>
  </si>
  <si>
    <t>ABRAHAM NOTARIO MORALES</t>
  </si>
  <si>
    <t>CONTROL DE CALIDAD EN UNA PLANTA DE CORRUGADO</t>
  </si>
  <si>
    <t>AARON TRUJILLO RODRIGUEZ</t>
  </si>
  <si>
    <t>FUNCIONAMIENTO Y OPERACIÓN DE UN HORNO DE ARCO ELECTRICO</t>
  </si>
  <si>
    <t>JUAN ANGEL LOPEZ MARTINEZ</t>
  </si>
  <si>
    <t>COMPONENTES Y PRUEBAS DE UN TRANSFORMADOR DE POTENCIA</t>
  </si>
  <si>
    <t>JOSE ALBERTO GARCIA SANTIAGO
JOSE ALFREDO CRUZ AQUINO</t>
  </si>
  <si>
    <t>MOTORES ELECTRICOS DE INDUCCION</t>
  </si>
  <si>
    <t>MIGUEL ANGEL GARCIA VAZQUEZ
ALBERTO VERA CAMACHO</t>
  </si>
  <si>
    <t>MANTENIMIENTO MAYOR AL GENERADOR ELECTRICO DE 133MVA-13.8 KV</t>
  </si>
  <si>
    <t>FRANCISCO LUNA LOPEZ
MIGUEL MORENO VELASCO</t>
  </si>
  <si>
    <t>MANTENIMIENTO Y OPERACIÓN DE UN HORNO DE ARCO ELECTRICO</t>
  </si>
  <si>
    <t>ALBERTO ANTONIO MARTINEZ ROMERO</t>
  </si>
  <si>
    <t>CONTROL DE PROCESOS DE OPERACIÓN DE LA PLANTA POTABILIZADORA ¨CITLALI¨</t>
  </si>
  <si>
    <t>DEMIS CRISTIAN HERRERA ALVAREZ</t>
  </si>
  <si>
    <t>"SISTEMAS DE CONTROL EN LA INDUSTRIA"</t>
  </si>
  <si>
    <t>ROBERTO VAZQUEZ RAMOS</t>
  </si>
  <si>
    <t>"SELLOS MECANICOS APLICADOS A BOMBAS CENTRIFUGAS EN LA INDUSTRIA PETROLERA</t>
  </si>
  <si>
    <t>ARMANDO HERNANDEZ FLORES</t>
  </si>
  <si>
    <t>"DESCRIPCION DEL SISTEMA DE GENERACION Y DISTRIBUCION DE ENERGIA ELECTRICA EN UNA PLATAFORMA DE COMPRECION DE GAS EN EL CAMPO CANTARELL, EPC-01"</t>
  </si>
  <si>
    <t>OSCAR CARAMON ESCOBAR</t>
  </si>
  <si>
    <t>"INSPECCION MEDIANTE PRUEBAS NO DESTRUCTIVAS A TUBERIAS DE PROCESO Y RECIPIENTES A PRECION EN LA TERMINAL MARITIMA DOS BOCAS. TABASCO,"</t>
  </si>
  <si>
    <t>GUSTAVO JUAREZ SOLIS</t>
  </si>
  <si>
    <t>"CONTROL DE MOTORES ELECTRICOS DESDE UNA P.C.</t>
  </si>
  <si>
    <t>EDGAR HERNANDEZ SEVERIANO                                                 AURELIO DIAZ RODRIGUEZ</t>
  </si>
  <si>
    <t>APLICACIONES DE MATLAB EN EL ANALISIS EN LA FRECUENCIA EN PLANTAS GENERADORAS</t>
  </si>
  <si>
    <t>ALVARADO COLON GUSTAVO                                                       RODRIGUEZ MONTES REYES</t>
  </si>
  <si>
    <t>"SISTEMAS QUE INTEGRAN AL MOTOR DE COMBUSTION INTERNA DE 4 TIEMPOS A GASOLINA</t>
  </si>
  <si>
    <t>CARLOS PONCE CORTES</t>
  </si>
  <si>
    <t>"MANTENIMIENTO DEL MOTOR DE COMBUSTION INTERNA DE 4 TIEMPOS</t>
  </si>
  <si>
    <t>ARTURO ROMERO CID</t>
  </si>
  <si>
    <t>"FUNCIONAMIENTO Y MANTENIMIENTO DEL MOTOR DE COMBUSTION INTERNA DE 4 TIEMPOS A GASOLINA"</t>
  </si>
  <si>
    <t xml:space="preserve">MARIA DEL ROCIO MACHORRO POCEROS                         RZZIEL PIMENTEL COBIAN                                                               ARTUTO ROMERO CID                                                                           CARLOS PONCE CORTES                                                                         VICTOR LUIS AGUILAR COBIS                                                            </t>
  </si>
  <si>
    <t>"FUNCIONAMIENTO DEL MOTOR DE COMBUSTION INTERNA DE 4 TIEMPOS A GASOLINA"</t>
  </si>
  <si>
    <t>RAZIEL PIMENTEL COBIAN</t>
  </si>
  <si>
    <t>TOPICOS EN INGENIERIA TERMICA I Y II (NO ES TESIS ES UN MANUAL QUE ELABORO EL INGENIERO PARA SU MATERIA)</t>
  </si>
  <si>
    <t>ING. JAVIER MUÑOZ CORTES</t>
  </si>
  <si>
    <t>"DESARROLLO DE UN PROGRAMA PILOTO DE APLICACIÓN DE MANTENIMIENTO PRODUCTIVO TOTAL (TPM) O UNA LINEA DE PRODUCCION DE ENVASE DE VIDRIO</t>
  </si>
  <si>
    <t>CESAR ENRIQUE COUTIÑO CONTRERAS</t>
  </si>
  <si>
    <t>"REPORTE DE LOS RESULTADOS OBTENIDOS DE LA INSPECCION, DIAGNOSIS Y CALCULO DE VIDA REMANENTE DE LOS COMPONENTES DEL GENERADOR DE VAPPOR UNIDAD # 4 DE LA C.T. VALLE DE MEXICO</t>
  </si>
  <si>
    <t>REPORTE</t>
  </si>
  <si>
    <t>GERARDO CRUZ HUERTA</t>
  </si>
  <si>
    <t>EFECTO DE LA FRECUENCIA MEDIANTE LA UTILIZACION DEL SOFWARE Lab View 61"</t>
  </si>
  <si>
    <t>MARCO ANTONIO RODRIGUEZ GONZALES</t>
  </si>
  <si>
    <t>ANALISIS DE FET EN ALTA FRECUENCIA MEDIANTE LA UTILIZACION DEL SOFTWARE Lab View  61"</t>
  </si>
  <si>
    <t>ALEJANDRO PERALTA MENDEZ</t>
  </si>
  <si>
    <t>APLICACIÓN DEL LENGUAJE DE PROGRAMACION LABVIEM A RECTIFICADORES</t>
  </si>
  <si>
    <t>MAYO TENEORIO RODRIGUEZ</t>
  </si>
  <si>
    <t>"MONTAJE, CARACTERISTICAS Y REGLAS DE SEGURIDAD PARA OPERAR CALDERAS"</t>
  </si>
  <si>
    <t>SERGIO RENE VIVASR VERA</t>
  </si>
  <si>
    <t>EL USO DE LOS TEMPORIZADORES DE LA  PANTALLA DE SIMULACION DEL SEMAFORO</t>
  </si>
  <si>
    <t>RICARDO CRISOSTOMO OLGUIN</t>
  </si>
  <si>
    <t>OPRACION CONTINUA DE LA PANTALLL A DE SIMULACION DEL SILO</t>
  </si>
  <si>
    <t>VALENTN VARRAGAN LAZARO</t>
  </si>
  <si>
    <t>USO DE AS INSTRUCCIONES DE COMPARACION DE LA PANTAALLA DE LA SIMULACION DEL SEMAFOR</t>
  </si>
  <si>
    <t>LUIS ANCELMO ROMERO BRAVO</t>
  </si>
  <si>
    <t>USO DEL CONTADOR Y DEL TEMPORIZADOR DE LA PANTALLA DE UNA SIMULACION DEL SILO</t>
  </si>
  <si>
    <t>RICARDO  RODRIGUEZ FLORES</t>
  </si>
  <si>
    <t>TRABAJANDO CON LOS DISPOSITIVOS DE LA PANTALLA DE SIMULACION DEL BATCH  MIXER</t>
  </si>
  <si>
    <t>MANUEL HERNANDEZ PARRA</t>
  </si>
  <si>
    <t>USO Y APLIACACION DE LOS INTERRUPTORES DE LA PALANCA CON INSTRUCCIONES XIC Y XIO DE LA PANTALLA DE SIMULACION Y/O</t>
  </si>
  <si>
    <t>JAIME HERNANDEZ MENDOZA</t>
  </si>
  <si>
    <t>USO DE LOS MARCADORES DE FLUIDOS Y CONTADORES DE LAPANTALLA DE SIMULACION BACH MIXER</t>
  </si>
  <si>
    <t>ISRAEL AGUILA DE LA GARZA</t>
  </si>
  <si>
    <t>USO DE LA INSTRUCCIÓN DE TEMPORIZADORES DE LA PANTALLA DE SIMULACION DEL I/O</t>
  </si>
  <si>
    <t>FERNANDO PELAEZ CORDOVA</t>
  </si>
  <si>
    <t>"PARTES COMPONENTES DE UNA PLANTA GENERADORA</t>
  </si>
  <si>
    <t>ARMANDO LOPEZ MURO</t>
  </si>
  <si>
    <t>DESCRIPCION DE ELEMENTOS PERIFERICOS Y REDES DE PLC</t>
  </si>
  <si>
    <t>TTP</t>
  </si>
  <si>
    <t>ALVAREZ PAREDES VICTOR MANUEL</t>
  </si>
  <si>
    <t>"COMPONENTES Y OPERACIÓN DEL MOTOR DE COMBUSTION INTERNA A DIESEL</t>
  </si>
  <si>
    <t>LUCIO ISIDORO GARCIA NEBLINA</t>
  </si>
  <si>
    <t>INSTRUCCIONES BASICAS DE PROGRAMACION DE PLC</t>
  </si>
  <si>
    <t>LUCIO MARTINEZ MORALES</t>
  </si>
  <si>
    <t>PROGRAMACION DE AUTOMATAS</t>
  </si>
  <si>
    <t>OSCAR OMAR CRUZ LLANOS</t>
  </si>
  <si>
    <t>DESCRIPCION DE UN SISTEMA DE AUTOMATAS PROGRAMABLES</t>
  </si>
  <si>
    <t>HUERTA VERGARA JESUS</t>
  </si>
  <si>
    <t>FUNCIONES ESPECIALES DEL AUTOMATA EN EL CONTROL DE SEÑALES LUMINOSAS</t>
  </si>
  <si>
    <t>CISNEROS ILLARZA DELFINO</t>
  </si>
  <si>
    <t>ESTRUCTURAS BASICAS DE UN PLC</t>
  </si>
  <si>
    <t>ROSADO CAPETILLO ANTONIO</t>
  </si>
  <si>
    <t>PROYECTO DE APLICACIÓN DE UN CIRCUITO NEUMATICO "SEPARADOR DE PASADORES CILÍNDRICOS"</t>
  </si>
  <si>
    <t>VICTOR MANUEL CRESPO MENDEZ</t>
  </si>
  <si>
    <t>"AUTOMATIZACION NEUMATICA DE COMPACTOR PARA BASURA"</t>
  </si>
  <si>
    <t>SALVADOR VALERIO MATEOS</t>
  </si>
  <si>
    <t>PROYECTO DE APLICACIÓN DE UN CIRCUITO NEUMATICO "DISPOSITIVO PLEGADOR"</t>
  </si>
  <si>
    <t>HUMBERTO SIERRA MARTINEZ</t>
  </si>
  <si>
    <t>CIRCUITO NEUMATICO PARA VIBRADOR DE BOTES DE PINTURA</t>
  </si>
  <si>
    <t>ALBERTO AMIN CAMPOS PEREZ</t>
  </si>
  <si>
    <t>ACTIVIDADES DE INGENIERIA PARA LA PLANEACION DE LOS SISTEMAS ELECTRICOS DE DISTRIBUCION</t>
  </si>
  <si>
    <t>REPORTE TECNICO</t>
  </si>
  <si>
    <t>LUIS BERNABE IBAÑEZ GARDUÑO</t>
  </si>
  <si>
    <t>PRACTICAS DE CIRCUITOS ELECTRICOS CON ACOMETIDAS MONOFASICA BIFASICA Y TRIFASICA</t>
  </si>
  <si>
    <t>JOSE LUIS MENDEZ PEREZ</t>
  </si>
  <si>
    <t>TARJETA DE DIECISEIS ENTRADAS APLICACIONES INDUSTRIALES</t>
  </si>
  <si>
    <t>VICTOR MENESES ROBLES</t>
  </si>
  <si>
    <t>OPERACIÓN DE LA CALDERA ACUOTUBULAR (BABCOCK-WILCOX)</t>
  </si>
  <si>
    <t xml:space="preserve">JUAN CARLOS RIVERA PEREZ </t>
  </si>
  <si>
    <t>AUTOCAD COMO INSTRUMENTO DE TRABAJO PARA LA PRECENTACION DE PROYECTOS DE INGENIERIA MECANICA ELECTRICA</t>
  </si>
  <si>
    <t xml:space="preserve">SALOME CRUZ TONTLE </t>
  </si>
  <si>
    <t>REPORTE DE LA EXPERIENCIA LABORAL EN TURBINA DE GAS</t>
  </si>
  <si>
    <t xml:space="preserve"> ERIK DAVID FLORES SALAZAR</t>
  </si>
  <si>
    <t>PRACTICAS DEL SIMULADOR DE VIBRACIONES MECANICAS</t>
  </si>
  <si>
    <t xml:space="preserve"> JUAN CARLOS LUCIO SEGURA</t>
  </si>
  <si>
    <t>SIMULADOR DE VIBRACIONES MECANICAS</t>
  </si>
  <si>
    <t xml:space="preserve">JUAN DIEGO CABRERA MELO </t>
  </si>
  <si>
    <t>CONOCIMIENTO DEL MOTOR A DIESEL</t>
  </si>
  <si>
    <t xml:space="preserve">CIRILO VACA ROMERO </t>
  </si>
  <si>
    <t>ANALISIS DE CORTOCIRCUITO TRIFASICO USANDO VISUAL BASIC 5.0</t>
  </si>
  <si>
    <t xml:space="preserve"> JOSE LOPEZ AGUILAR</t>
  </si>
  <si>
    <t>PROGRAMA DE DISEÑO DE MECANISMOS</t>
  </si>
  <si>
    <t xml:space="preserve"> T P E</t>
  </si>
  <si>
    <t xml:space="preserve">MARCOS GABRIEL ALQUICIRA PEREZ </t>
  </si>
  <si>
    <t>SOLUCION DE PROBLEMAS DE INGENIERIA MECANICA MEDIANTE LA APLICACIÓN DE UN SOFTWARE</t>
  </si>
  <si>
    <r>
      <rPr>
        <sz val="11"/>
        <rFont val="Arial"/>
        <family val="2"/>
      </rPr>
      <t xml:space="preserve">IVAN </t>
    </r>
    <r>
      <rPr>
        <sz val="11"/>
        <color theme="1"/>
        <rFont val="Arial"/>
        <family val="2"/>
      </rPr>
      <t xml:space="preserve">GUSTAVO VAZQUEZ ZEPEDA </t>
    </r>
  </si>
  <si>
    <t>SOLUCION DE PROBLEMAS EN BOMBAS ROTATIVAS MEDIANTE  EL SOFTWARE VISUAL BASIC. NET</t>
  </si>
  <si>
    <t xml:space="preserve">DARIO CANEK ARENZANO ALTALIF </t>
  </si>
  <si>
    <t>PRINCIPIO DEL CICLO DISEL</t>
  </si>
  <si>
    <t>GOMEZ GARCIA OMAR</t>
  </si>
  <si>
    <t>ESTRUCTURA Y FUNCIONAMIENTO DEL CICLO DIESEL</t>
  </si>
  <si>
    <t xml:space="preserve">JOSE MANUEL VELA GALAN </t>
  </si>
  <si>
    <t>MOTOR DIESEL, PRINCIPIO COMPONENTES Y OPERACIÓN</t>
  </si>
  <si>
    <t xml:space="preserve">DAVID CASTILLO MORALES </t>
  </si>
  <si>
    <t>PROYECTO DE UN LABORATORIO VIRTUAL EN NEUMATICA Y ELECTRONEUMATICA PARA  F.I.M.E. DE CD. MENDOZA</t>
  </si>
  <si>
    <t xml:space="preserve">GONZALO RAMIREZ POPO </t>
  </si>
  <si>
    <t>DIBUJO ASISTIDO POR COMPUTADORA Y SU APLICACIÓN EN INGENIERIA</t>
  </si>
  <si>
    <t xml:space="preserve">JOB MAURICIO PEREZ BALBUENA </t>
  </si>
  <si>
    <t>DISEÑO EN INGENIERIA MEDIANTE EL DIBUJO ASISTIDO POR COMPUTADORA</t>
  </si>
  <si>
    <t xml:space="preserve"> DAVID TORRES MENDOZA</t>
  </si>
  <si>
    <t>SISTEMA DE SEGURIDAD INDUSTRIAL EN UNA INDUSTRIA CERVECERA</t>
  </si>
  <si>
    <t>VICTOR ENRIQUE RODRIGUEZ GUTIERREZ</t>
  </si>
  <si>
    <t>SOFTWARE SIMULADOR DE CIRCUITOS ELECTRICOS CIRCUITMAKER</t>
  </si>
  <si>
    <t xml:space="preserve">OSWALDO MENESES VELAZQUEZ </t>
  </si>
  <si>
    <t>PRCTICAS SIMULADOR DE CIRCUITOS ELECTRICOS CIRCUITMAKER</t>
  </si>
  <si>
    <t xml:space="preserve"> JOSE LUIS MARTINEZ RODRIGUEZ</t>
  </si>
  <si>
    <t>ANALISIS DE CIRCUITOS ELECTRICOS EN ESTADO ESTABLE USANDO WORK BENCH</t>
  </si>
  <si>
    <t xml:space="preserve">JOSE ALBERTO VIVANCO PALACIOS </t>
  </si>
  <si>
    <t>IMPORTANCIA DEL POTENCIAL MECANICO Y ELEMENTOS QUE CONSTITUYEN A LAS TURBINAS HIDRAULICAS</t>
  </si>
  <si>
    <t xml:space="preserve">ANTONIO ALVARADO DE JESUS </t>
  </si>
  <si>
    <t>SISTEMA NEUMATICO DE MANIPULACION PROGRAMADO POR UNA PALM</t>
  </si>
  <si>
    <t xml:space="preserve">GUSTAVO CALVARIO ROSAS </t>
  </si>
  <si>
    <t>LUIS ARMANDO CONTRERAS DE LA CRUZ</t>
  </si>
  <si>
    <t>MODELO MECANICO DE UNA ESTACION DE TRABAJO AUTOMATIZADA</t>
  </si>
  <si>
    <t>CARLOS ANDRES ROSAS GONZALEZ</t>
  </si>
  <si>
    <t>AUTOMATIZACION DE UN BRAZO MECANICO</t>
  </si>
  <si>
    <t xml:space="preserve">ARMANDO GUZMAN MONTIEL
RODRIGO JOAQUIN DEL VALLE  MATA </t>
  </si>
  <si>
    <t>AHORRO DE ENERGIA ELECTRICA EN ALUMBRADO PUBLICO</t>
  </si>
  <si>
    <t xml:space="preserve">ANDRES MENDOZA CRISOSTOMO </t>
  </si>
  <si>
    <t>INSTALACION, OPERACIÓN Y MANTENIMIENTO MECANICO PARA UNIDADES VIBRATORIAS TIPO H</t>
  </si>
  <si>
    <t xml:space="preserve">EDUARDO GONZALEZ  JARAMILLO </t>
  </si>
  <si>
    <t>CONTROL DE MOTORES PARA PROCESOS DE AUTOMATIZACION POR MEDIO DE TRANSISTORES Y PC</t>
  </si>
  <si>
    <t xml:space="preserve">ADAN JUAREZ MORA </t>
  </si>
  <si>
    <t>PLANTAS GEOTERMICAS</t>
  </si>
  <si>
    <t>ROCIO GARATE AGUILA</t>
  </si>
  <si>
    <t>AMPLIACION ELECTRICA PARA SISTEMA DE BOMBEO</t>
  </si>
  <si>
    <t xml:space="preserve"> SILVANO GARCIA HERNANDEZ</t>
  </si>
  <si>
    <t>AUTOMATIZACION ELECTRICA PARA SISTEMA DE BOMBEO</t>
  </si>
  <si>
    <t xml:space="preserve"> EDGAR VARGAS CASTRO</t>
  </si>
  <si>
    <t>MANUAL DE PRACTICAS PARA EL ANALISIS DINAMICO DE LOS CUERPOS EN MOVIMIENTO</t>
  </si>
  <si>
    <t xml:space="preserve">ISRAEL ORTEGA BERISTAIN </t>
  </si>
  <si>
    <t xml:space="preserve">MANUAL DE PRACTICAS PARA EL ANALISIS SISTEMÁTICO DE LOS CUERPO EN MOVIMIENTO </t>
  </si>
  <si>
    <t xml:space="preserve">EFRAIN MUÑOZ RAMIREZ </t>
  </si>
  <si>
    <t>MANUAL DE PRACTICAS PARA EL ANALISIS ESTATICO</t>
  </si>
  <si>
    <t xml:space="preserve">ALEJANDRO RAMIRES CARREON </t>
  </si>
  <si>
    <t>MANUAL DE PRACTICAS PARA EL ANALISIS DE LOS CUERPOS RIGIDOS</t>
  </si>
  <si>
    <t xml:space="preserve">IRVIN EFREN GONZALEZ RAMIREZ </t>
  </si>
  <si>
    <t>INYECTORAS DE POLIMEROS</t>
  </si>
  <si>
    <t>JUAN C ARLOS ALVAREZ MORALES</t>
  </si>
  <si>
    <t>SELECCIÓN DE COMPRESOSRAS PARA TRABAJO INDUSTRIAL</t>
  </si>
  <si>
    <t>JOSE GREGORIO MANUEL HEREDIA GARCIA</t>
  </si>
  <si>
    <t>PROYECTO DE ELECTRIFICACION PARA UNA COMUNIDAD RURAL A TRAVES DE SISTEMAS FOTOVOLTAICOS</t>
  </si>
  <si>
    <t xml:space="preserve">MARIANO REMIGIO ROSAS </t>
  </si>
  <si>
    <t>SUBESTACIONES ELECTRICAS</t>
  </si>
  <si>
    <t xml:space="preserve">JOSE MARINO LOPEZ BELLO </t>
  </si>
  <si>
    <t>PROYECTO DE ELECTRIFICACION DE UN HOSPITAL RURAL A TRAVES DE SISTEMAS FOTOVALTICOS</t>
  </si>
  <si>
    <t>JOSE MANUEL GALLEGOS FLORES</t>
  </si>
  <si>
    <t>SISTEMAS CONTRAINCENDIO EN LA INDUSTRIA</t>
  </si>
  <si>
    <t xml:space="preserve"> JOSE AGUSTIN ACEVEDO CRISANTO</t>
  </si>
  <si>
    <t>MANUAL DE DISEÑO ASISTIDO POR COMPUTADORA MEDIANTE AUTOCAD Y MECHANICAL DESKTOP</t>
  </si>
  <si>
    <t xml:space="preserve">CIRO CORRALES GONZALES
 QUIRINO HERNANDEZ RODRIGUEZ
RIGOBERTO PEREZ RODRIGUEZ </t>
  </si>
  <si>
    <t>REPORTE EN LA EXPERIENCIA LABORAL EN SEPARADORAS CENTRIFUGAS</t>
  </si>
  <si>
    <t xml:space="preserve">MARCO POLO CONSUEGRA FLORES </t>
  </si>
  <si>
    <t>SOFTWARE DE MATEMATICAS APLICADO A INGENIERIA</t>
  </si>
  <si>
    <t>t p t</t>
  </si>
  <si>
    <t xml:space="preserve">MARCOS AGUILA DE LA GARZA
EMETERIO MARTINEZ VIDERIQUE
LUIS DANIEL RODRIGUEZ GONZALES 
JOSUE AMRAFAEL HERNANDEZ DOMINGUEZ </t>
  </si>
  <si>
    <t>ORGANIZACIÓN DEL DEPARTAMENTO DE MAQUINARIA EN OBRAS CIVILES</t>
  </si>
  <si>
    <t>FABIO GONZALES ORNELAS
DIEGO AMADOR MUNIVE</t>
  </si>
  <si>
    <t>EFECTOS DE LAS ARMONICAS EN TRANSFORMADORES DE POTENCIA</t>
  </si>
  <si>
    <t>JOSE ROSALES ROSAS
CLEMENRE ROMERO ANTONIO</t>
  </si>
  <si>
    <t>AUTOMATIZACION DE PROCESOS INDUSTRIALES</t>
  </si>
  <si>
    <t>JOSE LUIS GONZALES MARTINEZ
GABRIEL GRANADOS VAZQUEZ</t>
  </si>
  <si>
    <t>APLICACIÓN DEL PUERTO PARALELO EN LA AUTOMATIZACION DE PROCESOS INDUSTRIALES</t>
  </si>
  <si>
    <t>ARTURO RIVERA HERNANDEZ</t>
  </si>
  <si>
    <t>ECUACIONES DIFERENCIALES Y APLICACIONES A LA INGENIERIA</t>
  </si>
  <si>
    <t>MOOGRAFIA</t>
  </si>
  <si>
    <t>EDGAR VICENTE MACIAS MELO</t>
  </si>
  <si>
    <t>ACOPLAMAMIENTOS INDUSTRIALES</t>
  </si>
  <si>
    <t>JESUS HERNANDEZ RAMIREZ</t>
  </si>
  <si>
    <t>HABILITACION DE UN SISTEMA TRIFASICO PARA LA COMUNIDAD AGRARIA DE ACULTZINGO</t>
  </si>
  <si>
    <t>JESUS  MANUEL ORTIZ MONJARAZ</t>
  </si>
  <si>
    <t>TRATAMIENTOS TERMICOS Y CONSTITUYENTES MICROSCOPICOS DE LOS ACEROS</t>
  </si>
  <si>
    <t>SEGURIDAD EN EL AREA DE PLATAFORMAS MARITIMAS</t>
  </si>
  <si>
    <t>ARIEL ROJAS MARTINEZ</t>
  </si>
  <si>
    <t>OPERACIÓN DE SUBESTACION ELECTRICA DE 115K.V.</t>
  </si>
  <si>
    <t>LUIS ALBERTO MEDINA BRAVO</t>
  </si>
  <si>
    <t>ADIESTRAMIENTO DEL PERSONAL COMO ELEMENTO IMPORTANTE EN LA SEGURIDAD</t>
  </si>
  <si>
    <t>RICARDO MIRANDA DIAZ</t>
  </si>
  <si>
    <t>CONTROL DIGITAL DE TEMPERATURA DE ACEITES LUBRICANTES</t>
  </si>
  <si>
    <t>LUIS FERNANDO MARQUEZ 
AMADOR  ARMANDO LOPEZ RUIZ</t>
  </si>
  <si>
    <t>PRINCIPALES EQUIPOS Y SISTEMAS QUE CONFORMAN UNA PLANTA DE BOMBEO DEL SITEMA CUTZAMALA</t>
  </si>
  <si>
    <t>EDAR FLORES GONZALEZ                                                                                        JAVIER PALESTINO RODRIGUEZ</t>
  </si>
  <si>
    <t xml:space="preserve">ENERGIA NUCLEAR </t>
  </si>
  <si>
    <t>GABRIELA HARLET CHACON SANCHEZ</t>
  </si>
  <si>
    <t>SISTEMAS DE GESTION DE LA CALIDAD APLICADO A LA FABRICACION DE RECIPIENTES A PRECION</t>
  </si>
  <si>
    <t>CARLOS ALBERTO JACOME OLCERA</t>
  </si>
  <si>
    <t>INTERFACES PARA EL CONTROL DIGITAL DE TEMPERATURA</t>
  </si>
  <si>
    <t>VICTOR HUGO PACHECO COLORADO
NOE SILVA SORIANO</t>
  </si>
  <si>
    <t>APLICACION DEL X-TREND EN LA REDUCCION DE VIBRACIONES POR MEDIO DEL BALANCEO</t>
  </si>
  <si>
    <t xml:space="preserve">RAFAEL TERRAZAS ALBERDIN 
JORGE MARTINEZ PEREZ 
RUBEN CITLAHUA XILOHUA </t>
  </si>
  <si>
    <t>DETECCION DE FALLAS EN RODAMIENTOS PÓR DIAGNOSTICO DEL X-VIBER</t>
  </si>
  <si>
    <t xml:space="preserve">DANIEL CABALLERO ELIZONDO
IRVING CASTAÑEDA HUERTA
ARTURO MARTINEZ HERERA </t>
  </si>
  <si>
    <t>MONITOREO DE VIBRACIONES MECANICAS POR MEDIO DEL X-VIBERY TRANSFERENCIA DE DATOS AL SOFTWARE X-TREND</t>
  </si>
  <si>
    <t>JUAN MUÑOZ RAMIREZ
LUIS MANUEL AVILA OROZCO
 JAVIER ARGUELLO PAZOS</t>
  </si>
  <si>
    <t>SEGURIDAD INDUSTRIAL EN PLATAFORMAS MARINAS</t>
  </si>
  <si>
    <t>DELFINO VERA MARQUEZ</t>
  </si>
  <si>
    <t>PRUEBAS EN CAMPO A EQUIPO ELECTRICO PLANTA NUCLEOELECTRICA LAGUNA VERDE</t>
  </si>
  <si>
    <t>ALBERTO FUENTES LINARES</t>
  </si>
  <si>
    <t>OPERACION DE LOS SISTEMAS HIDRAULICOS EN EQUIPOS DE CONSTRUCCION</t>
  </si>
  <si>
    <t>LUIS IROEL CABRERA VALDIVIA</t>
  </si>
  <si>
    <t>PROGRAMCION BASIC DEL PIC-16F84A</t>
  </si>
  <si>
    <t>CESAR JIMENEZ ORTEGA
DANIEL TRESS FUENTES</t>
  </si>
  <si>
    <t xml:space="preserve">PRUEBAS ELECTRICAS A EQUIPO PRIMARIO DE UNA SUBESTACION  ELECTRICA DE 115 A 13.2 KV DEL SISTEMA CUTZAMALA  </t>
  </si>
  <si>
    <t>JOSE LUIS HERNANDEZ CARRION
MIGUEL ANGEL BERISTAIN ZARAGOZA</t>
  </si>
  <si>
    <t>MONTAJE Y PUESTA EN SERVICIO DE BANCO DE TRANSFORMADORES DE POTENCIA DE 115/13.8 KV-60MVA EN LA S.E. TERMINAL DE DOS BOCAS TABASCO</t>
  </si>
  <si>
    <t>ROBERTO FLORES MEDINA</t>
  </si>
  <si>
    <t>APLICACIÓN DE PLC´S EN EL CONTROL DE MAQUINAS ELECTRICAS</t>
  </si>
  <si>
    <t>AMADEO CONTRERAS ABREGO</t>
  </si>
  <si>
    <t>OPERACIÓN DE LOS PRINCIPALES EQUIPOS Y SISTEMAS DE LAS PLANTAS DE BOMBEO DEL SISTEMA DE CUTZAMALA</t>
  </si>
  <si>
    <t>GUSTAVO CASTRO LEON</t>
  </si>
  <si>
    <t>ANALISIS DE LA TEORIA DE SISTEMAS  LINEALES A TRAVES DE UN CASO DE ESTUDIO: EL PENDULO INVERTIDO MECHKIT</t>
  </si>
  <si>
    <t>CHRSITIAN ALEJANDRO LOPEZ RAMIREZ
EDGAR IVAN MEGIA GRANADOS</t>
  </si>
  <si>
    <t>INFLUENCIA DE DIVERSOS FACTORES EN EL TEMPLE Y REVENIDO DE LOS ACEROS</t>
  </si>
  <si>
    <t>TTPT</t>
  </si>
  <si>
    <t>FELIPE CASTRO NAMORADO
EDUARDO BALDERAS HERNANDEZ</t>
  </si>
  <si>
    <t>RAMON LOPEZ VELARDE
GABRIEL RODRIGO CONTRERAS HERNANDEZ</t>
  </si>
  <si>
    <t>ENDURECIMIENTO SUPERFICIAL MEDIANTE LA CEMENTACIÓN Y CAMBIOS DE VOLUMEN Y DEFORMACIONES DE LOS ACEROS EN LOS TRATAMIENTOS TERMICOS</t>
  </si>
  <si>
    <t>IVAN HERNANDEZ SALAS
EDRIEL SILVIANO SALAZAR MARTINEZ</t>
  </si>
  <si>
    <t>DIAGRAMA HIERRO-CARBONO Y TEMPERATURAS CRITICAS DEL HIERRO Y DE LOS ACEREOS</t>
  </si>
  <si>
    <t>OSCAR ROSALES MARTINEZ
JAVIER IGNACIO VAZQUEZ HERNANDEZ</t>
  </si>
  <si>
    <t>SEGURIDAD INSDUSTRIAL ENFOCADO EN SISTEMA DE PERMISOS PARA TRABAJOS CON RIESGOS (SPPTR) EN PLATAFORMAS MARINAS DE PEMEX</t>
  </si>
  <si>
    <t>EMANUEL ESPINOZA CHAVEZ</t>
  </si>
  <si>
    <t>CONSTRUCCION DE CANALIZACIONES PARA REDES DE TELECOMUNICACIONES SUBTERRANEAS</t>
  </si>
  <si>
    <t>SEVERO DE LA CRUZ  VIDAL</t>
  </si>
  <si>
    <t>CALCULO E INSTALACION DE UN CENTRO DE CONTROL DE MOTORES ELECTRICOS PARA EL AREA DE LOS GENERADORES DE  VAPOR 3 Y 4 DEL INGENIO SAN MIGUELITO</t>
  </si>
  <si>
    <t>DULCE MARIA DE LOS SANTOS CORONA</t>
  </si>
  <si>
    <t>BARRAS ARTICULADAS</t>
  </si>
  <si>
    <t>ARMANDO PRIETO HERNANDEZ</t>
  </si>
  <si>
    <t>ACOPLAMIENTOS</t>
  </si>
  <si>
    <t>NESTOR MUÑOZ CASTRO</t>
  </si>
  <si>
    <t>ELEMENTO GIRATORIOS</t>
  </si>
  <si>
    <t>MARCELO SANCHEZ VILLANUEVA</t>
  </si>
  <si>
    <t>MANUAL DE MICROCONTROLADORES UTILIZANDO EL PIC16F84A (MONOGRAFIA)</t>
  </si>
  <si>
    <t>PAUL BAEZ GUERRERO
JOSE ROBERTO BAROJAS ZARATE</t>
  </si>
  <si>
    <t>PROYECTO CAMBIÓ DE EQUIPO DE REBOMBEO DE TURBOMOTORES INGERSOLL RAND A TURBO MOTORES MAKILA</t>
  </si>
  <si>
    <t>FRANCISCO ELIZIER HERNANDEZ ZAYAS</t>
  </si>
  <si>
    <t>PRUEBAS Y ANALSIS DE DUREZA EN LOS METALES MEDIANTE EL USO DEL DUROMETRO TH-130</t>
  </si>
  <si>
    <t xml:space="preserve"> VICTOR JOSE GARCIA HERNANADEZ
 IRVING HUERTA RAMIREZ
RAMIRO SANCHEZ JUAREZ
CARLOS ALBERTO VILLA ROSAS </t>
  </si>
  <si>
    <t>PROYECTO DE ABASTECIMIENTO DE AGUA PARA EL MUNICIPIO DE PANTELHO EN EL ESTADO DE CHIAPAS</t>
  </si>
  <si>
    <t>MANUEL ENRIQUE AVENDAÑO MATIAS</t>
  </si>
  <si>
    <t>ANALISIS Y EVALUACION DE GASES EN MOTORES DE COMBUSTION INTERNA A GASOLINA MEDIANTE EL EQUIPO AGA 5000 (TRABAJO RECEPCIONAL)</t>
  </si>
  <si>
    <t>T R</t>
  </si>
  <si>
    <t>ALAN JOAO MARQUEZ FERNANDEZ
PABLO CRUZ SANCHEZ</t>
  </si>
  <si>
    <t>PROTOTIPO DE FILTRO PRENSA PARA ACEITE DIELECTRICO (TRABAJO PRACTICO TECNICO)</t>
  </si>
  <si>
    <t>AGUSTIN GARCIA MUÑOZ
OMAR SERRANO TELLEZ
JOSE ATHALO ARGUELLO SANCHEZ</t>
  </si>
  <si>
    <t>ESTUDIO, COLOCACION Y PUESTA EN MARCHA DE LA TURBINA FRANCIS H35D/C.</t>
  </si>
  <si>
    <t>ANTONIO CAMPOS HERNANDEZ                                            JESUS ALVAREZ BRAV0</t>
  </si>
  <si>
    <t>MODELADO MATEMATICO EN EL ESTADO DEL TIEMPO EN SISTEMAS DE PRIMER Y SEGUNDO ORDEN (TRABAJO PARA ACREDITAR EXPERIENCIA RECEPCIONAL)</t>
  </si>
  <si>
    <t xml:space="preserve">EDGAR ABRAHAM MARTINEZ MARQUEZ </t>
  </si>
  <si>
    <t>CONTROL DE POTENCIA Y VOLTAJE EN UN SISTEMA ELECTRICO DE GENERACION</t>
  </si>
  <si>
    <t>TESINA</t>
  </si>
  <si>
    <t xml:space="preserve">ROBERTO CARLOS FRAGOSO HERRERA
EDUARDO GONZALEZ RAMIREZ
PERFECTO ALEXANDER SAUZO ARZABA </t>
  </si>
  <si>
    <t>PROPIEDADES MECANICAS Y APLICACIONES DE BRONCE DE DISTINTOS SAE UTILIZADOS EN EL SECTOR INDUSTRIAL</t>
  </si>
  <si>
    <t>EDUARDO CASTEÑADA SALAZAR</t>
  </si>
  <si>
    <t xml:space="preserve">CONTROL Y AUTOMATIZACION DE VARIABLES DE PROCESO UTILIZANDO LA TARJETA NI USB-6008 Y LABVIEW </t>
  </si>
  <si>
    <t>FELIX CARRILLO CANALES
AARON MORENO BERNABE
ANTONIO MENDOZA MOGUEL</t>
  </si>
  <si>
    <t>ESTUDIO COLOCACION Y PUESTA EN MARCHA DE LA TURBINA FRANCIS H35 D/C</t>
  </si>
  <si>
    <t>FELIPE ANGEL LEDESMA VALDES                                      JOSE LUIS ORTIZ NAVA</t>
  </si>
  <si>
    <t xml:space="preserve">DISEÑO Y CONSTRUCCION DE UN MICROROBOT SEGUIDOR DE LINEA CONTROLADO POR UN MICROCONTROLADOR PIC-16F84 </t>
  </si>
  <si>
    <t>JONATAN REYNA JIMENEZ</t>
  </si>
  <si>
    <t>CARACTERISTICAS GENERALES DE LOS TRANSFORMADORES TRIFASICOS, PRUEBAS DE MANTEMIENTO Y FRECUENCIAS RECOMENDAS.</t>
  </si>
  <si>
    <t>CESAR DIAZ VARILLAS</t>
  </si>
  <si>
    <t>DESCRIPCION DEL GENERADOR DE VAPOR  ACOUTUBULAR Y REGLAS DE OPERACIÓN QUE RIGEN AL PERSONAL DEL INGENIO CENTRAL MOTZORONGO</t>
  </si>
  <si>
    <t>ANTONIO JESUS  PANZO SANTIAGO</t>
  </si>
  <si>
    <t xml:space="preserve">SELECCIÓN, APLICACIONY MANTENIMIENTO DE BOMBAS ROTATORIAS DE DESPLAZAMIENTO POSITIVO </t>
  </si>
  <si>
    <t>DEMETRIO GOMEZ  VENTURA</t>
  </si>
  <si>
    <t xml:space="preserve">ELABORACION DE PIEZAS DE BRONCE EN DISTINTOS SAE UTILIZADOS EN EL SECTOR INDUSTRIAL </t>
  </si>
  <si>
    <t>VICTOR MANUEL RAMIREZ HERNANDEZ
MARIO ALBERTO GOMEZ RAMIREZ</t>
  </si>
  <si>
    <t xml:space="preserve">PROYECTO DEL DESARROLLO DEL CIRCUITO NEUMATICO PARA UN COMPACTADOR DE MATERIALES </t>
  </si>
  <si>
    <t>RAUL JUVENTINO LOPEZ HUESCAS</t>
  </si>
  <si>
    <t>PROYECTO ¨CALCULO DE UNIDADES DE RIESGO DE INCENDIO PARA EXTINTORES DEL  CENTRO EMBARCADOR PAJARITOS</t>
  </si>
  <si>
    <t>REPORTE PROFESIONAL</t>
  </si>
  <si>
    <t>MARIO LICIO PIMENTEL ZARATE</t>
  </si>
  <si>
    <t xml:space="preserve">ATENCION A EMERGENCIAS POR GAS SULFHIDRICO (H2S) </t>
  </si>
  <si>
    <t>RENE HERNANDEZ CRUZ</t>
  </si>
  <si>
    <t>PROCEDIMIENTO Y TRAMITE DE UNA CONSTRUCCION DE RED ELECTRICA EN ZONA URBANA POR TERCEROS (MONOGRAFIAS) TRAE CD. NORMAS DE C.F.E. 2009</t>
  </si>
  <si>
    <t>FRANCISCO GARCIA ROMERO</t>
  </si>
  <si>
    <t>CORTOCIRCUITO EN SISTEMAS INDUSTRIALES</t>
  </si>
  <si>
    <t>RUTILIO CARRILLO CRUZ</t>
  </si>
  <si>
    <t xml:space="preserve">SISTEMAS NEUMATICOS DE LA UNIDAD A DIESEL </t>
  </si>
  <si>
    <t>ALEJANDRO FERNANDEZ PEREZ                                                                                                                                              MARGARITO HUERTA RODRIGUEZ</t>
  </si>
  <si>
    <t>MANEJO Y OPERACIÓN DEL CONTROLADOR AUTOMATA PROGRAMADOR OPTO 22</t>
  </si>
  <si>
    <t>APOLINAR HERNANDEZ LOPEZ</t>
  </si>
  <si>
    <t>PROCEDIMIENTO Y TRAMITE  DE UNA CONSTRUCCION DE RED ELECTRICA EN ZONA URBANA POR TERCEROS</t>
  </si>
  <si>
    <t>DESCRIPCION Y USO  DEL SOFTWARE DE ELEMENTOS FINITOS      ALGOR</t>
  </si>
  <si>
    <t>JUAN BERNARDO GORDILLO HERNANDEZ                     ERICK GARCIA ZAMORA</t>
  </si>
  <si>
    <t>DIMENSIONAMIENTO DE PLANTAS DE BIOGAS POR MEDIO DEL SOFTWARE BIODIGESTOR PARA LA GENERACION DE ENERGIA ELECTRICA</t>
  </si>
  <si>
    <t>JOSE ROBERTO MORALES VELAZQUEZ</t>
  </si>
  <si>
    <t>BOMBEO DE AGUA POR MEDIO DEL SISTEMA FOTOVOLTAICOS PROYECTO TECOXCO,. ZONGOLICA VER</t>
  </si>
  <si>
    <t>JOSE LUIS SANCHEZ CUEVAS</t>
  </si>
  <si>
    <t>ELECCION DE CONFIGURACION PARA UN KIT DE CONVERSION DE VEHICULO CONVENCIONAL A HIBRIDO APLICADO AL TRANSPORTE PUBLICO</t>
  </si>
  <si>
    <t>GLORIA ESTHER ZUÑIGA GARCIA</t>
  </si>
  <si>
    <t>MANEJO Y OPERACIÓN DEL SOFTWARE AUTODESK INVENTOR PARA PRODUCIR, VALIDAR Y DOCUMENTAR PROTOTIPOS DIGITALES COMPLETOS</t>
  </si>
  <si>
    <t>ELITE IVAN DOMINGUEZ GARIN
HECTOR RUIZ PEREZ</t>
  </si>
  <si>
    <t xml:space="preserve">ANALISIS DE TENSION  EN COMPONENTES  MECANICOS CON CONDICIONES  DE CARGA  QUE SE  CALCULAN DIECTAMENTE EN FUNCION DE SU COMPORTAMIENTO APLICADO  EL SOFTWARE AUTODESK INVENTOR </t>
  </si>
  <si>
    <t>MARCO ALBERTO BECERRA HUERTA
JOSE ANTONIO CARRILLO CASTILLO</t>
  </si>
  <si>
    <t>AUTOMATIZCION DE UNA BANDA TRANSPORTADORA CON UNA MAQUINA- HERRAMIENTA POR MEDIO DE UN PLC CROUZET MILLENIUM 3 XD26</t>
  </si>
  <si>
    <t>MARCO ANTONIO MORALES CARRERA</t>
  </si>
  <si>
    <t>SISTEMAS DE PROTECCION CATODICA COMO MEDIO DE CONTROL DE LA CORROSION</t>
  </si>
  <si>
    <t>MARIBEL HERRERA BARRERA</t>
  </si>
  <si>
    <t>DOMINIO DE LA FRECUENCIA MEDIANTE LA UTILIZACION DEL SOFTWARE LAD VIEW 6I</t>
  </si>
  <si>
    <t>CARLOS ALBERTO TEJEDA ZAVALA</t>
  </si>
  <si>
    <t>DISEÑO Y FABRICACION DE TUBERIAS EN 3D APLICANDO EL SOFTWARE AUTODESK INVENTOR</t>
  </si>
  <si>
    <t>JUAN JOSE MORALES CARVAJAL
EDUARDO LOPEZ LOPEZ</t>
  </si>
  <si>
    <t>ANALISIS ESPECTRAL DE LAS VIBRACIONES MECANICAS EN MAQUINAS DE CLASE 1</t>
  </si>
  <si>
    <t>LUIS MIGUEL MARTINEZ HILARIO
HECTOR MONTIEL REYES
CESAR RONSON CORONADO
ALBERTO TRUJILLO CUELLAR</t>
  </si>
  <si>
    <t>TRANSFORMADORES DE DISTRIBUCIÓN DE POTENCIA TRIFASICO</t>
  </si>
  <si>
    <t>MONOGRAFiA</t>
  </si>
  <si>
    <t xml:space="preserve">DANIEL HERNANDEZ  ORTEGA </t>
  </si>
  <si>
    <t>OPERACIÓN  MECANICA  DE UN AEROGENERADOR DE EJE HORIZONTAL</t>
  </si>
  <si>
    <t>JESUS ALFREDO VAZQUEZ FALCON</t>
  </si>
  <si>
    <t>RELEVADOR DIFERENCIAL DE ESTADO SOLIDO APLICADO A UNA FALLA DE LINEA TRIFASICA</t>
  </si>
  <si>
    <t>MOISES CASTELLANOS LOPEZ</t>
  </si>
  <si>
    <t>MANTENIMIENTO Y REPARACION DE POZOS DE GAS MEDIANTE LA TECNICA DE  TESTING PRODUCTION</t>
  </si>
  <si>
    <t>REPORTE DE EXPERIENCIA</t>
  </si>
  <si>
    <t>JULIO CESAR VALLEJO  DE AQUINO</t>
  </si>
  <si>
    <t>FUNCIONAMIENTO Y VENTAJAS PRINCIPALES DE LOS MOTORES DIESEL CONTROLADORES ELECTRONICAMENTE</t>
  </si>
  <si>
    <t>CARLOS ALBERTO CAPORAL ACEVEDO</t>
  </si>
  <si>
    <t>DESCRIPCION DEL USO Y APLICACIONES DE SOLIDWORKS</t>
  </si>
  <si>
    <t>JOSUE SANCHEZ PEREZ</t>
  </si>
  <si>
    <t>APLICACIONES BASICAS DE AUTOMATIZACION DE SISTEMAS NEUMATICOS</t>
  </si>
  <si>
    <t>MIGUEL ANGEL BRAVO CANTELLAN</t>
  </si>
  <si>
    <t>MEDICION DE LA RESISTENCIA DE AISLAMIENTO A MAQUINAS ELECTRICAS UTILIZANDO MEGGER MODEL 1503</t>
  </si>
  <si>
    <t xml:space="preserve">JOSE HERIBERTO MARIN SOLIS
MARIO SANCHEZ  HERNANDEZ
JUAN  VAZQUEZ SORCIA </t>
  </si>
  <si>
    <t>IDENTIFICACION DE AREAS CLASIFICADAS O PELIGROSAS EN LA INDUSTRIA</t>
  </si>
  <si>
    <t>ILAIKO DHEYANIRA  BAZAN AGUILUZ</t>
  </si>
  <si>
    <t>PROYECTO DE SISTEMA DE BOMBEO DE AGUA POR FOTOCELDAS  PARA LA COMUNIDAD MODELO ZONGOLICA, VER.</t>
  </si>
  <si>
    <t>ADAN XALAMIHUA HERNANDEZ</t>
  </si>
  <si>
    <t>LAS 5 HERRAMIENTAS DE LA CALIDAD</t>
  </si>
  <si>
    <t>JUAN PABLO LEON MARTINEZ</t>
  </si>
  <si>
    <t>PRINCIPIOS DE LOS SISTEMAS DE FRENO ANTIBLOQUEO  (ABS)</t>
  </si>
  <si>
    <t>ARMANDO VITE GASPAR</t>
  </si>
  <si>
    <t>MANUAL DE PRACTICAS PARA MOTORES DE COMBUSTION  INTERNA A GASOLINA, POR MEDIO DEL OSCILOSCOPIO ADL 7103</t>
  </si>
  <si>
    <t>DAMIAN GUADALUPE ROMAN MELO
ISRAEL CRUZ ARENAS</t>
  </si>
  <si>
    <t>DISEÑO DE UN BRAZO ROBOTICO MANIPULADOR DE PIEZAS POR  MEDIO DEL SOFTWARE DE ELEMENTOS FINITOS ANSYS</t>
  </si>
  <si>
    <t>GUADALUPE GONZALEZ TENTLE</t>
  </si>
  <si>
    <t>ARMANDO GUZMAN MONTIEL
ROGRIDO JOAQUIN DEL VALLE MATA</t>
  </si>
  <si>
    <t>MANUAL DE PRACTICAS PARA EL ANALISIS ESTATICO DE LOS  CUERPOS RIGIDOS</t>
  </si>
  <si>
    <t>IRVIN EFREN GONZALEZ RAMIREZ</t>
  </si>
  <si>
    <t>SOLUCION DE PROBLEMAS DE INGENIERIA MECANICA MEDIANTE  LA APLICACIÓN DE UN SOFTWARE</t>
  </si>
  <si>
    <t>IVAN GUSTAVO VAZQUEZ ZEPEDA</t>
  </si>
  <si>
    <t>PROYECTO DE ELECTRIFICACION DE UN HOSPITAL RURAL A TRAVES DE SISTEMAS FOTOVOLTAICOS.</t>
  </si>
  <si>
    <t>CIRO CORRALES GONZALEZ
QUIRINO HERNANDEZ RODRIGUEZ
RIGOBERTO PEREZ RODRIGUEZ</t>
  </si>
  <si>
    <t>CONTROL DE POTENCIA Y VOLTAJE EN UN SISTEMA ELECTRICO  DE GENERACION</t>
  </si>
  <si>
    <t>ROBERTO CARLOS FRAGOSO HERRERA   EDUARDO GONZALEZ RAMIREZ  PERFECTO ALEXANDER SUAZO ARZABA</t>
  </si>
  <si>
    <t>TRANSFORMADOR DE DISTRIBUCION DE POTENCIA TRIFASICO</t>
  </si>
  <si>
    <t>DANIEL HERNANDEZ ORTEGA</t>
  </si>
  <si>
    <t>GENERACION SUSTENTABLE DE ENERGIA ELECTRICA</t>
  </si>
  <si>
    <t>RAMON URIEL VAZQUEZ MEJIA</t>
  </si>
  <si>
    <t>AUTOMATIZACION DE UN PROCESO DE MAQUINADO USANDO UN  BRAZO MECANICO  Y UNA BANDA TRANSPORTADORA</t>
  </si>
  <si>
    <t>JESUS RODRIGUEZ ESQUIVEL                                                CRISTIAN ALVARO LOPEZ HERNANDEZ</t>
  </si>
  <si>
    <t>SUMINISTRO Y EQUIPAMIENTO DE EQUIPO DE AUTOGENBA PARA REALIZAR PRACTICAS DE OXICORTE Y SOLDADURA</t>
  </si>
  <si>
    <t>CHRISTIAN ZURU LAGUNES CAMPOLLO
EZEQUIEL MEZA DE LA ROSA
ALDO RODRIGO ROMERO MOYA</t>
  </si>
  <si>
    <t>CALCULO DE UN CALENTADOR SOLAR PARA USO RESIDENCIAL</t>
  </si>
  <si>
    <t>MARIO ENRIQUE VALERA  ESTRADA</t>
  </si>
  <si>
    <t>BANCO DE PRUEBAS Y LAVADO DE INYECTORES A GASOLINA</t>
  </si>
  <si>
    <t>JOSELITO MARTIN ROMERO  ROSAS
ALDO ISRAEL DE LA LUZ SANCHEZ
MIGUEL ANGEL NAZARIO GARCIA HERNANDEZ</t>
  </si>
  <si>
    <t>ANALISIS DE INTEGRIDAD DE DUCTOS</t>
  </si>
  <si>
    <t>CINDY  MONTSERRAT CORTES CARRION</t>
  </si>
  <si>
    <t>DISEÑO Y CONSTRUCCION DE UN RIEL DE AIRE PARA LA DE3MOSTRACION DE LAS LEYES DE NEWTON</t>
  </si>
  <si>
    <t>CARLOS SANCHEZ BARRALES
SCHIVRE FUENTES DE MARIA ANTOINE</t>
  </si>
  <si>
    <t>SOFTWARE DIDACTICO PARA ANLISIS ESTATICO DE ESTRUCTURAS EN  2-D MEDIANTE EL METODO DE ELEMENTOS FINITOS</t>
  </si>
  <si>
    <t xml:space="preserve"> ANDRES ROSAS GONZALEZ</t>
  </si>
  <si>
    <t>SISTEMAS DE PROTECCION A LOS TRANSFORMADORES DE POTENCIA</t>
  </si>
  <si>
    <t>EDUARDO COLORADO SANCHEZ</t>
  </si>
  <si>
    <t>EXPERIMENTOS BASICOS DE CONTROL ANALOGICO Y CONTROL DIGITAL PARA EL CO NTROLADOR AUTOMATA PROGRAMABLE SNAP PAC R1</t>
  </si>
  <si>
    <t>C ARLOS MERCHANT RUIZ
JOSE EFRAIN ALARCON CEBALLOS</t>
  </si>
  <si>
    <t>ANALISIS Y MONITOREO DE FALLA EN MOTORES DE COMBUSTION INTERNA A GASOLINA MEDIANTE EL EQUIPO EZ-SCAN 6000</t>
  </si>
  <si>
    <t>DANIEL HERNANDEZ JIMENEZ
ADRIAN RODRIGUEZ LOPEZ</t>
  </si>
  <si>
    <t>SISTEMA DE AIRE ACONDICIONADO PARA CENTRO DE COMPUTO</t>
  </si>
  <si>
    <t>VICTOR J. ESPINOZA REYES
CHRISTIAN CLEMENTE GUZMAN
NOE OSORIO CERON</t>
  </si>
  <si>
    <t>FABRICACION DE TRABES PRETENSADAS Y POSTENSADAS Y SU PROCESO CONSTRUCTIVO</t>
  </si>
  <si>
    <t>REPORTE  PROFESIONAL</t>
  </si>
  <si>
    <t xml:space="preserve">  JORGE MORA LORA</t>
  </si>
  <si>
    <t>AJUSTES DE UN MOTOR DE COMBUSTION INTERNA 6 CILINDROS  EN V, 4.2 LTS</t>
  </si>
  <si>
    <t>MARCO ANTONIO  TRUJILLO CABALLERO</t>
  </si>
  <si>
    <t>EVALUACION Y CONTROL DE RIESGOS MEDIANTE LA PRACTICA DE SEGURIDAD INDUSTRIA</t>
  </si>
  <si>
    <t>JORGE IGNACIO LOPEZ GUTIERREZ</t>
  </si>
  <si>
    <t>INTERRUPTORES DE POTENCIA Y EXTINCION DEL ARCO ELECTRICO</t>
  </si>
  <si>
    <t>ISRAEL  PEREZ GUZMAN</t>
  </si>
  <si>
    <t>DISEÑO E IMPLEMENTACION DE UN MODULO DE AUTOMATIZACION, PARA EL CONTROL DE TABLEROS POPP EN LA EMPRESA CADILLAC RUBBER Y PLASTIC DE MEXICO S.A. DE CV</t>
  </si>
  <si>
    <t>VICTOR IRIBAS MARTINEZ</t>
  </si>
  <si>
    <t>NORMAS Y ESPECIFICACIONES DE TUBERIA DE ACERO INOXIDABLE</t>
  </si>
  <si>
    <t>FABRICIO ORLANDO GOMEZ ROSAS</t>
  </si>
  <si>
    <t>DISEÑO Y PLANTEAMIENTO DE ESTRATEGIAS DIDACTICAS PARA LA EXPERIENCIA EDUCATIVA ELECTROMAGNETISMO EN BASE AL EQUIPO APSA EC-344</t>
  </si>
  <si>
    <t>IRVING RAMIREZ VICENTE
LUIS ANGEL RODRIGUEZ CARREON
RUBEN TLAXCALA TLAXCALA
DAVID YONCA ESPINOZA</t>
  </si>
  <si>
    <t>DISEÑO Y  CONSTRUCCION DE  UN ROBOT MOVIL QUE EVADE OBSTACULOS</t>
  </si>
  <si>
    <t>REMIGIO TLAXCALA IXMATLAHUA
ANTONIO ALVAREZ BRAVO</t>
  </si>
  <si>
    <t>PRINCIPIOS MECANICOS DEL TREN MOTRIZ DE UNA CAJA  DE VELOCIDADES TIPO ESTANDAR</t>
  </si>
  <si>
    <t>JOSE CARLOS GONZALEZ ZAYAS</t>
  </si>
  <si>
    <t>DISEÑO Y CONSTRUCCION DE UN RIEL DE AIRE PARA LA DEMOSTRACION DE LAS LEYES DE NEWTON</t>
  </si>
  <si>
    <t>CARLOS SANCHEZ BARRALES
ANTONINE SHIVRE FUENTES DE MARIA</t>
  </si>
  <si>
    <t>ANALISIS Y MONITOREO DE FALLA EN MOTORES DE CONBUSTION INTERNA A GASOLINA MEDIANTE EL EQUIPO EZ-SCAN 6000</t>
  </si>
  <si>
    <t>DANIEL HERNANDEZ JIMENEZ</t>
  </si>
  <si>
    <t>CINDY MONSERRAT CORTES CARRION</t>
  </si>
  <si>
    <t>EXPERIMENTOS BASICOS DE CONTROL ANALOGICO Y CONTROL DIGITAL PARA EL CONTROLADOR AUTOMATA PROGRAMABLE SNAP PAC R1</t>
  </si>
  <si>
    <t>CARLOS MERCHANT RUIZ 
JOSE EFRAIN ALARCON CEBALLOS</t>
  </si>
  <si>
    <t>DORIAN WILLIAM HERNANDEZ VELASQUEZ</t>
  </si>
  <si>
    <t>MODELADO DE REDES ELECTRICAS ASISTIDO POR COMPUTADORA</t>
  </si>
  <si>
    <t>REYNALDO ORTIZ SANCHEZ</t>
  </si>
  <si>
    <t>CHRISTIAN CLEMENTE GUZMAN 
VICTOR JOEL ESPINOZA REYES</t>
  </si>
  <si>
    <t>ISRAEL PEREZ GUZMAN</t>
  </si>
  <si>
    <t>CONTROL DE MAQUINAS ELECTRICAS USANDO CONVERTIDOR  DE FRECUENCIA</t>
  </si>
  <si>
    <t xml:space="preserve">                MONOGRAFIA</t>
  </si>
  <si>
    <t>LUIS FRANCISCO ARANDA CRUZ                                      ODON PEREZ GONZALEZ</t>
  </si>
  <si>
    <t>MARCO ANTONIO TRUJILLO CABALLERO</t>
  </si>
  <si>
    <t>DISEÑO E IMPLEMENTACION DE UN MODULO DE AUTOMATIZACION PARA EL CONTROL DE TABLEROS POPP EN LA EMPRESA CADILLAC RUBBER Y PLASTIC DE MEXICO S. A. DE C.V.</t>
  </si>
  <si>
    <t>METODO DE NEWTON-RAPHSON SIMPLIFICADO  APLICADO AL ESTUDIO DE ANALISIS DE FLUJOS DE POTENCIA</t>
  </si>
  <si>
    <t xml:space="preserve">LUZ DEL CARMEN PEREZ MARTINEZ 
DANIEL ALBERTO SANTES ESPINOZA </t>
  </si>
  <si>
    <t>SIMULADOR DE INYECCIÓN ELECTRICA DE COMBUSTIBLE A GASOLINA"</t>
  </si>
  <si>
    <t xml:space="preserve">SERGIO CRUZ SERRANO 
JOSE ANTONIO FERNANDEZ TZONTEHUA
ISMAEL PEREZ FLORES </t>
  </si>
  <si>
    <t>RELACION DE TRABAJOS RECEPCIONALES EN CD´s  DE EGRESADOS DE LA FAC. DE INGENIERIA</t>
  </si>
  <si>
    <t>MONO= Monografía, E.L.= Experiencia Laboral, R.P.= Reporte Profesional, R.M.= Reporte de Memoria, T.P.E.= Trabajo Práctico Educativo,  T.P.T.= Trabajo Práctico Tecnico, P.P.T.= Proyecto Práctico Técnico,  P.P.E. = Proyecto Práctico Educativo, P.P.C. Proyecto Práctico Científico</t>
  </si>
  <si>
    <t>EGRESADOS</t>
  </si>
  <si>
    <t>TRABAJOS RECEPCIONALES</t>
  </si>
  <si>
    <t>ER/F-1</t>
  </si>
  <si>
    <t>AUTORIZA</t>
  </si>
  <si>
    <t>ER/F-2</t>
  </si>
  <si>
    <t>TIT/F-1</t>
  </si>
  <si>
    <t>MATRÍCULA</t>
  </si>
  <si>
    <t>ASESOR TR</t>
  </si>
  <si>
    <t>COASESOR</t>
  </si>
  <si>
    <t>No.
CD"S</t>
  </si>
  <si>
    <t>TÍTULO EN TRÁMITE</t>
  </si>
  <si>
    <t>TÍTULO ENTREGADO</t>
  </si>
  <si>
    <t>IIME</t>
  </si>
  <si>
    <t>ELE</t>
  </si>
  <si>
    <t>MECTR</t>
  </si>
  <si>
    <t>CIV</t>
  </si>
  <si>
    <t>ININ</t>
  </si>
  <si>
    <t>AUTOMATIZACION DE UN SISTEMA DE ALMACENAMIENTO DE PIEZAS CON BANDA TRANSPORTADORA .</t>
  </si>
  <si>
    <t>T.P.E.</t>
  </si>
  <si>
    <t xml:space="preserve">
</t>
  </si>
  <si>
    <t>JOSE COLOHUA MIXCOHUA 
LUIS ALBERTO GONZALEZ JIMENEZ 
JUAN ALBERTO LOPEZ PEREZ
EFRAIN PANZO CONTRERAS 
GERMAN VENTURA BENITEZ</t>
  </si>
  <si>
    <t>Mtro. Jesús Medina Cervantes</t>
  </si>
  <si>
    <t xml:space="preserve">    I.M.E.</t>
  </si>
  <si>
    <t>FUNCIONAMIENTO Y MANTENIMIENTO DE GENERADORES DE VAPOR PIROTUBULARES MARCA “POWERMASTER”.</t>
  </si>
  <si>
    <t>R.P.</t>
  </si>
  <si>
    <t>ELPIDIO ALEJANDRO HERNANDEZ CABRERA</t>
  </si>
  <si>
    <t>Dr. Armando García Manzano</t>
  </si>
  <si>
    <t>EVALUACION DE LA CORROSION EN ALTAS TEMPERATURAS DE ALEACIONES DE NiCrAl y NiSi  EN AMBIENTE DE CARBONA TOS FUNDIDOS.</t>
  </si>
  <si>
    <t>ENRIQUE VELAZQUEZ MONTIEL</t>
  </si>
  <si>
    <t>FLUJOS DE POTENCIA CON MATLAB.</t>
  </si>
  <si>
    <t>MISAEL GUZMAN DOLORES</t>
  </si>
  <si>
    <t>Dr. Rubén Villafuerte Díaz</t>
  </si>
  <si>
    <t>Mtro. Mario Cruz Ángeles Manual</t>
  </si>
  <si>
    <t>ANALISIS DE LINEAS DE TRANSMISION EN ESTADO PERMANENTE.</t>
  </si>
  <si>
    <t>JULIO CESAR ZAPATA CENTENO</t>
  </si>
  <si>
    <t>S/A</t>
  </si>
  <si>
    <t>ANALISIS DE FLUJO DE POTENCIA EN EL EQUIPO LAB-VOLT POR EL METODO GAUSS SEIDEL.</t>
  </si>
  <si>
    <t>MONO</t>
  </si>
  <si>
    <t>JESUS  DAVID DURAND LARA</t>
  </si>
  <si>
    <t>AUTOMATIZACION NEUMATICA INDUSTRIAL PRACTICA CON EQUIPO FESTO.</t>
  </si>
  <si>
    <t>ANGEL SANCHEZ GONZALEZ
HERIBERTO DELGADO GOMEZ
JOSE MIGUEL LOPEZ BENITEZ</t>
  </si>
  <si>
    <t>Dr. Victorino Juárez Rivera</t>
  </si>
  <si>
    <t>RODRIGO BERNARDO SANCHEZ</t>
  </si>
  <si>
    <t>ING. INDUSTRIAL</t>
  </si>
  <si>
    <t>CALCULO DEL COMPORTAMIENTO DE CAMPOS MAGNETICOS BAJO CONDICIONES BALANCEADAS Y DESBALANCEADAS</t>
  </si>
  <si>
    <t>ANAID AURORA FIGUEROA HERNAN DEZ</t>
  </si>
  <si>
    <t>FLUJO DE FLUIDOS Y PERDIDAS DE ENERGIA.</t>
  </si>
  <si>
    <t>MIGUEL EDUARDO CASTAÑEDA MORENO</t>
  </si>
  <si>
    <t>Dr. Francisco Javier Merino Muñoz</t>
  </si>
  <si>
    <t>IMPLEMENTACION DEL AHORRO DE ENERGIA A BASE DE UN SISTEMA FOTOVOLTAICO EN CASA HABITACION.</t>
  </si>
  <si>
    <t>JAVIER ROJAS  DURAN</t>
  </si>
  <si>
    <t>Dr. Raúl Velásquez Calderón</t>
  </si>
  <si>
    <t>SOLDADURA CADWELD.</t>
  </si>
  <si>
    <t>EDWI N ANTONIO PONCE QUINTANA</t>
  </si>
  <si>
    <t>FUNCIONAMIENTO OPERACIÓN Y MANTENIMIENTO DE UN QUIPO DE AIRE ACONDICIONADO TIPO CHILLER MODELO  RTAC SERIE R CON UNIDAD RECIPROCANTE.</t>
  </si>
  <si>
    <t>MANUEL ALEJANDRO ESTRADA OLGUIN</t>
  </si>
  <si>
    <t>Dr. Jaime León García</t>
  </si>
  <si>
    <t>CALCULO DE LAS CORRIENTES DE CORTO CIRCUITO EN UN SISTEMA DE LABORATORIO.</t>
  </si>
  <si>
    <t>EDGAR ASCENCIO ZEFERINO</t>
  </si>
  <si>
    <t>CALCULO DE FLUJOS DE POTENCIA APLICANDO EL CONCEPTO DE MATRIZ DOMINANTE.</t>
  </si>
  <si>
    <t>LUIS DANIEL HERNANDEZ RUIZ</t>
  </si>
  <si>
    <t>AUTOMATIZACION INDUSTRIAL PRACTICA CON EQUIPO FESTO  CONTROLADO MEDIANTE PLC.</t>
  </si>
  <si>
    <t>MANUEL ALEJANDRO VERA PAZ
SERGIO AUGUSTO HERRERA MARTINEZ</t>
  </si>
  <si>
    <t>INSTALACION Y PUESTA EN MARCHA DE UNA PLANTA GENERADORA FOTOVOLTAICA.</t>
  </si>
  <si>
    <t>JOSE OCTAVIO GOMEZ CALVARIO
JONAS HERIBERTO BARTOLO MORENO</t>
  </si>
  <si>
    <t>Ing. Víctor Manuel Hernández Paredes</t>
  </si>
  <si>
    <t>UTILIZACION DE LA BOMBA GOLPE DE ARIETE PARA SISTEMA DE RIEGO ECOLOGICO EN COSCOMATEPEC.</t>
  </si>
  <si>
    <t>HUGO VAZQUEZ BAROJAS
EMANUEL SANCHEZ XOTLANIHUA</t>
  </si>
  <si>
    <t>DISEÑO Y CONSTRUCCION DE UNA MAQUINA PARA LA EVALUACION DEL DESGASTE ABRASIVO TIPO PIN ON DISK.</t>
  </si>
  <si>
    <t>OSCAR GARIN MORENO
RUBEN OMAR GONZALEZ ESCOBAR
ALFONSO RAFAEL SOTO REYNA</t>
  </si>
  <si>
    <t>Dr. Edgar Mejía Sánchez</t>
  </si>
  <si>
    <t>DISEÑO Y CONSTRUCCION  DE UN TRIBOMETRO DE CILINDROS CRUZADOS.</t>
  </si>
  <si>
    <t>VICTOR MANUEL ELOX MATA
SILVESTRE LOPEZ MORALES
JOSE CARLOS MARIN DORANTES
JESUS MANUEL PEREZ MEDINA</t>
  </si>
  <si>
    <t>IMPLEMENTACION DE TANQUES VERTICALES DE ALMACENAMIENTO Y SUS DISPOSITIVOS DE SEGURIDAD DENTRO DE LA TERMINAL DE ALMACENAMIENTO Y REPARTO ESCAMELA. VERACRUZ.</t>
  </si>
  <si>
    <t>IVAN QUEVEDO LOPEZ
PEDRO ZUBIAUR PEÑA</t>
  </si>
  <si>
    <t>EVALUACION DE PROYECTO DE INVERSION: COMERCIALIZACION DE TEPACHE EN LA REGION DE CD. MENDOZA-ORIZABA.</t>
  </si>
  <si>
    <t>OMAR ROBERTO AGUILAR FONSECA
OSWALDO MARTIN VELAZQUEZ CADENA</t>
  </si>
  <si>
    <t>Mtro. Martín Augusto Pérez Panes</t>
  </si>
  <si>
    <t>TURBOMAQUINAS HIDRAULICAS.</t>
  </si>
  <si>
    <t>JESUS ANSELMO SERRANO OLMEDO</t>
  </si>
  <si>
    <t>LA TERMOGRAFIA INFRARROJA Y SUS APLICACIONES EN EL MANTENIMIENTO PREDICTIVO A EQUIPOS ELECTROMECANICOS.</t>
  </si>
  <si>
    <t>JESUS FLORES FLORES
JORGE JAVIER GARCIA PEREZ</t>
  </si>
  <si>
    <t>SUPERVISION DE LA OPERACIÓN DE UN SISTEMA DE BOMBEO   (2) EXPERIENCIA LABORAL</t>
  </si>
  <si>
    <t>E.L.</t>
  </si>
  <si>
    <t>FAUSTINO ORTIZ MUÑOZ</t>
  </si>
  <si>
    <t xml:space="preserve">PROCESO DE FABRICACION DE UNA MAZA BAGACERA EN MANUFACTURERA 3M, S.A. DE C.V.     </t>
  </si>
  <si>
    <t>ISIDRO DIAZ MORENO</t>
  </si>
  <si>
    <t>METODOLOGIAS Y HERRAMIENTAS DE LA MERCADOTECNIA.</t>
  </si>
  <si>
    <t>ANA KAREN ALTAMIRANO HERNANDEZ</t>
  </si>
  <si>
    <t>TERMOGRAFIA EN SISTEMAS MECANICOS.</t>
  </si>
  <si>
    <t>MIGUEL ANGEL ZAMORA GARRIDO</t>
  </si>
  <si>
    <t>AUTOMATIZACION  ELECTRONEUMATICA INDUSTRIAL PRACTICA CON EQUPO FESTO.</t>
  </si>
  <si>
    <t>CHRISTIAN AQUINO RINCON
NORBERTO HERNANDEZ CHICO
ALMA DELIA MORALES MORENO
ALFREDO RAMIREZ MORALES</t>
  </si>
  <si>
    <t>Mtro. Ricardo Rojas Duran</t>
  </si>
  <si>
    <t>GUIA PRACTICA DE SEGURIDAD INDUSTRIAL PARA PEQUEÑAS Y MEDIANAS EMPRESAS.</t>
  </si>
  <si>
    <t>VICTOR RANGEL ONOFRE
ULISES BRESNEV LOPEZ CARRASCO 
ARTURO NOPALTECATL SANCHEZ</t>
  </si>
  <si>
    <t xml:space="preserve">Mtro. Erika Barojas Payan </t>
  </si>
  <si>
    <t>APLICACIÓN DE PLC S EN EL CONTROL DE MAQUINAS ELECTRICAS.</t>
  </si>
  <si>
    <t>DORIAN WILLIAM HERNANDEZ VELAZQUEZ</t>
  </si>
  <si>
    <t>AUTOMATIZACION NEUMATICA CON EQUIPO FESTO.</t>
  </si>
  <si>
    <t>EUGENIO BELLO MEZA 
IRVING JAIR CALVO GARCIA 
FAUSTINO GONZALEZ AGUILAR 
ULISES EMILIO JIMENEZ OSORIO</t>
  </si>
  <si>
    <t xml:space="preserve">SISTEMA DE TIERRAS EN SUBESTACION  115/13.6 KVA ZONGOLICA CFE. </t>
  </si>
  <si>
    <t>R.M.</t>
  </si>
  <si>
    <t>PORFIRIO MARTINEZ MARTINEZ</t>
  </si>
  <si>
    <t>Dr. Mario Silva Villegas</t>
  </si>
  <si>
    <t>CONTROL DE MOTORES ELECTRICOS.</t>
  </si>
  <si>
    <t>ANTELMO TECOMAHUA SANCHEZ
JULIO CESAR VALLEJO REYNA
LETICIA CASTRO LOPEZ
OMAR PABLO HERNANDEZ TEPOLE
CESAR MARTINEZ HERNANDEZ
GEOVANI ROSALES RAMIREZ</t>
  </si>
  <si>
    <t>DISEÑO E IMPLEMENTACION DE UN ROBOT MOVIL EXPLORADOR COMANDADO A DISTANCIA.</t>
  </si>
  <si>
    <t>RAUL BERMUDEZ LANDA 
ARNULFO SATURNINO CARRETERO</t>
  </si>
  <si>
    <t>PROTOTIPO PARA EL ANALISIS DE REDES ELECTRICAS.</t>
  </si>
  <si>
    <t>JOSE ROBERTO AVILA MORALES 
MARI KAREN LEYVA JUAREZ 
JORGE DAVID LEYVA MARTINEZ 
SERGIO ARTURO MELO RODRIGUEZ</t>
  </si>
  <si>
    <t>FUNCIONAMIENTO DE UNA MAQUINA DE CILINDROS CRUZADOS PARA EVALUAR EL DESGASTE ADHESIVO DE LOS MATERIALES ESTRUCTURALES.</t>
  </si>
  <si>
    <t>JOSE ERNESTO CALVO GARCIA
SALVADOR CHRISTIAN RODRIGUEZ ESPINOZA</t>
  </si>
  <si>
    <t>Mtro. Gerardo Leyva Martínez</t>
  </si>
  <si>
    <t>CONSTRUCCION DE PROTOTIPO PARA SISTEMA DE INYECCION DE POLIMEROS EN FABRICACION DE ACCESORIOS DE INSTALACIONES HIDRAULICAS.</t>
  </si>
  <si>
    <t>JESUS ARENAS PEREZ
AMADO DELIN  ORDUÑA</t>
  </si>
  <si>
    <t>CONCENTRADOR SOLAR TIPO FRESNEL PÁRA GENERACION DE VAPOR INDUSTRIAL.</t>
  </si>
  <si>
    <t>OSCAR RODRIGUEZ REYES</t>
  </si>
  <si>
    <t>PROPUESTA DE MEJORA EN EL CONTROL DE ACCESO Y SEGURIDAD A TRAVES DE DISPOSITIVOS BIOMETRICOS EN LA EMPRESA SCHETTINO HERMANOS  S. DE R.L. DE C.V.</t>
  </si>
  <si>
    <t>LUIS ANDRES ALONSO RODRIGUEZ 
IVAN MANZANO GUZMAN 
JUAN CARLOS MENDEZ HUESCA 
FRANCISCO JAVIER VAZQUEZ VICTORINO</t>
  </si>
  <si>
    <t>TECNICAS Y HERRAMIENTAS DE LEAN MANUFACTURING (MANUFACTURA ESBELTA).</t>
  </si>
  <si>
    <t>ALDO DANIEL DIAZ VAZQUEZ</t>
  </si>
  <si>
    <t>Mtro. Aurea Vera Pérez</t>
  </si>
  <si>
    <t>EQUIPO Y DISEÑO DE PRACTICAS DE SOLDADURA POR ARCO ELECTRICO PARA ACERO CON BAJO CONTENIDO DE CARBON.</t>
  </si>
  <si>
    <t>BERNARDO ARGUELLES ARGUELLES
YEUNDIEL ANTONIO AVILA OLIVARES
GERARDO CASTRO CRUZ 
MIGUEL JAVIER MARTINEZ QUIROZ</t>
  </si>
  <si>
    <t>FUNCIONAMIENTO Y MANTENIMIENTO A MOTOR DE COMBUSTION INTERNA (4 TIEMPOS A GASOLINA/AFINACION) RENAULT (1.6L).</t>
  </si>
  <si>
    <t>T.P.T.</t>
  </si>
  <si>
    <t>ULISES VAZQUEZ MORALES 
JOSE ANTONIO GARCIA FLORES</t>
  </si>
  <si>
    <t>MANTENIMIENTO Y OPERACIÓN DE LA TURBINA DE VAPOR.</t>
  </si>
  <si>
    <t>NOE MORENO MONTALVO</t>
  </si>
  <si>
    <t>DISEÑO Y CONSTRUCCION DE UNA BOBINA DE TESLA.</t>
  </si>
  <si>
    <t>LUIS ANTONIO GIL PEREZ 
HECTOR HERNANDEZ DIAZ</t>
  </si>
  <si>
    <t>FUNCIONAMIENTO DE LAS TURBINAS EOLICAS.</t>
  </si>
  <si>
    <t>HECTOR HERNANDEZ CONTRERAS</t>
  </si>
  <si>
    <t>PROPUESTA DE UN SISTEMA PARA LA MITIGACION DE POLVOS EN LAS INSTALACIONES DE EMPRESA DE ACABADO TEXTIL, POR MEDIO DE MICROASPERCION.</t>
  </si>
  <si>
    <t>ANGEL DE JESUS REGUEIRA OLMOS</t>
  </si>
  <si>
    <t>DISEÑO DE UN LAZO DE CONTROL PARA UN  MODULO DE  NIVEL DE LIQUIDO.</t>
  </si>
  <si>
    <t>LEONARDO SALATIEL AGULAR PAZ 
FRANCISCO JAVIER POLO SANCHEZ</t>
  </si>
  <si>
    <t>Dr. Joaquín Santos Luna</t>
  </si>
  <si>
    <t xml:space="preserve"> JUNIO 2013</t>
  </si>
  <si>
    <t>PLANEACION ESTRATEGICA EN LA  PEQUEÑA EMPRESA.</t>
  </si>
  <si>
    <t>GUADALUPE DE LA CRUZ PEREZ</t>
  </si>
  <si>
    <t>Mtro. Liliana Rmírez Rosales</t>
  </si>
  <si>
    <t>CONSTRUCCION Y CONTROL DE UN BRAZO ROBOTICO MANIPULADOR DE PIEZAS.</t>
  </si>
  <si>
    <t>RAIZAB ALBERTO VERA IAZA</t>
  </si>
  <si>
    <t>FUNCIONAMIENTO Y MANTENIMIENTO DE GENERADORES PIROTUBULARES.</t>
  </si>
  <si>
    <t>BENJAMIN BAZAN ZARATE 
ANGEL DE JESUS DURAN ESPINOSA</t>
  </si>
  <si>
    <t>DISEÑO DE BANDAS TRANSPORTADORAS CARACTERISTICAS Y TIPOS DE LAS MISMAS.</t>
  </si>
  <si>
    <t>ANDRES IGNACIO APARICIO GONZALEZ</t>
  </si>
  <si>
    <t>FUNCIONAMIENTO DE UN MOTOR V6 DE 3.0L FORD ESCAPE DE DOBLE ARBOL DE LEVAS A LA CABEZA  (DOHC).</t>
  </si>
  <si>
    <t>MIGUEL ALBERTO SANTOS PIÑA</t>
  </si>
  <si>
    <t>CARACTERIZACION DEL ACERO AISI 4340 APLICADO A UNA BIELA PARA DETERMINAR LAS CAUSAS DE SU FRACTURA.</t>
  </si>
  <si>
    <t>REBECA HERNANDEZ SOSOL 
JESE ROJAS ACEVEDO</t>
  </si>
  <si>
    <t>PROPUESTA DE IMPLEMENTACION DE EQUIPO DE PROTECCION PERSONAL, SEÑALIZACION Y NORMALIZACION EN LA EMPRESA UNION DE TRABAJADORES DE TEHUACAN S.A. DE C.V.</t>
  </si>
  <si>
    <t>STEFANNY JANETTE DELGADO BARRERA
JOCELYN DE NAZARETH SOTO GONZALEZ</t>
  </si>
  <si>
    <t xml:space="preserve">PROPUESTA DE MEJORA EN LA DISTRIBUCION Y EL PROCESO DEL AREA DE METALES, DE LA PLANTA DE ACABADOS; TRABAJADORES UNIDOS DE TEHUACAN S.A. DE C.V. </t>
  </si>
  <si>
    <t>ARTURO MORALES REYES</t>
  </si>
  <si>
    <t>AUTOMATIZACION DEL BRAZO ROBOTICO K-680 MEDIANTE INTERFACES GRAFICAS DE USUARIO.</t>
  </si>
  <si>
    <t>GUILLERMO LOPEZ DOMINGUEZ</t>
  </si>
  <si>
    <t>FUNCIONAMIENTO DE UN MOTOR V6 DE 3.0L FORD ESCAPE DE DOBLE  ARBOL DE LEVAS A LA CABEZA  (DOHC).</t>
  </si>
  <si>
    <t>PRINCIPIO DE FUNCIONAMIENTO DE UNA TRANSMISION AUTOMATICA A-604.</t>
  </si>
  <si>
    <t>LUIS GAMEZ DE JESUS</t>
  </si>
  <si>
    <t>MEJORA Y EFICIENCIA DE LA BOMBA HIDRAULICA POR GOLPE DE ARIETE DE LA FACULTAD DE INGENIERIA MECANICA Y ELECTRICA   (3).</t>
  </si>
  <si>
    <t>LUIS ALBERTO MORALES GARCIA 
EZEQUIEL SILVA CID
EDUARDO LUCIANO PIMENTEL</t>
  </si>
  <si>
    <t>CARRO ELECTRICO DE COMPETENCIA.</t>
  </si>
  <si>
    <t>JAVIER CASTILLO VALLEJO 
VICTOR HUGO JUAREZ RAMIREZ 
DANIEL MARTINEZ CANCINO 
JHAIR PEÑA GARCIA 
SERGIO PEREZ RODRIGUEZ 
JOSE LUIS PEREZ VAZQUEZ</t>
  </si>
  <si>
    <t>FUNCIONAMIENTO Y CARACTERISTICAS DEL MOTOR WANKEL.</t>
  </si>
  <si>
    <t>GLORIA SANTA XALAMIHUA MORALES</t>
  </si>
  <si>
    <t>COMPORTAMIENTO DE LAS HORAS DE VIDA REMANENTE DE LOS COMPONENTES DEL GENERADOR DE VAPOR DE LA UNIDAD No. 2 DE LA CENTRAL TERMOELECTRICA “JUAN DE DIOS BATIZ PAREDES".</t>
  </si>
  <si>
    <t>JUAN HUMBERTO BASTON CRUZ</t>
  </si>
  <si>
    <t>MANTENIMIENTO CORRECTIVO A MOTOR 4.2 LTS 6 CILINDROS EN LINEA.</t>
  </si>
  <si>
    <t>JONATHAN ANTONIO GUEVARA
GUTIERREZ URIEL ROSALES ALVARADO</t>
  </si>
  <si>
    <t>DETECCION DE FUGAS DE TEMPERATURA EN HORNOS DE TRATAMIENTOS TERMICOS (TEMPLE Y REVENIDO) POR MEDIO DE LA CAMARA TERMOGRAFICA.</t>
  </si>
  <si>
    <t>JUAN CARLOS HERNANDEZ DE JESUS</t>
  </si>
  <si>
    <t>ANALISIS DE TIEMPOS Y MOVIMIENTOS DEL PROCESO DE EMPAQUETADO DE GALLETAS EN LA DISTRIBUIDORA DE GRANOS ARCOS.</t>
  </si>
  <si>
    <t>JOSE ANTONIO BARRAGAN LEON 
ROBERTO HERNANDEZ MEDORIO 
LUIS ANTONIO LOAIZA BAUTISTA 
CRISTIAN ALBERTO MARCIAL MARTINEZ</t>
  </si>
  <si>
    <t>IMPACTO ECONOMICO Y SOCIAL DE ENERGIA SOLAR FOTOVOLTAICA RESIDENCIA.</t>
  </si>
  <si>
    <t>ALVARO MUÑOZ ROSAS 
VICENTE GONZALEZ MONJE 
FRANCISCO MARTIN RODRIGUEZ MORALES 
ABEL ORTIZ ARIETA</t>
  </si>
  <si>
    <t>CALENTAMIENTO POR INDUCCION ELECTROMAGNETICA.</t>
  </si>
  <si>
    <t>ANGEL MARTINEZ ALONSO 
LUIS ALBERTO ORTIZ REAL</t>
  </si>
  <si>
    <t>FUNDAMENTOS PARA LA ADMINISTRACION DE PROYECTOS DE TECNOLOGIA INFORMATICA.</t>
  </si>
  <si>
    <t>FABIO IVAN PIÑA VAZQUEZ 
CHRISTIAN ROMAN VAZQUEZ ZARATE</t>
  </si>
  <si>
    <t>DISEÑO DE UNA INTERFAZ GRAFICA PARA UN MODELO DE NIVEL DE LIQUIDO.</t>
  </si>
  <si>
    <t>JOSE MANUEL ALVAREZ LARA 
JAIME GILBON BAÑUELOS</t>
  </si>
  <si>
    <t>INTEGRACION DE LAS HERRAMIENTAS CAD/CAM/CAE PARA EL ENSAMBLE DE UN GATO HIDRAULICO.</t>
  </si>
  <si>
    <t>ISIDRO HERNANDEZ ADRIAN</t>
  </si>
  <si>
    <t>PROPUESTA DE IMPLEMENTACION DEL TIEMPO ESTANDAR EN EL PROCESO DE EMPAQUETADO A TRAVES DE LA CINEMATICA.</t>
  </si>
  <si>
    <t>AMARANTA CASTAÑEDA ALVARADO 
LUIS ANGEL MARTINEZ TRUJILLO 
GABRIELA MENDOZA JUAREZ 
JUAN MEZA GALICIA</t>
  </si>
  <si>
    <t>LA INGENIERIA MECANICA ELECTRICA APLICADA A LAS PLANTAS DE EMERGENCIA DE 150 KW.</t>
  </si>
  <si>
    <t>RAFAEL RIVERA MARTINEZ</t>
  </si>
  <si>
    <t>FUNCIONAMIENTO , OPERACIÓN Y MANTENIMIENTO DE UN TRACTOR AGRICOLA FORD 6600.</t>
  </si>
  <si>
    <t>JOSE ANTONIO SAN JUAN DIAZ</t>
  </si>
  <si>
    <t>Dr. Guillermo Caballero León</t>
  </si>
  <si>
    <t>MANTENIMIENTO Y PUESTA EN MARCHA DE UNA CALDERA PIROTUBULAR.</t>
  </si>
  <si>
    <t>ERICK ARELLANO FLORES</t>
  </si>
  <si>
    <t>Mtro. Víctor Manuel Mendoza Déctor</t>
  </si>
  <si>
    <t>INSPECCION DE LINEAS DE TRASMISION Y SUBESTACIONES CON CAMARA TERMOGRAFICA PARA EL MANTENIMIENTO PREVENTIVO.</t>
  </si>
  <si>
    <t>LUIS ROBERTO GONZALEZ BONILLA</t>
  </si>
  <si>
    <t xml:space="preserve">MANTENIMIENTO GENERAL A LOS EQUIPOS PRINCIPALES DE CASA DE MAQUINAS DE HOSPITAL GENERAL REGIONALNo.1 DEL IMSS DE ORIZABA, VER. </t>
  </si>
  <si>
    <t>JUAN PABLO ESPINOZA PATLAN</t>
  </si>
  <si>
    <t>FUNCIONAMIENTO DE LA TURBINA DE GAS.</t>
  </si>
  <si>
    <t>RAZIEL HERNANDEZ VELASQUEZ</t>
  </si>
  <si>
    <t>METODOLOGIA JUSTO A TIEMPO Y SU IMPORTACIA DENTRO DE UN SISTEMA.</t>
  </si>
  <si>
    <t>HERNANDEZ MIGUELES JAIME
COYOHUA RODRIGUEZ DAVID</t>
  </si>
  <si>
    <t>PROPUESTA DE IMPLEMENTACION DEL PROGRAMA INTERNO DE PROTECCION CIVIL PARA LA FACULTAD DE INGENIERIA-UV CAMPUS CIUDAD MENDOZA.</t>
  </si>
  <si>
    <t>LUIS CORTES OMAR POLITO
LUCAS JORGE ALBERTO</t>
  </si>
  <si>
    <t>NUEVAS TECNOLOGIAS PARA SISTEMA DE PRODUCCION DE PETROLEO EN AGUAS PROFUNDAS.</t>
  </si>
  <si>
    <t>JAVIER BERNABE GONZALES</t>
  </si>
  <si>
    <t>SECUENCIACION, SELECCIÓN, ENSABLE Y OPERACIÓN DE UNA BOMBA CENTRIFUGA.</t>
  </si>
  <si>
    <t>PABLO GUTIERREZ MONTES 
FRANCISCO JAVIER FLORES TORRES</t>
  </si>
  <si>
    <t>MEJORAS DE PROCESOS DE SELECCIÓN Y ALMACENAMIENTO DE PIEZAS MEDIANTE EL ESTUDIO DE TIEMPOS Y MOVIMIENTOS.</t>
  </si>
  <si>
    <t>ANAYELI ROJAS ARROYO 
VERONICA DE LA CRUZ CONTRERAS</t>
  </si>
  <si>
    <t>METODOLOGIAS PARA LA DISTRIBUCION DE PLANTA ENFOCADA A LOS SECTORES MANUFACTURERO Y DE SERVICIO.</t>
  </si>
  <si>
    <t>BEATRIZ VASQUEZ CONCHA</t>
  </si>
  <si>
    <t>PRODUCCION DE BIOGAS POR BIODIGESTORES.</t>
  </si>
  <si>
    <t>YERENA VAZQUEZ FELIPE</t>
  </si>
  <si>
    <t xml:space="preserve">DISEÑO E IMPLEMENTACION DE ALUMBRADO BASE LED EN EL AULA Y LABORATORIO TIPO PARA AHORRO DE ENERGIA ELECTRICA. </t>
  </si>
  <si>
    <t>ITZEL ABIGAIL LOPEZ PAEZ 
ERICK CAMPOS VIQUE 
JAIME ALBERTO ROSAS VARGAS</t>
  </si>
  <si>
    <t>DESCRIPCION, FUNCIONAMIENTO Y APLICACIÓN DE LOS INTERCAMBIADORES DE CALOR DEL TIPO PLACAS.</t>
  </si>
  <si>
    <t>ABELARDO ANDRES ALFONSO</t>
  </si>
  <si>
    <t>Mtro. Leocadio Rolando Vera Escobar</t>
  </si>
  <si>
    <t>USO DE LA IMPRESORA MAKERBOT Y EXPORTACION DE PIEZAS REALIZADAS DE SOLIDWORKS A LA PLATAFORMA MAKERWARE.</t>
  </si>
  <si>
    <t>CASTILLO HERNANDEZ PEDRO 
JIMENEZ FLORES CARLOS ANTONIO 
MERINO JIMENEZ DANIEL 
ROJAS SANCHEZ MANUEL 
YAÑEZ CORTES ALEXANDER</t>
  </si>
  <si>
    <t>PROCESO DE MANUFACTURA MEDIANTE LA FABRICACION POR FILAMENTO FUNDIDO.</t>
  </si>
  <si>
    <t>ARMENTA RODRIGUEZ ARTURO FRANCISCO 
MARTINEZ ROMERO BENJAMIN 
MARTINEZ SANCHEZ HECTOR ABIGAIL 
YAÑEZ HERRERA EYMARD ENRIQUE</t>
  </si>
  <si>
    <t>DESCRIPCION, FUNCIONAMIENTO Y APLICACIÓN  DE LAS TRAMPAS DE VAPOR EN UNA CALDERA PIROTUBULAR.</t>
  </si>
  <si>
    <t>ALDO DIAZ ORDINOLA</t>
  </si>
  <si>
    <t>SIMULACION Y ANALISIS DE CORTO CIRCUITO A SISTEMAS ELECTRICOS.</t>
  </si>
  <si>
    <t>KEVIN  CABRERA COBA 
EDUARDO ADEMIR OLMOS RAMIREZ</t>
  </si>
  <si>
    <t>ANALISIS DE INTEGRIDAD EN ESTRUCTURAS DE EQUIPOS INDUSTRIALES.</t>
  </si>
  <si>
    <t>JOSE GUADALUPE GINEZ SALAZAR</t>
  </si>
  <si>
    <t>ELABORACION DE MANUAL DE PRACTICAS CON FLUIS SIM PARA AUTOMATIZACION.</t>
  </si>
  <si>
    <t>ADOLFO JIMENEZ HERNANDEZ</t>
  </si>
  <si>
    <t>FALLAS EN SOLDADURA ULTRASONICAY DE PLACA CALIENTE EN EL SECTOR AUTOMOTRIZ.</t>
  </si>
  <si>
    <t>MIGUEL ANGEL VIVANCO ARANDIA</t>
  </si>
  <si>
    <t>IMPLEMENTACION DE PRACTICAS DEL COMPRESOR CNX-500 PARA EL LABORATORIO DE MAQUINAS DE FLUJO.</t>
  </si>
  <si>
    <t>FRANCISCO ISAI DORANTES BAZAN 
ANGEL FLORES LOPEZ MARTIN
MONICO ANE  HUMBERTO GONZALEZ FLORES
ERICK DE JESUS SEDAS GONZALEZ</t>
  </si>
  <si>
    <t>MANTENIMIENTO PREVENTIVO Y DE SERVICIO DE UN MOTOR DIESEL DE ENCENDIDO POR COMPRESION SERIE 60 DD4 DETROIT.</t>
  </si>
  <si>
    <t>OMAR AMARO ROQUE</t>
  </si>
  <si>
    <t>APLICACIÓN DE GRAFICOS DE CONTROL A TRAVES DE MINITAB EN LA EMPRESA SACOS DE CORDOBA S.A. DE C.V.</t>
  </si>
  <si>
    <t>ILSE PATRICIA RAMON GARCIA</t>
  </si>
  <si>
    <t>DISEÑO DEL FLUJO PRODUCTIVO APLICANDO TECNICAS DE INGENIERIA DE METODOS EN EL AREA DE MAQUINADOS DE M3M.</t>
  </si>
  <si>
    <t>HERNANDEZ CALLEJAS ELIDETH</t>
  </si>
  <si>
    <t>ANALISIS EN EL MANTENIMIENTO  DE UNA PLANTA ELECTRICA DE EMERGENCIA A GAS MARCA KOHLER PARA PROPONER UNA MEJORA EN EL AREA DE PRODUCCION DE UNA EMPRESA ESPECIALIZADA EN LA VENTA Y RENTA DE PLANTAS DE GENERACION ELECTRICA.</t>
  </si>
  <si>
    <t>LUIS ANGEL BENITEZ LOPEZ</t>
  </si>
  <si>
    <t>ANALISIS EN EL MANTENIMIENTO DE UNA PLANTA ELECTRICA DE EMERGENCIA A DIESEL MARCA SDMO PARA REALIZAR UNA PROPUESTA DE MEJORA EN EL AREA DE PRODUCCION DE UNA EMPRESA ESPECIALIZADA EN LA VENTA Y RENTA DE PLANTA DE GENERACION ELECTRICA.</t>
  </si>
  <si>
    <t>CABRERA VALDIVIA JOSE LUIS 
SANCHEZ ROMAN JUAN CARLOS</t>
  </si>
  <si>
    <t>MANTENIMIENTO PREVENTIVO PARA GENERADORES DE VAPOR MYRGGO PROPIEDAD DEL INSITUTTO MEXICANO DEL SEGURO SOCIAL EN EL HOSPITAL GENERAL REGIONAL No. 1 DE ORIZABA, VERACRUZ ; EN FUNCION DEL AGUA DE ALIMENTACION.</t>
  </si>
  <si>
    <t>EDUARDO CELIS MARTINEZ</t>
  </si>
  <si>
    <t>PRUEBAS DE CROMATOGRAFIA DE ACEITE Y RIGIDEZ DIELECTRICA DE ACEITE PARA TRANSFORMADORES EN SU MANTENIMIENTO.</t>
  </si>
  <si>
    <t>SANCHEZ RAMIREZ ARTURO</t>
  </si>
  <si>
    <t>LA IMPLEMENTACION DE NUEVAS TECNOLOGIAS EN LAS PLATAFORMAS PETROLERAS EN DUCTOS SUBMARINOS, UNA VISION DE INGENIERIA.</t>
  </si>
  <si>
    <t>SILVERIO PEREZ SANCHEZ</t>
  </si>
  <si>
    <t>RECUBRIMIENTOS SUPERFICIALES MEDIANTE PROYECCION TERMICA POR COMBUSTION CONVENCIONAL.</t>
  </si>
  <si>
    <t>SILVERIO CRESCENCIO RAMOS</t>
  </si>
  <si>
    <t>PROCESO DE ARRANQUE Y OPTIMIZACION DE UNA TURBINA DE GAS.</t>
  </si>
  <si>
    <t>JOSE LUIS RICO DE JESUS 
JOSE MARTIN GONZALEZ HERNANDEZ</t>
  </si>
  <si>
    <t>ANALISIS DE LA RECOLECCION DE PRODUCTO INCUBABLE EN UNA EMPRESA AVICOLA MEDIANTE EL METODO ERGONOMICO INDICE DE ESTRÉS EN EL TRABAJO.</t>
  </si>
  <si>
    <t>NORMA ANGELICA ORTIZ CARRERA</t>
  </si>
  <si>
    <t xml:space="preserve">MANUAL DE CALIDAD PARA LA EMPRESA TROQUELADOS DE MATERIAL ELECTRICO S.A. DE C.V. </t>
  </si>
  <si>
    <t>EMMANUEL RANSE GONZALEZ DOMINGUEZ</t>
  </si>
  <si>
    <t xml:space="preserve">ESTUDIO DE MODERNIZACION DE TRAPICHE PARA INCREMENTAR LA PRODUCCION, CALIDAD Y PRESENTACION DE PILONCILLO DE LA EMPRESA  “RANCHO EL RECUERDO” LOCALIZADO EN MAROMILLA. MUNICIPIO DE ZENTLA, VERACRUZ. </t>
  </si>
  <si>
    <t>LUIS BENITO CANELA PALACIOS</t>
  </si>
  <si>
    <t>MANTENIMIENTO A EQUIPOS BASICOS DE PLANTA ACERIA.</t>
  </si>
  <si>
    <t>FRANCISCO JAVIER JACOME MORO</t>
  </si>
  <si>
    <t>CONOCIMIENTO GENERAL DEL USO DE TORNO, TALADRO Y CEPILLO.</t>
  </si>
  <si>
    <t>ALEJANDRA APALE GAMBOA</t>
  </si>
  <si>
    <t>FUNCIONAMIENTO Y LOCALIZACION DE FALLAS DEL MOTOR DIESEL.</t>
  </si>
  <si>
    <t>JOSE MANUEL VAZQUEZ ACOLT 
MIGUEL ANGEL PALMA BELLO</t>
  </si>
  <si>
    <t>MANTENIMIENTO A EQUIPOS BASICOS DE PLANTA ACERIA   (1)     REPORTE PROFESIONAL.</t>
  </si>
  <si>
    <t>Dr. Victorino Juárez de la Rosa</t>
  </si>
  <si>
    <t>TERMOGRAFIA PARA EL MANTENIMIENTO PREVENTIVO DE MOTORES ELECTRICOS DE CORRIENTE ALTERNA.</t>
  </si>
  <si>
    <t>OJEDA OJEDA VICTOR JOEL</t>
  </si>
  <si>
    <t>MEDICION DE SISTEMAS DE TIERRA FISICA POR MEDIO DE MEGGER TIPO GANCHO MODELO   DET14C.</t>
  </si>
  <si>
    <r>
      <t xml:space="preserve">CHIMALHUA CHIMALHUA JORGE IVAN 
CUEVAS CID </t>
    </r>
    <r>
      <rPr>
        <b/>
        <sz val="11"/>
        <color theme="1"/>
        <rFont val="Arial"/>
        <family val="2"/>
      </rPr>
      <t xml:space="preserve">CESAR </t>
    </r>
    <r>
      <rPr>
        <sz val="11"/>
        <color theme="1"/>
        <rFont val="Arial"/>
        <family val="2"/>
      </rPr>
      <t xml:space="preserve">
GARCIA SALVADOR FLORA 
GONZALEZ FLORES JUAN LUIS 
HERNANDEZ GONZALEZ LUIS ALBERTO 
JUAREZ GALINDO NESTOR</t>
    </r>
  </si>
  <si>
    <t>MEDICION DE DUREZA DINAMICA MEDIANTE EL EQUIPO EPX300RENPAIX   (METODO  “LEEB” ).</t>
  </si>
  <si>
    <t>EDUARDO FLAVIO JOACHIN PULIDO 
ENRIQUE FERNANDEZ PACHECO 
HEBER YUSHIE LOPEZ CARRASCO
RICARDO PERALTA PERALTA 
LUIS MIGUEL REYES CARRERA</t>
  </si>
  <si>
    <t>“ DISEÑO DE ESTRATEGIAS DE MEJORA DEL CLIMA Y CULTURA ORGANIZACIONAL EN EL HGRO. No. 1 DELEGACION  VERACRUZ SUR “ .</t>
  </si>
  <si>
    <t>ARAUS GOMEZ MARIA ESTEFANIA 
GUEVARA ARAMBURO MARISELA</t>
  </si>
  <si>
    <t>ANALISIS DE TRANSTORNOS MUSCULO-ESQUELETICOS CON LA TECNICA RULA EN EL AREA DE EMPAQUE DE UNA EMPRESA DEL RAMO ALIMENTARIO.</t>
  </si>
  <si>
    <t>EFRAIN JUAREZ MARTINEZ</t>
  </si>
  <si>
    <t>NORMATIVA DE SEGURIDAD INDUSTRIAL EN PEMEX REFINACION.</t>
  </si>
  <si>
    <t>EDUARDO BARREDA CAMPOS</t>
  </si>
  <si>
    <t>ANALISIS Y DISEÑO DE TRITURADORA DE PET MOVIL (POLIETILENO ETILEN TEREFLATATO ).</t>
  </si>
  <si>
    <t>OCTAVIO AARON GASCA SANTOS</t>
  </si>
  <si>
    <t>ING. MECÁNICA</t>
  </si>
  <si>
    <t xml:space="preserve">ANALISIS TERMICO DE UN HORNO TUBULAR DE RESISTENCIAS MEDIANTE COMSOL MULTIPHYSICS 4.2A. </t>
  </si>
  <si>
    <t>EFRAIN GONZALEZ GONZALEZ</t>
  </si>
  <si>
    <t xml:space="preserve">ANALISIS DEL FUNCIONAMIENTO DE UN GENERADOR DE VAPOR  ACUOTUBULAR Y SUS ELEMENTOS QUE LO COMPONEN.                               </t>
  </si>
  <si>
    <t>CHRISTIAN ISMAEL ROMERO ROJAS</t>
  </si>
  <si>
    <t>MODIFICACION DEL ARREGLO EN EL AREA DE 23 KV EN SUBESTACIONES DE POTENCIAS EN EL AMBITO DE LA ZONA DE TRANSMISION METROPOLITANA DEL VALLE DE  MEXICO.</t>
  </si>
  <si>
    <t>GERONIMO RAMIREZ POPO</t>
  </si>
  <si>
    <t xml:space="preserve">APLICACIÓN DE LA TECNICA OCRA EN LA AREA DE PRODUCCION Y RECOLECCION DE LA INDUSTRIA AVICOLA.          </t>
  </si>
  <si>
    <t>ADRIAN SOLIS CABRERA</t>
  </si>
  <si>
    <t>PLAN DE MANEJO DE RESIDUOS PELIGROSOS EN UNA AGENCIA AUTOMOTRIZ DE LA ZONA CENTRO DE CORDOBA.</t>
  </si>
  <si>
    <t>DE LOS SANTOS HERNANDEZ MASSIEL
MARIN LUNA OMAR</t>
  </si>
  <si>
    <t>MANUAL DE PRÁCTICAS PARA LA MEDICION DE CONDICIONES AMBIENTALES UTILIZANDO LUXOMETRO MOD. Lt-yk10Ixy  TERMOHIGROMETRO MOD. Ht-a2000ex.</t>
  </si>
  <si>
    <t>DULCE MARIA FERNANDEZ PACHECO
ADRIANA HUERTA GARCIA 
EDGAR VELEZ DIAZ</t>
  </si>
  <si>
    <t>SISTEMA DE ACREDITACION A PROVEEDORES DE EMPRESAS DE SERVICIO.</t>
  </si>
  <si>
    <t>BRALLAN DAVID MOSQUEDA REYERO</t>
  </si>
  <si>
    <t>DISEÑO DE ESTRATEGIAS DIDACTICAS PARA EL LABORATORIO DE  MECATRONICA CON BASE EN EL EQUIPO LEGO  “MINDSTORMS EV3 “.</t>
  </si>
  <si>
    <t>CARRERA HERNANDEZ JOSE ALBERTO
 MOTA MARTINEZ MIZANTHA CONCEPSION</t>
  </si>
  <si>
    <t>Mtro. José David García Sarmiento</t>
  </si>
  <si>
    <t>Dr. José Luis Oviedo Barriga</t>
  </si>
  <si>
    <t xml:space="preserve"> ING. MECATRÓNICA</t>
  </si>
  <si>
    <t>APLICACIÓN DE HERRAMIENTAS ESTADISTICAS DE CONTROL DE CALIDAD EN LOS INDICADORES KPI.</t>
  </si>
  <si>
    <t>ALEXIA ESTEFANIA AGUILAR OLIVARES</t>
  </si>
  <si>
    <t>MANTENIMIENTO Y DETERMINACION DEL TIPO DE VALVULAS PARA LA SOLUCION DE UN PRO BLEMA EN LA INDUSTRIA.</t>
  </si>
  <si>
    <t>FLORES HUERTA CARLOS</t>
  </si>
  <si>
    <t>BRAZO ROBOTICO CONTROLADO MEDIANTE UNA APLICACIÓN MOVIL.</t>
  </si>
  <si>
    <t>JOSE MANUEL REYES RODRIGUEZ</t>
  </si>
  <si>
    <t>OPERACIÓN Y MANTENIMIENTO DEL TURBOCOMPRESOR TAURUS 60 CS.</t>
  </si>
  <si>
    <t>N0É HUERTA MARTÍNEZ</t>
  </si>
  <si>
    <t>IMPLEMENTACION Y DISEÑO DE ESTRATEGIAS DIDACTICAS BASICAS DE ROBOTICA CON BASE AL EQUIPO ROBOEDUCA  (ED MASTER SERIE 3.</t>
  </si>
  <si>
    <t>LOPEZ CAMARENA CARLOS ALFONSO 
CAMPOS PEREZ ALFONSO MOISES</t>
  </si>
  <si>
    <t xml:space="preserve">CALCULO DE CAPACIDAD ESTRUCTURAL SISMICA DEL EDIFICIO DE LA FACULTAD DE MEDICINA –UV EN CIUDAD CAMERINO Z. MENDOZA DE ACUERDO A NORMATIVA ACTUAL. </t>
  </si>
  <si>
    <t>EVA ESTEBAN FLORES</t>
  </si>
  <si>
    <t xml:space="preserve"> ING. CIVIL</t>
  </si>
  <si>
    <t>REALIZACION DEL MANUAL DE PRACTICAS EN BASE AL ENSAMBLADO DE PRENSA TIPO PORTER 50, PARA LA OBTENCION DE RESISTENCIAS DE CONCRETO.</t>
  </si>
  <si>
    <t>GONZALEZ COLOHUA CARLOS ALBERTO 
JIMENEZ MONTALVO MAX ROBIN 
MAZA VALLE DIEGO DE JESUS 
MONTIEL SANTOS MARIO
MUÑOZ ALGALAN MARTIN DARIO
TINOCO GAMEZ OMAR 
VAZQUEZ SANCHEZ CARLOS MANUEL</t>
  </si>
  <si>
    <t>Mtro. Gerson Omar Martínez Guevara</t>
  </si>
  <si>
    <t>ELABORACION DEL MANUAL DE PRACTICAS PARA LA OBTENCION DE LA CAOPACIDAD DE CARGA D E UN SUELO ( ZONA USBI IXTACZOQUITLAN  FACULTAD  DE  INGENIERIA.</t>
  </si>
  <si>
    <r>
      <t xml:space="preserve">MARTINEZ CRUZ SAMUEL ADAN 
GUZMAN VELAZQUEZ JOSE ANGEL 
MENDOZA MONTALVO JESUS ALBERTO 
GARCIA PROCOPIO JUAN </t>
    </r>
    <r>
      <rPr>
        <b/>
        <sz val="11"/>
        <color theme="1"/>
        <rFont val="Arial"/>
        <family val="2"/>
      </rPr>
      <t xml:space="preserve">JESUS </t>
    </r>
    <r>
      <rPr>
        <sz val="11"/>
        <color theme="1"/>
        <rFont val="Arial"/>
        <family val="2"/>
      </rPr>
      <t xml:space="preserve">
SOSA LOPEZ JOSE MANUEL 
PASCUAL JIMENEZ CARLOS</t>
    </r>
  </si>
  <si>
    <t>MODELACION SISMICA PROBABILISTICA DE EDIFICIO DE 5 NIVELES DE CONCRETO REFORZADO EN EL VALLE DE ORIZABA BAJO NORMATIVA DE LA CFE.</t>
  </si>
  <si>
    <t>DIANA LASTRE PEREZ</t>
  </si>
  <si>
    <t>Dr. José Guadalupe Rangel Ramírez</t>
  </si>
  <si>
    <t>EVALUACION DE LA CAPACIDAD LATERAL ESTRUCTURAL DE UN EDIFICIO DE 5 NIVELES DE CONCRETO REFORZADO EN LA ZONA DEL VALLE DE ORIZABA POR EL METODO DE ANALISIS ESTATICO INCREMENTAL NO LINEAL.</t>
  </si>
  <si>
    <t>CARLA JIMENEZ GALVAN</t>
  </si>
  <si>
    <t xml:space="preserve">IMPLEMENTACION DE LA METODODOLOGIA 5 S” s EN EL ALMACEN DE UNA EMPRESA COMERCIALIZADORA DE GAS L.P.                </t>
  </si>
  <si>
    <t>JUAN RODRIGO DUBLAN DE LA CRUZ</t>
  </si>
  <si>
    <t>PROCESO DE MEJORA A TRAVES DE LA METODOLOGIA 5 “S” s EN EL AREA DEL ALMACEN DEL HOSPITAL GENERAL REGIONAL DE ORIZABA No. 1  DEL INSTITUTO MEXICANO DEL SEGURO SOCIAL.</t>
  </si>
  <si>
    <t>OSMAR XOCHICALE SALAS</t>
  </si>
  <si>
    <t>ENSAYOS DE FLEXION PARA SOLDADURA DUCTIL EN MAQUINA UNIVERSAL “ TIME GROUP WDW-200E “.</t>
  </si>
  <si>
    <t>IDDAR NOHEL FLORES PEREZ</t>
  </si>
  <si>
    <t>APLICACIÓN DE MASTERCAM X (SOFTWARE CAD-CAM) PARA EL DISEÑO DE PIEZAS MAQUINABLES EN TORNO.</t>
  </si>
  <si>
    <t>WILLIAN RODRIGUEZ MONTALVO</t>
  </si>
  <si>
    <t>NORMATIVIDAD DE LA SECRETARIA DE COMUNICACIONES Y TRANSPORTES (SCT) PARA LA TRANSPORTACION DE SUBSTANCIAS, MATERIALES Y RESIDUOS PELIGROSOS.</t>
  </si>
  <si>
    <t>ADAN ROBERTO HERNANDEZ BARRENA</t>
  </si>
  <si>
    <t>MODULO PARA LA MEDICION DE PERDIDAS DE CARGA LOCALES EN UN FLUIDO.</t>
  </si>
  <si>
    <t>GREGORIO CABRERA MENDEZ 
IRVING GONZALEZ GARCIA 
JOSE SALVADOR MARTINEZ PAREDES</t>
  </si>
  <si>
    <t>DISTINTIVO  2H2 CERTIFICACION DE LA CALIDAD DE LA PURIFICACION  DEL AGUA PARA USO ALIMENTICIO.</t>
  </si>
  <si>
    <t>EDUARDO MORENO MOSQUEDA</t>
  </si>
  <si>
    <t>APLICACIÓN DE LOS HORNOS ELECTRICOS A LA METALURGIA DEL ACERO, SU FUNCIONAMIENTO Y MANTENIMIENTO.</t>
  </si>
  <si>
    <t>ERIC DONOVAN MARTINEZ BRAVO</t>
  </si>
  <si>
    <t>PRUEBAS NO DESTRUCTIVAS A EQUIPO MECANICO, ELECTRICO CON CAMARA INFRAROJA.</t>
  </si>
  <si>
    <t>ROBERTO PANZO HERNANDEZ
ERNESTO XICALHUA TLAXCALA 
HERIBERTO GARCIA LEZAMA 
JAVIER EDUARDO SAAVEDRA MOGUEL</t>
  </si>
  <si>
    <t>PLAN Y GESTION DEL MANTENIMIENTO PARA UNA FLOTA VEHICULAR A GASOLINA MOTOR 1.6 CHEVROLET EN UNA EMPRESA PARTICULAR.</t>
  </si>
  <si>
    <t>JOSE DAVID CASTRO VILLEGAS</t>
  </si>
  <si>
    <t>METODO DMAMC SEIS SIGMA.</t>
  </si>
  <si>
    <t>BETZABELL ANAHI RODRIGUEZ VAZQUEZ</t>
  </si>
  <si>
    <t>SISTEMA DE ALARMAS RESIDENCIALES.</t>
  </si>
  <si>
    <t>JESUS NERI MORALES GALLARDO</t>
  </si>
  <si>
    <t xml:space="preserve"> ING. ELÉCTRICO </t>
  </si>
  <si>
    <t>IMPLEMENTACION DE UN SISTEMA ACUSTICO PARA APLICACIÓN EN UN SALON DE TIPO POLIVALENTE.</t>
  </si>
  <si>
    <t>IRVING ARNULFO FLORES VAZQUEZ 
OSCAR ALFONSO LOPEZ CAMARENA 
HECTOR GERARDO CARBALLO RUIZ</t>
  </si>
  <si>
    <t>MEDIDOR DE NIVEL DE SONIDO CM-DT805 PARA EL LABORATORIO DE SEGURIDAD E HIGIENE.</t>
  </si>
  <si>
    <t>ISAAC SANCHEZ CASTILLO</t>
  </si>
  <si>
    <t>FUNCIONAMIENTO Y OPERACIÓN DE UN SISTEMA MECANICO DE TRANSPORTACION POR MEDIO DE CANGILONES.</t>
  </si>
  <si>
    <t>AARON ROGRIGUEZ VAZQUEZ</t>
  </si>
  <si>
    <t>ELABORACION DE PRACTICAS A NIVEL LABORATORIO PARA LA EXPERIENCIA EDUCATIVA DE INGENIERIA DE METODOS.</t>
  </si>
  <si>
    <t>T.T.P.</t>
  </si>
  <si>
    <t>CATHERINE BOTELLO LUNA
DIEGO ARMANDO DE JESUS MONTIEL</t>
  </si>
  <si>
    <t>SISTEMA NEUMATICO DE MANIPULACION PROGRAMADO POR UNA PALM.</t>
  </si>
  <si>
    <t>JORGE ARTURO CARRASCO GUTIERREZ</t>
  </si>
  <si>
    <t>MANTENIMIENTO A MAQUINAS ELECTRICAS POR MEDIO DE ULTRASONIDO.</t>
  </si>
  <si>
    <t>JACINTO LOPEZ JOSE LUIS</t>
  </si>
  <si>
    <t>DISEÑO ESTRUCTURAL DE UNA TRABE DE CONCRETO PRESFORZADO.</t>
  </si>
  <si>
    <t>HUMBERTO FUENTES LOZANO</t>
  </si>
  <si>
    <t>INGENIERIA MECANICA ELECTRICA CONCENTRADA A LAS PLANTAS DE EMERGENCIA.</t>
  </si>
  <si>
    <t>MARCO VINICIO FLORES HERNANDEZ</t>
  </si>
  <si>
    <t>MODELO DE CORROSION GALVANICA DE METALES EN AGUA DE MAR MEDIANTE "COMSOL MULTIPHYSICS 4.2A"</t>
  </si>
  <si>
    <t>KARLA GABRIELA VERA LOZADA</t>
  </si>
  <si>
    <t>CONFORMADO Y FORMADO DE MATERIALES: LAMINACION, EXTRUSION, FUNDICION Y FORJADO.</t>
  </si>
  <si>
    <t>MAURICIO ORTIZ HERNANDEZ</t>
  </si>
  <si>
    <t>DISEÑO Y CONSTRUCCION DE UNA BANDA TRANSPORTADORA Y DISPENSADOR POR GRAVEDAD COMO COMPLEMENTO AL EQUIPO LAB-VOLT ROBOCIM MODELO 5150.</t>
  </si>
  <si>
    <t>MARTINEZ ROMERO JAVIER
ROSAS MUÑOZ ALMA DELIA</t>
  </si>
  <si>
    <t>CALCULO DE CARGAS Y CONSUMOS DE ENERGIA ELECTRICA EN FACULTAD DE INGENIERIA, CAMPUS CIUDAD MENDOZA.</t>
  </si>
  <si>
    <t>ORTEGA SANDOVAL ERIKA BANI
SANCHEZ APALE JOSE ALFREDO
SEBASTIAN HERNANDEZ MARIA VANESSA</t>
  </si>
  <si>
    <t>PROPUESTA DE INSTALACION DE TRANSFORMADOR DE 30 KVA.</t>
  </si>
  <si>
    <t>GARCIA CANTU JUAN AUGUSTO DE JESUS
GARCIA GARCIA EINAR
GIL MONTERROSAS IVAN MANUEL
GUERRERO LOPEZ JESSICA YADIRA
PLIEGO PEREZ FERNANDO
TORRES ANGELES RICARDO ERNESTO</t>
  </si>
  <si>
    <t>MODULO DE REFRIGERACION PARA LA MEJORA DE CALIDAD EN LA CONSERVACION DE PRODUCTOS.</t>
  </si>
  <si>
    <t>PULIDO GONZALEZ OSWALDO
RAMIREZ MARTINEZ JONATHAN</t>
  </si>
  <si>
    <t>ESTACION METEREOLOGICA DE ESTUDIO PARA VIABILIDAD DE INSTALACION DE UN AEROGENERADOR.</t>
  </si>
  <si>
    <t>HERNANDEZ ROSAS ANASTACIO
MARTINEZ HERNANDEZ ANGEL
MEDINA JUAREZ OMAR</t>
  </si>
  <si>
    <t>PROPUESTA DE DISEÑO DE UNA ESTANCIA INFANTIL Y SU SISTEMA DE SEGURIDAD E HIGIENE DENTRO DE LAS INSTALACIONES DE LA UV IXTACZOQUITLAN.</t>
  </si>
  <si>
    <t>IVONNE JIMENEZ SOLIS</t>
  </si>
  <si>
    <t>MANTENIMIENTO A EQUIPO DE AIRE ACONDICIONADO DE UNA TONELADA DE REFRIGERACION</t>
  </si>
  <si>
    <t>M.T.</t>
  </si>
  <si>
    <t>ELPIDIO HERNANDEZ NUÑEZ</t>
  </si>
  <si>
    <t>I.M.E.</t>
  </si>
  <si>
    <t>ANALISIS DE CIRCUITOS ELECTRICOS UTILIZANDO SOFTWARE NI MULTISIM VERSION 12.0</t>
  </si>
  <si>
    <t>CESAR ARMANDO VAZQUEZ HERNANDEZ</t>
  </si>
  <si>
    <t>MANTENIMIENTO DE UN MOTOR 6 CILINDROS EN LINEA 4.0 L. FORD</t>
  </si>
  <si>
    <t>VALENTE LUNA ROSALES</t>
  </si>
  <si>
    <t>APLICACIÓN DE LA METODOLOGIA  5 S S EN EL AREA DE TRANSPORTES OPORTUNIDADES DE UNA ORGANIZACIÓN GUBERNAMENTAL PARA EL MEJORAMIENTO DEL ACCESO A LA INFORMACION</t>
  </si>
  <si>
    <t>LUIS CLEMENTE HERNANDEZ HERRERA</t>
  </si>
  <si>
    <t>ACTUALIZACION E IMPLEMENTACION DE LA MAQUINA UNIVERSAL</t>
  </si>
  <si>
    <t xml:space="preserve">JOSÉ JUAN SALINAS GALÁN </t>
  </si>
  <si>
    <t>OPERACIÓN, FUNCIONAMIENTO Y MANTENIMIENTO DE MOTORES  TRIFÁSICOS EN LA INDUSTRIA</t>
  </si>
  <si>
    <t>IVÁN ROMERO HERNÁNDEZ</t>
  </si>
  <si>
    <t>CONOCIMIENTO, FUNCIONAMIENTO Y VENTAJAS DEL VEHÍCULO HÍBRIDO-ELÉCTRICO MIXTO (SERIE-PARALELO)</t>
  </si>
  <si>
    <t>MARCO ANTONIO JUÁREZ MORÁN</t>
  </si>
  <si>
    <t>DISEÑO Y CONSTRUCCION DE UNA CORTADORA DE DISCO DE DIAMANTE</t>
  </si>
  <si>
    <t>ARMANDO OLIVARES HERNÁNDEZ</t>
  </si>
  <si>
    <t>ANALISIS DEL SISTEMA DE TIERRA FISICA DE PROTECCION EN FACULTAD DE INGENIERIA</t>
  </si>
  <si>
    <t>FERNANDO HERNÁNDEZ LEÓN
EDUARDO IVÁN MARTÍNEZ  ARENAS
GILBERTO ISRAEL ROMAN SAVIÑON
JOSE LUIS VALDIVIA HERNANDEZ</t>
  </si>
  <si>
    <t>PROTOTIPO PARA EXPERIMENTOS DE TRANSFERENCIA DE CALOR POR CONDUCIÓN</t>
  </si>
  <si>
    <t xml:space="preserve">CÉSAR CABAL CASTILLO
ABEL TEHUINTLE COTLAME
YAIR BENITO ZAVALETA TLAXCALA </t>
  </si>
  <si>
    <t>PROTOTIPO DIDÁCTICO DE UN MOTOR DIESEL DE CARBURADOR TIPO   "V"  8 CILINDROS  4.0 LTS.</t>
  </si>
  <si>
    <t>BRANDÓN LUIS JUÁREZ GARCÍA  
JUAN MANUEL VELÁZQUEZ MARTÍNEZ</t>
  </si>
  <si>
    <t>DISEÑO Y CONSTRUCCIÓN DE UN PÉNDULO DE FURUTA</t>
  </si>
  <si>
    <t>JORGE EDUARDO GALLARDO SÁNCHEZ</t>
  </si>
  <si>
    <t xml:space="preserve">DISEÑO Y CONSTRUCCIÓN DE UN BRAZO ROBOT CONTROLADO MEDIANTE EL MÓDULO ARDUINO MEGA A TRAVÉS DE INTERNET
</t>
  </si>
  <si>
    <t>ONÁN HERNÁNDEZ RUÍZ
EDUARDO LÓPEZ BONIFACIO
VICTOR MANUEL PÉREZ TORRES</t>
  </si>
  <si>
    <t>PRINCIPIOS DE OPERACIÓN DE SISTEMAS DE AIRE ACONDICIONADO CON APLICACIÓN A SISTEMAS RESIDENCIALES COMERCIALES E INDUSTRIALES</t>
  </si>
  <si>
    <t>OMAR OCTAVIO VALENCIA VÁSQUEZ</t>
  </si>
  <si>
    <t>APLICACIÓN DEL METODO REBA PARA LA EVALUACION  DEL RIESGO ERGONÓMICO EN UNA INDUSTRIA AVÍCOLA</t>
  </si>
  <si>
    <t>MICHELLE PESADO RODRIGUEZ</t>
  </si>
  <si>
    <t>DISEÑO DEL BSC ( CUADRO DE MANDO INTEGRAL) COMO APOYO AL SISTEMA CACEI EN LA FACULTAD DE INGENIERIA</t>
  </si>
  <si>
    <t>IVAN ORTIZ CARRASCO</t>
  </si>
  <si>
    <t>NORMATIVIDAD EN LA SEGURIDAD DEL ENVASE Y EMPAQUE DE ALIMENTOS Y BEBIDAS</t>
  </si>
  <si>
    <t>GUADALUPE CRESCENCIO RAMOS</t>
  </si>
  <si>
    <t>DISEÑO DEL MANUAL DE PROCEDIMIENTOS PARA LA REGLAMENTACION DE LA FACULTAD DE INGENIERIA</t>
  </si>
  <si>
    <t>IRADANA GUEVARA VALIENTE</t>
  </si>
  <si>
    <t>EVALUACION DE LA EMPRESA INPROMEXICO APLICANDO HERRAMIENTAS BASICAS DE CALIDAD</t>
  </si>
  <si>
    <t>FRANCISCO JAVIER ROMERO GUTIÉRREZ</t>
  </si>
  <si>
    <t>DIAGNOSTICO Y SERVICIO FUEL INJECTION EN MOTORES A GASOLINA</t>
  </si>
  <si>
    <t>SAMANTHA EVELIN HERNÁNDEZ GARCÍA</t>
  </si>
  <si>
    <t>DOMÓTICA Y SISTEMAS DE CONTROL BIOCLIMÁTICOS PARA EL AHORRO DE ENERGÍA EN VIVIENDAS MODULARES INDUSTRIALIZADAS DE MÉXICO.</t>
  </si>
  <si>
    <t>JULIO CÉSAR HERNÁNDEZ GUTIÉRREZ</t>
  </si>
  <si>
    <t>EXTRACCION DE HIDROCARBUROS POR MEDIO DE SISTEMA DE BOMBEO HIDRÁULICO CON BOMBA JET</t>
  </si>
  <si>
    <t>JOSÉ MARÍN SOLÍS</t>
  </si>
  <si>
    <t>CALCULO Y DISEÑO DE UN SISTEMA DE AIRE ACONDICIONADO EN UN SALÓN DE CONFERENCIAS DE 170 m3.</t>
  </si>
  <si>
    <t>P.P.T.</t>
  </si>
  <si>
    <t>LUIS CÉSAR AGUILAR LÓPEZ</t>
  </si>
  <si>
    <t>INSTALACIÓN DE UN VARIADOR DE FRECUENCIA T300MV1 TOSHIBA</t>
  </si>
  <si>
    <t>LUIS GARCÍA SERRANO</t>
  </si>
  <si>
    <t>SOLDADURA CON ELECTRODO REVESTIDO PARA ACEROS DE USO INDUSTRIAL</t>
  </si>
  <si>
    <t>DANIEL ROMERO FLORES</t>
  </si>
  <si>
    <t>Ing. Alfredo Morales Pérez</t>
  </si>
  <si>
    <t xml:space="preserve">AUTOMATIZACION DE LA MANUFACTURA DE ENSAMBLE DE PIEZAS DE MADERA CONTROLADA POR MEDIO DE UN MICROCONTROLADOR. </t>
  </si>
  <si>
    <t>MIGUEL ANGEL CAMPUZANO AGUILAR 
NARCISO ENRIQUE GARCÍA MOLINA</t>
  </si>
  <si>
    <t>FABRICACION Y MODELACION DE PROTOTIPO DE SOLUCION COMERCIAL POLÍN-ARMADURA DE ALUMINIO PARA APLICACIÓN A OBRA FALSA</t>
  </si>
  <si>
    <t>YOHANATY BAZÁN AGUILUZ</t>
  </si>
  <si>
    <t>ING. CIVIL</t>
  </si>
  <si>
    <t>DESARROLLO DE SISTEMAS EMBEBIDOS CON MICROCONTROLADORES PIC</t>
  </si>
  <si>
    <t>PERLA EDITH GUZMÁN REYES 
LUIS ROBERTO GARCÍA CANCINO
GUSTAVO LÓPEZ AGUILAR
CÉSAR SAÚL RODRÍGUEZ GARCÍA</t>
  </si>
  <si>
    <t>DISEÑO Y CONSTRUCCIÓN DE UN HELICÓPTERO DE 4 ROTORES</t>
  </si>
  <si>
    <t>EMMANUEL COSS HERNÁNDEZ
ERIK REYES REYES</t>
  </si>
  <si>
    <t>DISEÑO E IMPLEMENTACION DE UN VEHÍCULO AÉREO NO TRIPULADO DIDÁCTICO TIPO DRONE</t>
  </si>
  <si>
    <t>MA. DEL PILAR MENDOZA MORALES 
OYUKI GUADALUPE VEGA MAQUEDA
MARTÍN CARRASCO CRUZ
LUIS GERARDO MORALES FERIA
VICENTE PACHECO FLORES</t>
  </si>
  <si>
    <t>PROTOTIPO DE ROUTER CNC</t>
  </si>
  <si>
    <t>JUDITH PÉREZ GINEZ
ALDO EMANUEL LARA HERRERÍAS
VICTOR HUGO LOYDE HERNÁNDEZ</t>
  </si>
  <si>
    <t>MOTOR WANKEL FUNCIONAMIENTO COMPONENTES Y CARACTERÍSTICAS</t>
  </si>
  <si>
    <t>CLAUDIA SHIRLEY CASTILLO RAMÍREZ
MANUEL ORLANDO HERNÁNDEZ SÁNCHEZ
JOSÉ GENARO LAGUNES SUSUNAGA
YAIR ROSAS RODRÍGUEZ</t>
  </si>
  <si>
    <t>ANÁLISIS SÍSMICO MODAL ESPECTRAL DE EDIFICIO PRINCIPAL DE UNIDAD MÉDICA FAMILIAR 64 EN CÓRDOBA, VERACRUZ.</t>
  </si>
  <si>
    <t>LUCÍA SUGEÍ HERNÁNDEZ GARCÍA</t>
  </si>
  <si>
    <t>COMPORTAMIENTO POTENCIA-FRECUENCIA EN SISTEMAS ELÉCTRICOS DE POTENCIA.</t>
  </si>
  <si>
    <t>EDUARDO JUÁREZ HUIERTA</t>
  </si>
  <si>
    <t>REVISIÓN DE CAPACIDAD ESTRUCTURAL DE CIMENTACIÓN DE EDIFICIO PRINCIPAL Y CASA DE MÁQUINAS DE LA UNIDAD MÉDICA FAMILIAR 64 EN CÓRDOBA, VERACRUZ.</t>
  </si>
  <si>
    <t>ANTONIO CARRERA ABRAHAM</t>
  </si>
  <si>
    <t>HERRAMIENTA DIDÁCTICA PARA EL EMPRENDEDOR</t>
  </si>
  <si>
    <t>RAQUEL SÁNCHEZ HUERTA</t>
  </si>
  <si>
    <t>DISEÑO DE PROPUESTA PARA EÑ USO DE LUMINARIAS LED COMO AHORRO DE ENERGÍA ELÉCTRICA EN UN EDIFICIO</t>
  </si>
  <si>
    <t>HECTOR HERRERA ESPEJO
GISELLE TERESA CRUZ VILLEGAS
GABRIEL CASTRO LARA</t>
  </si>
  <si>
    <t>ELABORACION DE LA PRUEBA DE PENETRACIÓN ESTANDAR EN LA ZONA ORIZABA BAJO LA NORMA ASTM D1586</t>
  </si>
  <si>
    <t xml:space="preserve">EDGAR JAVIER CABRERA DÍAZ
OSCAR EVANGELISTA CONTRERAS
JHONATAN OLIVO CRUZ
ELIOENAI REYES TEPOLE
ARMANDO SCHETTINO DE SANTIAGO 
</t>
  </si>
  <si>
    <t>DISEÑO Y ANALISIS ESTRUCTURAL DE UNA CASA HABITACIÓN DE DOS NIVELES EN LA ZONA DE ORIZABA, VERACRUZ</t>
  </si>
  <si>
    <t>ALDO JUÁREZ MARTÍNEZ</t>
  </si>
  <si>
    <t>Dr. Sergio Márquez Domínguez</t>
  </si>
  <si>
    <t>DISEÑO Y EVALUACIÓN DE UN CONCRETO PERMEABLE</t>
  </si>
  <si>
    <t>ALFREDO VELASQUEZ MURILLO</t>
  </si>
  <si>
    <t>SISTEMAS DE TRENES DE ENGRANAJES APLICADO A LA TRANSMISIÓN DE MOVIMIENTO ROTATORIO Y DE TORSIÓN</t>
  </si>
  <si>
    <t>HUMBERTO AGUILAR TORRES</t>
  </si>
  <si>
    <t>ANÁLISIS DE CONDICIONES INSEGURAS A NIVEL INDUSTRIAL, MEDIANTE MAPAS DE RIESGOS</t>
  </si>
  <si>
    <t>ANGEL FEDERICO MACÍAS LÓPEZ</t>
  </si>
  <si>
    <t>APLICACIÓN DEL MÉTODO OWAS ( OVAKO WORKING POSTURA ANALYSIS SYSTEM ) EN EL AREA DE PRODUCCIÓN EN LA INDUSTRIA AVÍCOLA.</t>
  </si>
  <si>
    <t>ALEJANDRA GUTIÉRREZ RIVERA</t>
  </si>
  <si>
    <t>MANTENIMIENTO A EQUIPOS DE REFRIGERACIÓN  HUSSMANN PARA APLICACIÓN EN LAS TINDAS DE AUTOSERVICIO</t>
  </si>
  <si>
    <t>CARLOS AUGUSTO PÉREZ COLOMBO</t>
  </si>
  <si>
    <t>REPRESENTACIÓN MODULAR DE LÍNEAS DE TRANSMISIÓN PARA ANÁLISIS DE SISTEMAS ELÉCTRICOS DE POTENCIA</t>
  </si>
  <si>
    <t>JULIO VARGAS FLORES
ISAAC VÁSQUEZ MARTÍNEZ</t>
  </si>
  <si>
    <t>POLICARBONATO Y SUS APLICACIONES</t>
  </si>
  <si>
    <t>IZIZ ARENAS MUÑOZ</t>
  </si>
  <si>
    <t>MODELACIÓN Y ANÁLISIS ESTRUCTURAL GRAVITACIONAL DE EDIFICIO PRINCIPALDE UNIDAD MÉDICA FAMILIAR 64 EN CÓRDOBA, VERACRUZ.</t>
  </si>
  <si>
    <t>RAÚL ARENAS HERNÁNDEZ</t>
  </si>
  <si>
    <t>MOTOR DIESEL CONTROLADO POR EL MÓDULO ELECTRÓNICO , MEC</t>
  </si>
  <si>
    <t>JORGE ALBERTO LEÓN MEDORIO</t>
  </si>
  <si>
    <t>PARTES Y FUNCIONAMIENTO DEL MOTOR DETROIT SERIE 60</t>
  </si>
  <si>
    <t>GERARDO FUENTES FLORES</t>
  </si>
  <si>
    <t>SISTEMA DE TIERRAS APLICADO AL BLOQUE E, DE LA PLANTA  OSBL NORTE, DEL COMPLEO ETILENO XXI</t>
  </si>
  <si>
    <t>JESÚS LÓPEZ AGUILAR</t>
  </si>
  <si>
    <t>DESARROLLO DE PIEZAS EN MAQUINAS HERRAMIENTAS CON ARRANQUE DE MATERIAL</t>
  </si>
  <si>
    <t xml:space="preserve">JESUS LOPEZ RAMÍREZ
SEBASTIÁN MOGUEL SÁNCHEZ
MARCO AMADEUS SÁNCHEZ LÓPEZ  </t>
  </si>
  <si>
    <t>DISEÑO Y ESTRUCTURACIÓN DE PUENTE PEATONAL IMSS EN EL TRAMO XALAPA-PEROTE KM. 102+300</t>
  </si>
  <si>
    <t>MISAEL  FLORES  RODRÍGUEZ</t>
  </si>
  <si>
    <t>DISEÑO Y CONSTRUCCIÓN DE UN EQUIPO HIDRÁULICO PARA LA ELABORACIÓN DE PRÁCTICAS DEL LABORATORIO DE MECÁNICA DE FLUÍDOS</t>
  </si>
  <si>
    <t>CARLOS RICARDO CASTRO FLORES
FRANCISCA MONSERRAT MENDOZA GONZÁLEZ</t>
  </si>
  <si>
    <t>REDUCCIÓN EN EL CONSUMO DE COMBUSTIBLE DE UNA EMPRESA DE TRANSPORTE DE CARGA ESPECIALIZADA MEDIANTE EL ANÁLISIS DE RUTAS Y OPERACIÓN DE LAS UNIDADES.</t>
  </si>
  <si>
    <t>KILIAN DAVID GONZÁLEZ PELLICO</t>
  </si>
  <si>
    <t>AUTOMATIZACIÓN DEL SISTEMA HIDRÁULICO DE LA FACULTAD DE INGENIERÍA</t>
  </si>
  <si>
    <t>ADÁN QUIAHUA QUIAHUA
RAFAEL ROJAS PINO</t>
  </si>
  <si>
    <t>PROCESO, FUNCIONAMIENTO Y MANTENIMIENTO A UN MOLINO FARREL EN LA INDUSTRIA AZUCARERA,.</t>
  </si>
  <si>
    <t>LUIS BERNARDO BLANCO  AGUILAR</t>
  </si>
  <si>
    <t>MANEJO DE UN OSCILOSCOPIO TIPO OPEN HARDWARE ( OSO NANO V3 ) PARA USO ESTUDIANTIL, MEDIANTE PRÁCTICAS APLICADAS A SISTEMAS ELÉCTRICOS.</t>
  </si>
  <si>
    <t>ALFREDO CHIPAHUA CALIHUA</t>
  </si>
  <si>
    <t>OPERACIÓN Y MANTENIMIENTO DE UNA EXCAVADORA CATERPILLAR 320°C</t>
  </si>
  <si>
    <t>ISMAEL DE LA CRUZ HERNÁNDEZ</t>
  </si>
  <si>
    <t>DISEÑO Y CONSTRUCCIÓN DE PROTOTIPOS DE MOTORES ELÉCTRICOS DIDÁCTICOS.</t>
  </si>
  <si>
    <t xml:space="preserve">JULIO CÉSAR  MENDOZA  MORALES </t>
  </si>
  <si>
    <t xml:space="preserve">ANÁLISIS ESTRUCTURAL GRAVITACIONAL Y SÍSMICO DE EDIFICIO OPERATIVO DE LA UMF-64 EN CÓRDOBA, VERACRUZ </t>
  </si>
  <si>
    <t xml:space="preserve">PEDRO ALBERTO ARMAS RODRÍGUEZ                </t>
  </si>
  <si>
    <t>PUEBAS DE DUREZA REALIZADAS CON EL DUROMETRO EPX300&amp; ENPAIX</t>
  </si>
  <si>
    <t>CARLOS ALBERTO CARRERA TORRES
DANIEL CANO MARTÍNEZ
VÍCTOR MANUEL MORALES ROSAS
ADRIÁN MANUEL GUTIÉRREZ RODRÍGUEZ</t>
  </si>
  <si>
    <t>.SEGURIDAD E HIGIENE EN UNA EMPRESA DE AUTOTRANSPORTE DE AUTOBUSES DE PASAJEROS.</t>
  </si>
  <si>
    <t>SAÚL GARCÍA COXCAHUA</t>
  </si>
  <si>
    <t>DISEÑO DE LÍNEAS DE IMPULSO DE INSTRUMENTACIÓN DE LOS SISTEMAS DE ENFRIAMIENTO DENTRO DE UNA PLANTA NUCLEAR.</t>
  </si>
  <si>
    <t>ABELARDO CORIA GARCÍA</t>
  </si>
  <si>
    <t>SISTEMA DE CABEZA ROTATORIA EN LA PERFORACIÓN DE POZOS PETROLEROS.</t>
  </si>
  <si>
    <t>APOLINAR TORRES DE LOS SANTOS</t>
  </si>
  <si>
    <t>INTERPRETACIÓN Y BUSQUEDA DE FALLAS DE SISTEMAS HIDRÁULICOS.</t>
  </si>
  <si>
    <t>LIZBETH ENRIQUEZ GOMEZ</t>
  </si>
  <si>
    <t>APLICACIÓN DEL SISTEMA SANDBLAST EN EL RECUBRIMIENTO DE ESTRUCTURAS Y TUBERÍAS</t>
  </si>
  <si>
    <t>HUMBERTO MORO HERNÁNDEZ</t>
  </si>
  <si>
    <t>CÁLCULO Y BALANCEO DE CARGAS ELÉCTRICAS PARA LA INSTALACIÓN DE UN SISTEMA DE AIRE ACONDICIONADO.</t>
  </si>
  <si>
    <t>DANTE ALBERTO GONZÁLEZ PELLICO
MARIO FIDEL CASTRO LORENZO
IVAN YAIR ROMERO GONZÁLEZ</t>
  </si>
  <si>
    <t>IMPLEMENTACION DE LUMINARIAS LED COMO AHORRO DE ENERGÍA ELÉCTRICA EN UN EDIFICIO</t>
  </si>
  <si>
    <t>GERARDO GONZÁLEZ  ABAROA
MIGUEL ANGEL MADRID FERTO
MIGUEL CASTRO LARA</t>
  </si>
  <si>
    <t>INCORPORACIÓN DE F´C DE PRUEBA NO-DESTRUCTIVA CON ESCLEROMETRO A MODELACIÓN ESTRUCTURAL DE UMF 64 EN CORDOBA, VERACRUZ</t>
  </si>
  <si>
    <t>GABRIELA MARTÍNEZ ROJAS
ANDREA RODRÍGUEZ FERNÁNDEZ</t>
  </si>
  <si>
    <t>1|</t>
  </si>
  <si>
    <t>APLICACIONES DE TORNO Y FRESA INDUSTRIAL A NIVEL LABORATORIO II</t>
  </si>
  <si>
    <t>EDGAR MANUEL PÉREZ VILLEGAS
SERGIO  SOLOGUREN XOCHICALE</t>
  </si>
  <si>
    <t>GESTIÓN DE MANTENIMIENTO EN EL TALLER DE FLETES HESA</t>
  </si>
  <si>
    <t>HUMBERTO HERNÁNDEZ MORALES</t>
  </si>
  <si>
    <t>ESTIMACIÓN Y COMPARACIÓN DE LA CARGA VIVA EN EDIFICIO PRINCIPAL DE UNIDAD MÉDICA FAMILIAR NUMERO 64 EN LA CIUDAD DE CORDOBA EN EL ESTADO DE VERACRUZ</t>
  </si>
  <si>
    <t>ALEJANDRO AZZEM GALVÁN TINAGERO</t>
  </si>
  <si>
    <t>IMPORTANCIA DE LA GESTIÓN DE CALIDAD EN LAS EMPRESAS</t>
  </si>
  <si>
    <t>JAIRO  DOROTEO GODINEZ MONTOR</t>
  </si>
  <si>
    <t>SIMULADOR DE FALLAS DE UN SISTEMA DE REFRIGERACIÓN DOMÉSTICO</t>
  </si>
  <si>
    <t>VICTOR PIÑA MARTÍNEZ
ARTURO DUARTE GARCÍA</t>
  </si>
  <si>
    <t>SISTEMAS DE PUESTA A TIERRA</t>
  </si>
  <si>
    <t>OSCAR RAFEL HERNÁNDEZ GONZÁLEZ</t>
  </si>
  <si>
    <t>DISEÑO Y PLANTEAMIENTO DE ESTRATEGIAS DIDÁCTICAS PARA LA E.E. DE FISICA MODERNA  (ÓPTICA) EN BASE AL EQUIPO APSA</t>
  </si>
  <si>
    <t>VALENTÍN IRVING CANIZALEZ GONZÁLEZ</t>
  </si>
  <si>
    <t>MANUFACTURA EN EL ÁREA METAL-MECANICA DE LAMINACIÓN DE VARILLA CORRUGADA</t>
  </si>
  <si>
    <t>JOSÉ CRESCENCIO MORALES GASCA</t>
  </si>
  <si>
    <t>EVALUACION DEL RENDIMIENTO TERMODINÁMICO DE UN EVAPORADOR TIPO  "ROBERTS"</t>
  </si>
  <si>
    <t>MARCO ANTONIO HUERTA VÁZQUEZ</t>
  </si>
  <si>
    <t>DESCRIPCIÓN Y USO DEL SOFTWAREES PARA LA RESOLUCIÓN DE PROBLEMAS TERMODINÁMICOS CON APLICACIONES INDUSTRIALES</t>
  </si>
  <si>
    <t>BALTAZAR OCAMPO FLORES</t>
  </si>
  <si>
    <t>MÓDULO ELECTRONEUMÁTICO CLASIFICADOR DE PIEZAS POR DETECCIÓN DE COLOR</t>
  </si>
  <si>
    <t>P.P.E.</t>
  </si>
  <si>
    <t>MATIN FERNANDO HERNÁNDEZ TLECUILE
YURI KARLA JACQUELINE LUNA ORTEGA
ARMANDO ZUÑIGA HUERTA</t>
  </si>
  <si>
    <t>SISTEMA DE ACELERACIÓN ELECTRÓNICO PARA UN CARRO ELÉCTRICO</t>
  </si>
  <si>
    <t>EDIBALDO PÉREZ XOCUA
DIEGO JAIR VELÁZQUEZ JÁCOME</t>
  </si>
  <si>
    <t>DISEÑO Y CONSTRUCCIÓN DE UN PROTOTIPO  EXPERIMENTAL GENERADOR DE ONDAS MECÁNICAS, EN UN MEDIO ELÁSTICO, LÍQUIDO.</t>
  </si>
  <si>
    <t>BERNARDO VÁZQUEZ AGUILAR
EDUARDO GONZÁLEZ MENDOZA</t>
  </si>
  <si>
    <t>DISEÑO Y CONSTRUCCIÓN DE UNA PULIDORA METALOGRÁFICA</t>
  </si>
  <si>
    <t>ALEJANDRO PEÑUELA RODRÍGUEZ
WILBERT RUÍZ SOLÍS</t>
  </si>
  <si>
    <t>OPERACIÓN Y ESPECIFICACIÓN DE UN EQUIPO DE TRATAMIENTO DE AGUA RESIDUAL DOMÉSTICA</t>
  </si>
  <si>
    <t>LUIS ANTONIO MASFORROLL DEL VALLE</t>
  </si>
  <si>
    <t>APLICACIÓN DE SOLDADURA CON GAS Y CORTE OXIACETILÉNICO</t>
  </si>
  <si>
    <t>ELÍ DE LEÓN HERNÁNDEZ HERNÁNDEZ</t>
  </si>
  <si>
    <t>AHORRO DE ENERGÍA MEDIANTE LA INSTALACIÓN DE UN TRANFORMADOR 30 Kva</t>
  </si>
  <si>
    <t>YESENIA DELFÍN DOMÍNGUEZ
LÁZARO JUÁREZ ROSALES</t>
  </si>
  <si>
    <t>INSTALACIÓN DE UN SISTEMA MULTIMEDIA PARA UN SALÓN DE EVENTOS MÚLTIPLES.</t>
  </si>
  <si>
    <t>JESUS ANTONIO DURÁN ROMRO
BRUNO ADAN CUENCA LEÓN
JORGE LUIS AHUMADA ORTÍZ</t>
  </si>
  <si>
    <t>PROYECTO PARA LA ELECTRIFICACIÓN DEL FRACCIONAMIENTO RESIDENCIAL FINCA REAL DE CORDOBA, VER.</t>
  </si>
  <si>
    <t>ROBERTO OMAR OPORTO MOTA</t>
  </si>
  <si>
    <t>Ing. Delfino C. Hernández García</t>
  </si>
  <si>
    <t>CALCULO DE FLUÍDOS DE POTENCIA CON EL MÉTODO DE NEWTON RAPHSON</t>
  </si>
  <si>
    <t>LIZET ROJAS ROSALES</t>
  </si>
  <si>
    <t>DISEÑO DE UN SISTEMA MULTIMEDIA PARA UN SALÓN DE EVENTOS MÚLTIPLES</t>
  </si>
  <si>
    <t>JESÚS CANCINO RAMÍREZ
CÉSAR AUGUSTO MUÑOZ TRUJILLO
MISAEL PÉREZ SOSA
GIOVANNI ONOFRE CASTILLO</t>
  </si>
  <si>
    <t>CÁLCULO DE FLUJOS DE POTENCIA CON LA FORMULA DE HALLEY</t>
  </si>
  <si>
    <t>CRISTÓBAL ANTONIO ORTÍZ MORALES</t>
  </si>
  <si>
    <t>COMPORTAMIENTO DE GENERADORES SINCRONOS EN CENTRALES HIDROELÉCTRICAS</t>
  </si>
  <si>
    <t>ALEYDA CANO AYOCTLE</t>
  </si>
  <si>
    <t>GENERACIÓN DE ENERGÍA FOTOVOLTAICA PARA EL CONSUMO PROPIO EN CASA HABITACIÓN E INDUSTRIAS.</t>
  </si>
  <si>
    <t>KARLA PALMIRA LUIS DE JESÚS</t>
  </si>
  <si>
    <t>FORMA MODIFICADA DEL MÉTODO DE HALLEY</t>
  </si>
  <si>
    <t>OCTAVIO MORA ROJAS</t>
  </si>
  <si>
    <t>PROTOTIPO PARA EL ANÁLISIS DE SISTEMAS ELÉCTRICOS.</t>
  </si>
  <si>
    <t>OMAR YAIR CAMARENA PIÑA
CÉSAR GUSTAVO CERVANTES DE JESÚS
LUIS ÁNGEL OYOLA ALVAREZ</t>
  </si>
  <si>
    <t>UNA FORMA SIMPLIFICADA DE LA VRSIÓN RECTANGULAR DE NEWTON-RAPHSON ´PARA CALCULAR FLUJOS DE POTENCIA</t>
  </si>
  <si>
    <t>TERESA VALDÉZ BASURTO</t>
  </si>
  <si>
    <t>ANÁLISIS DEL COMPORTAMIENTO TERMOMECÁNICO EN UN DISCO DE FRENO MACIZO Y UN AUTO-VENTILADO POR MEDIO DEL SOFTWARE PRO-ENGINEER.</t>
  </si>
  <si>
    <t>JORGE ERUBIEL CORTÉS LÓPEZ
ALAN EDUARDO MUÑOZ MONTESINOS</t>
  </si>
  <si>
    <t>MANTENIMIENTO CORRECTIVO A REFRIGERACIÓN DOMÉSTICA POR COMPRESIÓN</t>
  </si>
  <si>
    <t>JESÚS JUÁREZ VALLEJO</t>
  </si>
  <si>
    <t>ANÁLISIS DE INSPECCIÓN BASADA EN RIESGO Y MANTENIMIENTO CENTRADO EN CONFIABILIDAD EN UNA PLANTA HIDROELÉCTRICA</t>
  </si>
  <si>
    <t>ROSY BET SARMIENTO FERNÁNDEZ</t>
  </si>
  <si>
    <t>RUTEO VEHICULAR APLICADO AL TRANSPORTE URBANO</t>
  </si>
  <si>
    <t>SERGIO IVÁN SOSA REYES</t>
  </si>
  <si>
    <t>ANÁLISIS Y DISEÑO DE UN LAYOUT</t>
  </si>
  <si>
    <t>CARLOS OSORIO DÍAZ</t>
  </si>
  <si>
    <t>UNIDAD DE GESTIÓN INTEGRAL DEL RIESGO DE LA FACULTAD DE INGENIERÍA, CD. MENDOZA.</t>
  </si>
  <si>
    <t>JOSÉ URIEL MAZAHUA SÁNCHEZ
GERARDO SALAZAR ALFARO</t>
  </si>
  <si>
    <t>DESARROLLO DE UN PROTOTIPO DE ESCÁNER 3D</t>
  </si>
  <si>
    <t>ALAN ULISES DÍAZ CRUZ</t>
  </si>
  <si>
    <t xml:space="preserve">DESARROLLO DE UN SISTEMA DOMÓTICO APLICADO AL CONTROL DE UNA OFICINA </t>
  </si>
  <si>
    <t>PAÚL LOPEZ SCHETTINO
ÁNGEL DE JESÚS LUCIO CASALES</t>
  </si>
  <si>
    <t>APLICACIONES DE LA ROBÓTICA EN LA MEDICINA</t>
  </si>
  <si>
    <t>ALBERTO FLORES GUTIÉRREZ</t>
  </si>
  <si>
    <t>BRAZO ROBÓTICO MANIPULADOR DE OBJETOS POR COLOR</t>
  </si>
  <si>
    <t>FERNANDO GUEVARA RODRÍGUEZ</t>
  </si>
  <si>
    <t>FUNDAMENTOS BÁSICOS DE OPTOMECATRÓNICA</t>
  </si>
  <si>
    <t>CÉSAR ALBERTO ROJAS GARCÍA</t>
  </si>
  <si>
    <t xml:space="preserve">PLATAFORMA DIDÁCTICA Y MANUAL DE USO DE DIVERSOS DISPOSITIVOS  ARDUINO Mr. UNO
</t>
  </si>
  <si>
    <t>LUIS ANTONIO BLANCO PERALTA
IVÁN DEL TORO ÁLVAREZ
JESÚS ANDRÉS SÁNCHEZ ISLAS</t>
  </si>
  <si>
    <t xml:space="preserve">ROBOT MÓVIL CON DETECCIÓN DE OBJETOS  POR COLOR Y NAVEGACIÓN AUTÓNOMA
</t>
  </si>
  <si>
    <t>RAMSÉS ACEVEDO HERNÁNDEZ
JESÚS ADRIÁN ALELUYA GONZÁLEZ</t>
  </si>
  <si>
    <t>PROTOTIPO PARA CONTROL DE BOLA EN PLACA</t>
  </si>
  <si>
    <t>REYNALDO CABAL CARRILLO
MARÍA FERNANDA CRUZ GÓMEZ</t>
  </si>
  <si>
    <t>LOGÍSTICA INVERSA EN EL AMBIENTE INDUSTRIAL</t>
  </si>
  <si>
    <t>NELLY CORTÉS PALACIOS</t>
  </si>
  <si>
    <t>OPTIMIZACIÓN EN EL MANEJO DEL TORNO DE CONTROL NUMÉRICO COMPUTARIZADO (CNC) CHALLENGER FANUC
SERIE  OI-TD</t>
  </si>
  <si>
    <t>VICTOR MANUEL JIMÉNEZ LUNA</t>
  </si>
  <si>
    <t xml:space="preserve">ANÁLISIS GRÁFICO DE SEÑALES  ELÉCTRICAS UTILIZANDO EL OSCILOSCOPIO  OWON DS7102V.
</t>
  </si>
  <si>
    <t>ISIDORO BALDERAS SIGÚENZA
JORGE LUIS AVENDAÑO CONCHA
ALAM ZURIEL ROSAS LÓPEZ</t>
  </si>
  <si>
    <t>PROTOTIPO DE PRÓTESIS DE MANO ROBÓTICA CONTROLADA POR SEÑALES MIOELÉCTRICAS</t>
  </si>
  <si>
    <t>DANIEL ALDAIR  CUECUECHA GONZÁLEZ
EDUARDO ARIEL GARCÍA ORTIGOZA</t>
  </si>
  <si>
    <t>FUNCIONAMIENTO Y MANTENIMIENTO DE UN MOTOR DE COMBUSTIÓN INTERNA A DIESEL HATZ D-8399 RUHSTORF ROTT</t>
  </si>
  <si>
    <t>RAYMUNDO ELIZALDE PIEDRAS
ERNESTO OLGUÍN MENDOZA
ALBERTO PÉREZ VELÁSQUEZ
ANGEL EDUARDO BALMORi ESTÉVEZ</t>
  </si>
  <si>
    <t>OBTENCIÓN DE BIODIÉSEL A PARTIR DE DIFERENTES MATERIAS PRIMAS</t>
  </si>
  <si>
    <t>TORIBIO GASTÓN  GONZÁLEZ ROSAS</t>
  </si>
  <si>
    <t xml:space="preserve">DISEÑO Y CONSTRUCCIÓN DE UN CUADRICÓPTERO CON ARDIPILOT, CONTROLADO  POR MEDIO DE UNA APLICACIÓN  PARA TELÉFONO  CELULAR </t>
  </si>
  <si>
    <t>ABRAHAM DE LA CRUZ ROMERO
ROBERTO ALEXANDER RAMOS VÁSQUEZ</t>
  </si>
  <si>
    <t>BENEFICIOS DE LA ERGONOMÍA EN EL AMBIENTE LABORAL</t>
  </si>
  <si>
    <t>ABIGAIL BARRAGÁN LINARES</t>
  </si>
  <si>
    <t>Mtro. Rosa Isela Castro Salas</t>
  </si>
  <si>
    <t xml:space="preserve">SEGURIDAD OPERATIVA EN EL TORNO CONVENCIONAL </t>
  </si>
  <si>
    <t>EDUARDO RODRÍGUEZ LÓPEZ</t>
  </si>
  <si>
    <t>PRUEBAS DINÁMICAS DE CARRO ELÉCTRICO DE COMPETENCIA</t>
  </si>
  <si>
    <t>CÉSAR MARTÍNEZ PORRAS
JOB RAMOS FLORES</t>
  </si>
  <si>
    <t xml:space="preserve">INVESTIGACIÓN Y DESARROLLO DE NUEVOS NEGOCIOS ENFOCADO A LAS PYME"S
</t>
  </si>
  <si>
    <t>MARCELA IXMATLAHUA COXCAHUA
DOROTHY ROCÍO TOLENTINO LÓPEZ</t>
  </si>
  <si>
    <t>Mtro. María del Pilar Vega Trujillo</t>
  </si>
  <si>
    <t>MÓDULO DIDÁCTICO PARA EL ESTUDIO DE REFRIGERACIÓN
DOMÉSTICO.</t>
  </si>
  <si>
    <t>JONATHAN ALBURQUERQUE GONZÁLEZ
ISRAEL CALVARIO DOMÍNGUEZ
MARCO ANTONIO MONTES MÁRQUEZ</t>
  </si>
  <si>
    <t>IMPLEMENTACIÓN DE UN SISTEMA DE SEGURIDAD Y METODOLOGÍA 5 S"s  PARA TALLER MECÁNICO DE LA EMPRESA
 TAC  S.A. DE C.V.</t>
  </si>
  <si>
    <t>JAVIER ROMERO HERNÁNDEZ</t>
  </si>
  <si>
    <t xml:space="preserve">DEMOSTRACIÓN DE FORMAS MODALES DE VIBRACIÓN DE UNA VIGA EN VOLADIZO.
</t>
  </si>
  <si>
    <t>ALEJANDRO SATURNINO CARRETERO</t>
  </si>
  <si>
    <t>ESTUDIO PRELIMINAR DEL COMPORTAMIENTO A FLEXIÓN DE VIGAS ELABORADAS A BASE DE CONCRETO Y REFORZADAS CON PERFILES Y/O HILOS DE PET PRE-TENSADOS.</t>
  </si>
  <si>
    <t>ABELARDO MOLOHUA TEXOCO</t>
  </si>
  <si>
    <t>TEORÍA Y PRÁCTICA DE SISTEMAS MECATRÓNICOS</t>
  </si>
  <si>
    <t>ERICK ALEXIS TÉLLEZ GUERRERO
ISMAEL SOTO ALVAREZ</t>
  </si>
  <si>
    <t xml:space="preserve">PLAN DE MANTENIMIENTO PREDICTIVO DE LA PLANTA TRITURADORA DE  PIEDRA DE RÍO Y SUS DERIVADOS
</t>
  </si>
  <si>
    <t>JOSÉ ARTURO PIMENTEL RAMÍREZ</t>
  </si>
  <si>
    <t>ENSAMBLADO Y PROGRAMADO DE RUTINAS BÁSICAS  PARA
MOVIMIENTOS DE UN ROBOT RQ-HUNO</t>
  </si>
  <si>
    <t>ESTEFANY KERBER CASTELLANOS
MARIA MORAL ARTEAGA
ELIZABETH PÉREZ VÁZQUEZ</t>
  </si>
  <si>
    <t>SIMULACIÓN DE LÍNEA DE PRODUCCIÓN DE ENVASES DE PLÁSTICO HACIA UNA MEJORA APLICANDO LA TEORÍA DE RESTRICCIONES ( TOC )</t>
  </si>
  <si>
    <t>IRMA DE LOS ANGELES PÉREZ RODRÍGUEZ</t>
  </si>
  <si>
    <t>APLICACIONES DE TORNO Y FRESA INDUSTRIAL A NIVEL LABORATORIO PARTE I</t>
  </si>
  <si>
    <t>JACOB SÁNCHEZ BRENÍS
LUIS ANTONIO TRUJILLO PORTAS</t>
  </si>
  <si>
    <t>ANÁLISIS DE LA CAPACIDAD DE CARGA DEL SUELO POR MEDIO DE  LA TEORÍA DE ELABORACIÓN DEL SPT EN LA ZONA NORTE DE CD. MENDOZA, VER.</t>
  </si>
  <si>
    <t>FERNANDO RAMÍREZ JUSTO</t>
  </si>
  <si>
    <t>ROBOTS INSPIRADOS EN ANIMALES</t>
  </si>
  <si>
    <t>JESÚS ALFREDO SIGALA ALVA</t>
  </si>
  <si>
    <t>PLANTA DE TRATAMIENTO DE AGUAS RESIDUALES  AEROBIO, 
DISEÑADA PARA RIEGO DE AREAS VERDES</t>
  </si>
  <si>
    <t>ISRAEL REYES RODRÍGUEZ</t>
  </si>
  <si>
    <t xml:space="preserve">EFECTO CORONA EN LÍNEAS DE TRANSMISIÓN </t>
  </si>
  <si>
    <t>CARLOS COLOHUA COSME</t>
  </si>
  <si>
    <t>DISEÑO DE UNA MÁQUINA LANZA PELOTAS DE BEISBOL 
PROGRAMABLE</t>
  </si>
  <si>
    <t>JULIO CÉSAR BARRIENTOS MONTERO</t>
  </si>
  <si>
    <t>PROCEDIMIENTO PREPARATIVO DE HOT TAPPING EN UNA 
PLATAFORMA PETROLERA</t>
  </si>
  <si>
    <t>JULIÁN MIGUELA ANGEL HIPOLITO DÍAZ</t>
  </si>
  <si>
    <t>ANÁLISIS DE VIBRACIONES DE UNA TURBINA FRANCIS  EN UNA CENTRAL HIDROELÉCTRICA</t>
  </si>
  <si>
    <t>FELIPE DE JESÚS EUGENIO PONCE</t>
  </si>
  <si>
    <t>DIAGNÓSTICO Y MANTENIMIENTO DE UN MOLINO DE MARTILLO
COMPACTO MEDIANTE ANÁLISIS DE VIBRACIONES</t>
  </si>
  <si>
    <t>ERIK ULISES PÉREZ PÉREZ</t>
  </si>
  <si>
    <t>DISEÑO Y CONSTRUCCIÓN DE UNA MÁQUINA BOBINADORA PARA EL MANTENIMIENTO DE MOTORES ELÉCTRICOS</t>
  </si>
  <si>
    <t>GILBERTO SÁNCHEZ PÉREZ</t>
  </si>
  <si>
    <t>REALIZACIÓN Y MODELACIÓN DE LEVANTAMIENTO TOPOGRÁFICO EN LA  ZONA USBI,  POR MEDIO DE TEODOLITO ELECTRÓNICO Y SOFTWARE.</t>
  </si>
  <si>
    <t>EFRAÍN ALEXANDER CASTREJÓN CRUZ
JUAN DAVID ELIZALDE GUITÉRREZ
MIGUEL ÁNGEL LÓPEZ DE JESÍS
JUAN DANIEL MIRÓN MENDOZA
ANGEL DE JESÚS MORALES ROSAS
YESSICA SÁNCHEZ BAUTISTA</t>
  </si>
  <si>
    <t>FENÓMENOS DE CORROSIÓN PRESENTES EN TURBINAS DE VAPOR</t>
  </si>
  <si>
    <t>VICTOR EDUARDO HERNÁNDEZ HERNÁNDEZ</t>
  </si>
  <si>
    <t>PROPUESTA DE DISEÑO Y MODELACION DE CIMIENTACION PARA CLINICA DEL IMSS EN SAN JOSE LAS LAJAS</t>
  </si>
  <si>
    <t>MARIO MÉNDEZ LICONA</t>
  </si>
  <si>
    <t>MANUAL DE PRUEBAS BASICAS REALIZADAS A LOS AGREGADOS FINOS Y GRUESOS DE DIFERENTES BANCOS DE MATERIALES DE LA ZONA ORIZABA- CORDOBA-ORIZABA</t>
  </si>
  <si>
    <t>PARTIDA MENDOZA JORGE LUIS, TOSCANO VALLEJO ANGEL ALDAIR</t>
  </si>
  <si>
    <t>REHABILITACION DE LA MAQUINA PAR ENSAYOS PORTER</t>
  </si>
  <si>
    <t>JESSICA MARIELA CORONA MELO</t>
  </si>
  <si>
    <t>PROPUESTA DE MURO GAVION PARA EVITAR DESLAVES EN ZONAS DE RIESGO EN EL MUNICIPIO DE CALCAHUALCO VERACRUZ</t>
  </si>
  <si>
    <t xml:space="preserve">JUAN DANIEL RODRIGUEZ FUENTES </t>
  </si>
  <si>
    <t>EVALUACION DE CAPACIDAD ESTRUCTURAL GRAVITACIONAL DEL HOSPITAL GENERAL DE SUB-ZONA EN COSOLAPA, OAXACA.</t>
  </si>
  <si>
    <t>MIGUEL ANGEL MURILLO HERNANDEZ</t>
  </si>
  <si>
    <t>ESTUDIO DE MECANICA DE SUELOS Y PROPUESTA DE CIMENTACION PARA EL PROYECTO "ECO-BARRIO"</t>
  </si>
  <si>
    <t>MARIEL VASQUEZ QUIJANO</t>
  </si>
  <si>
    <t>EVALUACION DE CAPACIDAD ESTRUCTURAL GRAVITACIONAL DEL HOSPITAL GENERAL DE SUB-ZONA EN OMEALCA, OAXACA.</t>
  </si>
  <si>
    <t>HEIDI LARA PUENTE</t>
  </si>
  <si>
    <t>IMPLEMENTACION DE PERFILES DE PET PRESENTADOS COMO FIBRAS DE REFEURZO A FLEXION EN MUROS DE CONTENCION DE LA INFRAESTRUCTURA CARRETERA"</t>
  </si>
  <si>
    <t>SERGIO JESUS LOPEZ CASTAÑEDA</t>
  </si>
  <si>
    <t>EVALUACION DE CAPACIDAD ESTRUCTURAL SISMICA DEL HOSPITAL GENERAL DE SUB-ZONA COSOLPA, OAXACA.</t>
  </si>
  <si>
    <t>FÉLIX JIMENEZ RUÍZ</t>
  </si>
  <si>
    <t>EVALUACION DE CAPACIDAD ESTRUCTURAL SISMICA DEL HOSPITAL GENERAL DE SUB-ZONA OMEALCA, VERACRUZ</t>
  </si>
  <si>
    <t>SERGIO REYES MARQUEZ</t>
  </si>
  <si>
    <t>"MECANIA DE SUELOS" MANUAL DE LABORATORIO</t>
  </si>
  <si>
    <t>MIGUEL ANGEL BAEZ MENDEZ</t>
  </si>
  <si>
    <t>DISEÑO DE DIGESTOR ANAEROBIO PARA ZONA USBI-IXTACZOQUITLAN</t>
  </si>
  <si>
    <t>GERARDO GARCIA LEAL</t>
  </si>
  <si>
    <t>Mtro. Miriam Ramírez Rojas</t>
  </si>
  <si>
    <t>DISEÑO DE INSTALACIONES BASICAS NECESARIAS PARA UNA CASA HABITACION DE DOS NIVELES</t>
  </si>
  <si>
    <t>CHRISTIAN MICHEL BARILLAS HEREDIA</t>
  </si>
  <si>
    <t>DISEÑO DE IMPLEMENTOS EN EL EXERIMENTO DE DESGASTE ESTRUCTURAL PARA MATERIAL DE USO ODONTOLOGICO</t>
  </si>
  <si>
    <t>DIANA LAURA VASQUEZ MARTINEZ</t>
  </si>
  <si>
    <t>EVALUACION DE CAPACIDAD ESTRUCTURAL GRAVITACIONAL DEL HOSPITAL GENERAL DE SUB-ZONA EN POTRERO, VERACRUZ</t>
  </si>
  <si>
    <t>ANGEL ENRIQUE MARTINEZ JUAREZ</t>
  </si>
  <si>
    <t>AUMENTO DE EFICIENCIA APLICANDO LA METODOLOGIA SIX SIGMA EN MÁQUINA JAGENBERG SYNCHRO DE UNA FABRICA PAPELERA</t>
  </si>
  <si>
    <t xml:space="preserve">ARIZBETH GRANDA VERA </t>
  </si>
  <si>
    <t>SISTEMA DE TRANSPORTE FIJO Y MANIPULACION AUTOMATIZADA, APLICACIONES</t>
  </si>
  <si>
    <t>ROBERTO ANTONIO LÓPEZ
ALEXIS DANIEL MARTIEZ HUERTA
JONATHAN RAMÍREZ ROMAN</t>
  </si>
  <si>
    <t>SISTEMA DE TRANSPORTE EN PROCESOS DE ENSAMBLE</t>
  </si>
  <si>
    <t xml:space="preserve">CÉSAR MÉNDEZ TZITZIHUA, NESTOR JAVIER VERA ROMAN </t>
  </si>
  <si>
    <t>SISTEMA DE PRODUCCION SEMI-AUTOMATIZADOS</t>
  </si>
  <si>
    <t>ALFREDO DE JESUS GUZMÁN SÁNCHEZ, RODRIGO XOCUA BAUTISTA</t>
  </si>
  <si>
    <t>MANUAL DE CONSTRUCCION DE CASA HABITACION A BASE MANPOSTERIA CONFINADA</t>
  </si>
  <si>
    <t>ALBERTO RODRIGUEZ MARTINEZ</t>
  </si>
  <si>
    <t xml:space="preserve"> ING. CIVIL </t>
  </si>
  <si>
    <t>ANALISIS  DEL IMPACTO DE LA CULTURA DE LA SEGURIAD IMPLEMENTADA EN LA INDUSTRIA DE LA CONSTRUCCION EN LA ZONA CODOBA-ORIZABA</t>
  </si>
  <si>
    <t>KATIA MONSERRATH MUNGUIA GUTIERREZ</t>
  </si>
  <si>
    <t xml:space="preserve"> ING. INDUSTRIAL </t>
  </si>
  <si>
    <t xml:space="preserve">SISTEMA OPERATIVO ELECTRICO DE UN VEHICULO DE 2 RUEDAS 4 TIEMPOS </t>
  </si>
  <si>
    <t>BAZALDUA BALDO MARIA JOSE</t>
  </si>
  <si>
    <t>UNA FORMA SIMPLIFICADA DE LA FORMA POLAR DEL METODO NEWTON-RAPHSON PARA CALCULAR FLUJOS DE POTENCIA</t>
  </si>
  <si>
    <t>GERALDIN DEL PILAR VEGA MIÑOZ</t>
  </si>
  <si>
    <t>PROYECTO DE ADECUACION DEL SISTEMA FOTOVOLTAICO DE LA FACULTAD DE INGENIERIA</t>
  </si>
  <si>
    <t>DELFINO ROSALES ARELLANO
JOSE EDUARDO GALINDO MAJLUF
RAUL OTERO PEREZ
FRANCISCO XAVIER LOPEZ SANGABRIEL</t>
  </si>
  <si>
    <t>DISEÑO Y CONSTRUCCIÓN DE UNA MÁQUINA TRITURADORA DE PET.</t>
  </si>
  <si>
    <t>JOSÉ MARÍA ÁVALOS ESTEBAN
ARACELY DEL ANGEL LANDERO
ARTURO DIEGO XOTLANIHUA</t>
  </si>
  <si>
    <t>DISEÑO Y CONSTRUCCIÓN DE IMPRESORA CNC E IMPLEMENTACIÓN  DE SOFTWARE LIBRE PARA SU USO</t>
  </si>
  <si>
    <t>ÁNGEL HUERTA LIMA</t>
  </si>
  <si>
    <t>MÉTODOS NUMERICOS PARA SOLUCIÓN DE ECUACIONES NO LINEALES</t>
  </si>
  <si>
    <t>BALTAZAR ROJAS NOLASCO</t>
  </si>
  <si>
    <t>TRANSITORIOS EN REDES ELÉCTRICAS CON PARÁMETROS DISTRIBUIDOS</t>
  </si>
  <si>
    <t>JOSÉ ARMANDO RAYÓN PÉREZ</t>
  </si>
  <si>
    <t xml:space="preserve">PROYECTO DE DISEÑO E INSTALACIÓN ELEÉCTRICA DE UNA RESIDENCIA UBICADA EN ORIZABA, VER. </t>
  </si>
  <si>
    <t>ARTURO TEJEDA GARCÍA
JOSUÉ RAMÍREZ MEDRANO</t>
  </si>
  <si>
    <t>TRANSITORIOS EN REDES ELÉCTRICAS CON PARÁMETROS CONCETRADOS</t>
  </si>
  <si>
    <t>OSCAR SANTOS ROJAS</t>
  </si>
  <si>
    <t>ACTUALIZACIÓN Y REEQUIPAMIENTO DE PROTOTIPO DE TABLERO DE PRÁCTICAS DE CONTROL DE MOTORES.</t>
  </si>
  <si>
    <t>ALEJANDRO CAMACHO VALENCIA
DERIAN FRANCISCO CUEVAS GUEVARA
JOSÉ LUIS FLORES ANGEL
VALENTÍN RODRÍGUEZ GONZÁLEZ
GERMAN IBAÑEZ FLORES
CARLOS MANUEL GALINDO CELESTINO</t>
  </si>
  <si>
    <t>CONSTRUCCIÓN DE PLANTA PARA APLICACIÓN DE CONTROL DE NIVEL</t>
  </si>
  <si>
    <t xml:space="preserve">GABRIEL SOLÍS OLGUÍN
</t>
  </si>
  <si>
    <t>CONSTRUCCIÓN Y CONTROL DE UN PÉNDULO INVERTIDO SOBRE UN MÓVIL CON DESPLAZAMIENTO HORIZONTAL</t>
  </si>
  <si>
    <t>ADOLFO LÓPEZ VERA</t>
  </si>
  <si>
    <t xml:space="preserve">ROBOT MÓVIL  EXPLORADOR CON MEMORIZACIÓN </t>
  </si>
  <si>
    <t>JORGE OMAR SÁNCHEZ CORTÉS
PABLO ALBERTO GALA SEDAS</t>
  </si>
  <si>
    <t>IMPLEMENTACIÓN DE UN SISTEMA PARA EL MONITOREO DEL PROCESO DE LLENADO DE TOLVAS ALMACENADORAS DE ARROZ</t>
  </si>
  <si>
    <t>NOÉ ISIDORO AMBROSIO</t>
  </si>
  <si>
    <t>ESCANEO DE OBJETOS CON EL USO DE CAMARA PARA SU REPRODUCCIÓN EN 3D</t>
  </si>
  <si>
    <t>ALAN EDUARDO CRUZ SAINZ
LUIS DAVID HERNÁNDEZ MENDOZA</t>
  </si>
  <si>
    <t>PROTOTIPO PRÁCTICO PARA DESARROLLAR HABILIDADES EN MICROCONTROLADORES, EMPLEANDO SENSORES Y PLACA ARDUINO</t>
  </si>
  <si>
    <t>ALICIA HERNÁNDEZ BERISTAIN</t>
  </si>
  <si>
    <t>CARACTERÍSTICAS DE OPERACIÓN Y MANTENIMIENTO MECÁNICO PREVENTIVO A TURBINA RUSTON TB-5000</t>
  </si>
  <si>
    <t>LÁZARO IVÁN DÍAZ LUNA</t>
  </si>
  <si>
    <t>ANALIZADOR DE VIBRACIONES  PARA MANTENIMIENTO A MÁQUINAS ELÉCTRICAS ROTATORIAS</t>
  </si>
  <si>
    <r>
      <t xml:space="preserve">DIANA NARVÁEZ JACINTO
JORGE ALBERTO SILVA TORRES
JORGE LÓPEZ VALVERDE
ROGELIO PIMENTEL RAMOS  ( </t>
    </r>
    <r>
      <rPr>
        <sz val="11"/>
        <color rgb="FFFF0000"/>
        <rFont val="Arial"/>
        <family val="2"/>
      </rPr>
      <t>ING. MCTR</t>
    </r>
    <r>
      <rPr>
        <sz val="11"/>
        <color theme="1"/>
        <rFont val="Arial"/>
        <family val="2"/>
      </rPr>
      <t>)
JESSICA DORA LORENZO CONGUILLO
CÉSAR BRANDON HERNÁNDEZ CASTILLO
JOSHUA JOSÉ TORRES RAMÍREZ</t>
    </r>
  </si>
  <si>
    <t>CÁLCULO BÁSICO DE DOMOS DE UNA CALDERA TIPO ACUOTUBULAR</t>
  </si>
  <si>
    <t xml:space="preserve">GERMÁN ALFONSO ROSAS
DAVID ROJAS MASRTÍNEZ
</t>
  </si>
  <si>
    <t>GESTION DE INVENTARIOS EN UNA MYPYME</t>
  </si>
  <si>
    <t>MARIO ORTIGOZA MARTINEZ</t>
  </si>
  <si>
    <t>DEMAFORIZACION DE CADUCIDADES IMPLEMENTADA EN UN ALMACEN CENTRAL</t>
  </si>
  <si>
    <t>CRUZ CORTE OSCAR DE JESUS</t>
  </si>
  <si>
    <t>ESTRUCTURA FINANCIERA Y OPERACIÓN DE UN PLAN DE NEGOCIO APLICADO A UNA EMPRESA DE ABONO ORGANICO</t>
  </si>
  <si>
    <t>JIMENEZ SALAZAR ELIZABETH
MENDOZA RAMIREZ LUIS ANTONIO</t>
  </si>
  <si>
    <t>PLANIFICACION SISTEMATICA DE DISTRIBUCION EN PLANTA (S.L.P) PARA TALLER MANUFACTURERO</t>
  </si>
  <si>
    <t>MARISOL DE LA CRUZ MAAHUA</t>
  </si>
  <si>
    <t>GENERACION DE PROGRAMA PREVENTIVO VEHICULAR A PARTIR DE ESTUDIO ESTADISTICO</t>
  </si>
  <si>
    <t>ISRAEL PORFIRO DOMINGUEZ ROJAS</t>
  </si>
  <si>
    <t>VIABILIDAD DEL PROYECTO ARQUITECTONICO VILLA UNIVERSITARIA REGION CORDOBA-ORIZABA</t>
  </si>
  <si>
    <t>CASTRO ALTAMIRANO MIGUEL ANGEL</t>
  </si>
  <si>
    <t>CULTURA ORIGANIZACIONAL: LA CLAVE DEL ÉXITO EN LA IMPEMENTACION DE PROYECTOS LEAN</t>
  </si>
  <si>
    <t>ALEX HERNANDEZ SALAZAR</t>
  </si>
  <si>
    <t>REINGENERIA EN EL PROCESO DE RECOLECCION DEL PRODUCTO EN EMPRESA FERRETERA</t>
  </si>
  <si>
    <t>HERNANDEZ SERRANO FERNANDA MONSERRAT
LEON ACOSTA ESTEBAN</t>
  </si>
  <si>
    <t>PLAN DE NEGOCIOS PARA LA CREACION DE UNA EMPRESA DE ABONO ORGANICO FASE INCIAL</t>
  </si>
  <si>
    <t>MERINO GONZALEZ ERICK
PIÑA DE AQUINO ALICIA MONSERRAT</t>
  </si>
  <si>
    <t>DISEÑO DE DISTRIBUCION EN PLANTA MANUFACTERERA</t>
  </si>
  <si>
    <t>SALMA RUBI ISLAS GUZMAN
MAYRA JOSELIN VAZQUEZ TUXPAN</t>
  </si>
  <si>
    <t>ANÁLISIS DE MUESTRAS METALOGRÁFICAS UTILIZANDO EL MICROSCOPIO "QUASAR QM20 SCIENCE "</t>
  </si>
  <si>
    <t>ENRIQUE MORA AGUILAR
HÉCTOR JESÚS PEÑA LIMA
LUIS GUSTAVO ROMERO DE AQUINO</t>
  </si>
  <si>
    <t>DISEÑO Y CONSTRUCCIÓN DE VEHÍCULO MINI BAJA SAE</t>
  </si>
  <si>
    <t>EYNAR ELOY CHÁVEZ PALESTINO
DIEGO LÓPEZ RODRÍGUEZ
JOSE ANTONIO MONTALVO ALVAREZ
SAMUEL MONTIEL MENESES
JESÚS MORALES MINA
GUSTAVO REYES SÁNCHEZ
JOSÉ ANTONIO SALAZAR BAZÁN</t>
  </si>
  <si>
    <t>DESARROLLO DE UN CUADRICÓPTERO CON APLICACIÓN A LA INGENIERÍA CIVIL  ( MAPEO DE RELIEVE SUPERFICIAL )</t>
  </si>
  <si>
    <r>
      <t xml:space="preserve">OSBALDO MARTÍNEZ VENTURA
DANIEL ROSALES PALACIOS   ( </t>
    </r>
    <r>
      <rPr>
        <sz val="11"/>
        <color rgb="FFFF0000"/>
        <rFont val="Arial"/>
        <family val="2"/>
      </rPr>
      <t>CIVIL</t>
    </r>
    <r>
      <rPr>
        <sz val="11"/>
        <color theme="1"/>
        <rFont val="Arial"/>
        <family val="2"/>
      </rPr>
      <t xml:space="preserve"> ) 
ERIC LIBORIO ZAMORA PREZA</t>
    </r>
  </si>
  <si>
    <t>GENERACIÓN DE ENERGÍA ALTERNA MEDIANTE UN BUCLE 
CERRADO</t>
  </si>
  <si>
    <r>
      <t xml:space="preserve">RAÚL JIMÉNEZ </t>
    </r>
    <r>
      <rPr>
        <b/>
        <sz val="11"/>
        <color theme="1"/>
        <rFont val="Arial"/>
        <family val="2"/>
      </rPr>
      <t>SEDAS</t>
    </r>
    <r>
      <rPr>
        <sz val="11"/>
        <color theme="1"/>
        <rFont val="Arial"/>
        <family val="2"/>
      </rPr>
      <t xml:space="preserve">
VÍCTOR REMOS </t>
    </r>
    <r>
      <rPr>
        <b/>
        <sz val="11"/>
        <color theme="1"/>
        <rFont val="Arial"/>
        <family val="2"/>
      </rPr>
      <t>LÓPEZ</t>
    </r>
    <r>
      <rPr>
        <sz val="11"/>
        <color theme="1"/>
        <rFont val="Arial"/>
        <family val="2"/>
      </rPr>
      <t xml:space="preserve">
CAROLINA DE LOS ANGELES SUÁREZ MARTÍNEZ</t>
    </r>
  </si>
  <si>
    <t>´1</t>
  </si>
  <si>
    <t>METALURGIA DE LA SOLDADURA POR ARCO ELÉCTRICO</t>
  </si>
  <si>
    <t>ALDO EFRAÍN JIMÉNEZ DÍAZ</t>
  </si>
  <si>
    <t>DISEÑO DE ADOQUINES A BASE DE MATERIAL DE POLIESTIRENO</t>
  </si>
  <si>
    <t>JORGE RAYMUNDO ORDÓÑEZ SUÁREZ</t>
  </si>
  <si>
    <t>Mtro.  Gerson Omar Martínez Guevara</t>
  </si>
  <si>
    <t>ANALISIS ECONOMICO EN VIVENDAS TRADICIONALES Y ECOTECNICAS</t>
  </si>
  <si>
    <t>ANGEL DONATO VELAZQUEZ PRADO</t>
  </si>
  <si>
    <t>REPRODUCIÓN DE MODELOS A TRAVÉS DE TECNOLOGÍA 3 D</t>
  </si>
  <si>
    <t>T.P.</t>
  </si>
  <si>
    <t>HEREDIA GONZALEZ BRYAN
JESUS HERNANDEZ QUECHULPA
DANIEL SAM  ROSAS 
TAPIA CARLOS ESTEBAN</t>
  </si>
  <si>
    <t>EVALUACIÓN DE LA CORROSIÓN EN MALLAS DE ALAMBRE EN LA INDUSTRIA AVÍCOLA</t>
  </si>
  <si>
    <t>IRVIN OCTAVIO ESPÍNOZA JÁCOME</t>
  </si>
  <si>
    <t>FILOSOFÍA FIT SIGMA PARA INGENIERÍA</t>
  </si>
  <si>
    <t>FERNANDA ABIGAIL CARRANZA CIFUENTES</t>
  </si>
  <si>
    <t>SOLUCIONES LOGÍSTICAS EN ALMACENAMIENTO</t>
  </si>
  <si>
    <t>JESÚS ORLANDO PÉREZ GONZÁLEZ</t>
  </si>
  <si>
    <t>PROTOTIPO Y AUTOMATIZACIÓN DE UN SIMULADOR DE 
PROYECCIÓN SOLAR  (HELIODÓN )</t>
  </si>
  <si>
    <t>ORLANDO DE JESÚS GONZÁLEZ GARCÍA
VICTOR EMMANUEL HUERTA BAROJAS
GUSTAVO NIEVES SOTO</t>
  </si>
  <si>
    <t>HIGIENE DEL TRABAJO :FACTRES AMBIENTALES Y RIESGO HIGIENICO</t>
  </si>
  <si>
    <t>ADRIÁN REYES MEDEL</t>
  </si>
  <si>
    <t>SISTEMA DE GESTION AMBIENTAL CON BASE EN LA NORMA ISO 14001:2015</t>
  </si>
  <si>
    <t>MARCO ANTONIO LUNA RAMIREZ</t>
  </si>
  <si>
    <t xml:space="preserve">ANÁLISIS DE ENSAYOS DE TENSIÓN EN POLÍMEROS </t>
  </si>
  <si>
    <t>OSVALDO FLORES GERMÁN</t>
  </si>
  <si>
    <t>MECÁNICA DE SUELOS  MANUAL DE LABORATORIO</t>
  </si>
  <si>
    <t xml:space="preserve">
ELABORACIÓN DE PROGRAMA EN VISUAL BASIC PARA EL DISEÑO Y REVISIÓN 
DE ELEMENTOS ESTRUCTURALES DE CONCRETO ARMADO</t>
  </si>
  <si>
    <t>MARÍA TERESA ORTÍZ RODRÍGUEZ</t>
  </si>
  <si>
    <t>CALCULO DE FLUJOS DE POTENCIA  CON EL MÉTODO DE NEWTON RAPHSON</t>
  </si>
  <si>
    <t>CONTROL ESTADISTICO DE CALIDAD EN LA MANUFACTURA DE ANTENAS PARA TELEVISION MEDIANTE UN SOFTWARE ESTADISTICO</t>
  </si>
  <si>
    <t>HUMBERTO JUAREZ SANCHEZ</t>
  </si>
  <si>
    <t>CONTROL DE UN  PÉNDULO INVERTIDO  SOBRE UN
CARRO</t>
  </si>
  <si>
    <t xml:space="preserve">BEATRIZ EUGENIA JIMÉNEZ CARRIÓN </t>
  </si>
  <si>
    <t>"DISEÑO DE RED LOGISICA Y DISTRIBUCION DE MERCANCIAS"</t>
  </si>
  <si>
    <t xml:space="preserve">          MONO</t>
  </si>
  <si>
    <t>EDGAR MORALES CANCINO</t>
  </si>
  <si>
    <t>PROCESO, MANTENIMIENTO Y APLICACIÓN DEL SISTEMA DE ACONDICIONAMIENTO DE AIRE</t>
  </si>
  <si>
    <t xml:space="preserve">CAMILO FUENTES CABRERA
CHRISTIAN YUSEF GARCÍA HERNÁNDEZ
JORGE ESAÚ SILVA CASAS
ARTURO TORRES JUÁREZ
MIGUEL ZEPEDA SALAZAR
</t>
  </si>
  <si>
    <t>DISEÑO DE MODELOS A TARVES DE TECNOLOGIA 3D</t>
  </si>
  <si>
    <r>
      <t>HIRAM YAIR GUZMAN APARICIO                HANSEL ALDAIR VERA</t>
    </r>
    <r>
      <rPr>
        <b/>
        <sz val="11"/>
        <color theme="1"/>
        <rFont val="Arial"/>
        <family val="2"/>
      </rPr>
      <t xml:space="preserve"> ROMAN</t>
    </r>
  </si>
  <si>
    <t>PROTESIS BIONICA DE MANO CONROLADA POR SEÑALES ELECTROMIOGRAFICAS</t>
  </si>
  <si>
    <t>CAMBAMBIA RIVERA FRANCISCO
MALDONADO DAVID ROXANA
SANCHEZ CARMONA INGRID LIZZETTE</t>
  </si>
  <si>
    <t>DISEÑO Y CONSTRUCCION DE UN TABLEROCON EQUIPO NEUMATICO Y SIMULACION UTILIZANDO EL SOFTWARE FLUIDSIM COMO COMPLEMENTO A LA MATERIA DE DISEÑO MECATRONICO</t>
  </si>
  <si>
    <r>
      <t xml:space="preserve">JESUS ALBERTO CARREON </t>
    </r>
    <r>
      <rPr>
        <b/>
        <sz val="11"/>
        <color theme="1"/>
        <rFont val="Arial"/>
        <family val="2"/>
      </rPr>
      <t>BRAMBILA</t>
    </r>
    <r>
      <rPr>
        <sz val="11"/>
        <color theme="1"/>
        <rFont val="Arial"/>
        <family val="2"/>
      </rPr>
      <t xml:space="preserve">
LUIS MARTIN ORTIZ </t>
    </r>
    <r>
      <rPr>
        <b/>
        <sz val="11"/>
        <color theme="1"/>
        <rFont val="Arial"/>
        <family val="2"/>
      </rPr>
      <t>GARCIA</t>
    </r>
    <r>
      <rPr>
        <sz val="11"/>
        <color theme="1"/>
        <rFont val="Arial"/>
        <family val="2"/>
      </rPr>
      <t xml:space="preserve">
SERGIO ENRIQUE  VALERO MONJARAZ</t>
    </r>
  </si>
  <si>
    <t>Mtro. David Garcia Sarmiento</t>
  </si>
  <si>
    <t>AUTOMATIZACION DE PROCESOS EN LA   PLATAFORMA PISA PARA LA EMPRESA  TELMEX  MEDIANTE EN EXCELL</t>
  </si>
  <si>
    <t>FELIPE DE JESUS CASTELLANOS SANCHEZ</t>
  </si>
  <si>
    <t>Mtro. Miguel Sadhit Alemán Paredes</t>
  </si>
  <si>
    <t>GESTION DE RECURSOS HUMANOS DESARROLLO INTEGRAL</t>
  </si>
  <si>
    <t>GUSTAVO FLORES ALCANTARA</t>
  </si>
  <si>
    <t>Mtro. Erika Barojas Payan</t>
  </si>
  <si>
    <t>DISEÑO Y CONSTRUCCION DE UN MODULO PARA OPTIMIZAR EL PROCESO DE ETIQUETADO PARA UNA EMBOTELLADORA DE AGUA. UTILIZANDO UN SISTEMA ARDUINO</t>
  </si>
  <si>
    <t>ESTEFANIA PADILLA CEPEDA</t>
  </si>
  <si>
    <t>EFECTO DEL TRATAMIENTO TERMICO EN UNA ESPIGA DE HUSILLO</t>
  </si>
  <si>
    <t>CAMPOS BANDALA CARLOS DE JESUS</t>
  </si>
  <si>
    <t>DETERMINACION DE LA CAPACIDAD DE CARGA MEDIANTE UN ESTUDIO DE MECANICA DE SUELOS EN LA LOCALIDAD DE LAS PORFIADAS PERTENECIENTE AL MUNICIPIO DE SOLEDAD ATZOMPA</t>
  </si>
  <si>
    <t>JAVIER GONZALEZ MERINO</t>
  </si>
  <si>
    <t>DISEÑO Y CONSTRUCCION DE UNA CABINA DE GERMINACION DE CEREALES PARA PRODUCCION DE FORRAJE VERDE HIDROPONICO PARA CONTRIBUIR A LA ALIMENTACION DE GANADO BOVINO DE LA ZONA ORIZABA-IXTACZOQUITLAN</t>
  </si>
  <si>
    <t>ABRAHAM HERNANDEZ CRUZ</t>
  </si>
  <si>
    <t>GUANTE DETECTOR DE OBJETOS PARA PERSONAS INVIDENTES</t>
  </si>
  <si>
    <t>JOSÉ PABLO VELÁSQUEZ MONTERO</t>
  </si>
  <si>
    <t>SIX SIGMA AMPLIFICADA EN EL PROCESO DE PRODUCCION DE UNA EMPRESA PAPELERA</t>
  </si>
  <si>
    <t>VICTOR MANUEL FLORES MARTINEZ</t>
  </si>
  <si>
    <t>MANUAL DE PRACTICAS DIDACTICO DE ELECTRONICA DIGITAL</t>
  </si>
  <si>
    <t>CHRISTIAN CARRASCO MENESES
SALVADOR LOPEZ PONCE</t>
  </si>
  <si>
    <t>PERSPECTIVA GLOBAL DE LA INDUSTRIA 4.0</t>
  </si>
  <si>
    <t>SAMUEL BERISTAIN VASQUEZ</t>
  </si>
  <si>
    <t>APLICACIÓN DE HERRAMIENTA DE LEON MANUFACTURING EN UNA FABRICA DE HIELO UBICADA EN EL ESTADO DE VERACRUZ</t>
  </si>
  <si>
    <t>LEONARDO BARCIA ZAMORA
RUTH SIERRA CORTES</t>
  </si>
  <si>
    <t>PROCESO DE TRANSFORMACIÓN DE CAFÉ VERDE DESCAFEINADO</t>
  </si>
  <si>
    <t>MIGUEL ANTONIO RODRIGUEZ GUTIERREZ</t>
  </si>
  <si>
    <t>SEGURIDAD E HIGIENE OCUPACIONAL</t>
  </si>
  <si>
    <t>GUILLERMO AGUILAR MARTINEZ</t>
  </si>
  <si>
    <t>OPTIMIZACION DEL PROCESO DE ENGORDA EN AVES DE CLASE RASS 308 CON BASE A LA METODOLOGIA SIX SIGMA</t>
  </si>
  <si>
    <t>BRISEIDY ISLAS GRAJALES</t>
  </si>
  <si>
    <t>OPTIMIZACIÓN DEL SISTEMA DE COMPACTADO DE PELÍCULAS TERMOPLÁSTICAS RECICLADAS DE BAJA DENSIDAD EN UNA EMPRESA FABRICANTE BOLSAS DE PLÁSTICO.</t>
  </si>
  <si>
    <t>CHRISTIAN PERALTA TERAN</t>
  </si>
  <si>
    <t>Dr. Jesús Antonio Arenzano Altaif</t>
  </si>
  <si>
    <t>DISEÑO Y ELABORACIÓN DE MANUALES DE PROCEDIMIENTOS DENTRO DE UN DISPOSITIVO DE POLLO CALIENTE EN EMPRESA AVICOLA</t>
  </si>
  <si>
    <t>JOSÉ MANUEL AROZCO PULIDO</t>
  </si>
  <si>
    <t>RIESGOS LABORALES</t>
  </si>
  <si>
    <t>ALDO MARTINEZ MACEDONIO</t>
  </si>
  <si>
    <t>GESTION DE TRANSPORTE DE CARGA</t>
  </si>
  <si>
    <t>JOSÉ ALBERTO MORAN RICO</t>
  </si>
  <si>
    <t>ALTERNATIVAS LEVISTICAS DE ATENCIÓN ANTE DESARATRES NATURALES EN LA ZONA DE ALTAS MONTAÑAS</t>
  </si>
  <si>
    <t>DAVID GARCÍA GARCÍA</t>
  </si>
  <si>
    <t>ESTUDIO DE CLIMA ORGANIZACIONAL EN UNA INSTITUCIÓN DE EDUCACION SUPERIOR</t>
  </si>
  <si>
    <t>SILVANA QUIAHUA TLEHUACTLE</t>
  </si>
  <si>
    <t>IMPLEMENTACION DE TECNICAS INMERSAS EN LEAN MANUFACTURING EN EL PROCESO DE EMBOLSADO</t>
  </si>
  <si>
    <t xml:space="preserve">ADRIAN SANCHEZ MINA
CLÁUDIO ALDAHIR RODRÍGUEZ VÁZQUEZ </t>
  </si>
  <si>
    <t>DISEÑO DE MEZCLAS DE CONCRETO MEDIANTE MÉTODOS AC1, FULLER y WALKER PARA LA REALIZACION DE UNA COMPARATIVA Y DETERMINACION DEL MÉTODO MÁS OPTIMO</t>
  </si>
  <si>
    <t>ELIZABETH GARCÉS VIDAL</t>
  </si>
  <si>
    <t>ANÁLISIS DE UNA EDIFICACIÓN POR EL METODO SIMPLIFICADO Y VERIFICADO POR EL MÉTODO DINÁMICO UTILIZANDO UN SOFTWARE DE
DISEÑO EN INGENIERIA</t>
  </si>
  <si>
    <t>FERNÁNDEZ CONSUELO LUIS ARTURO</t>
  </si>
  <si>
    <t>ANÁLISIS DEL EFECTO DE LAS LÍNEAS DE CORRIENTE GENERADAS POR EL VIENTO EN OBSTÁCULOS SIMPLES</t>
  </si>
  <si>
    <t>DANIEL CONDE RESAS</t>
  </si>
  <si>
    <t>DISEÑO E IMPLEMENTACIÓN DE PLATAFORMA DIGITAL PARA LOS PROCESOS DE EJECUCIÓN Y SANCIONES EN UNA OBRA PÚBLICA ACORDE CON LA LEY DE OBRAS PÚBLICAS Y SU REGLAMENTO (SUPPORT OBRA)</t>
  </si>
  <si>
    <t>FLORES GÓMEZ MOISES</t>
  </si>
  <si>
    <t>DISEÑO Y FABRICACION DE MESA SISMICA PARA PRUEBAS DE MODELO A ESCALA DE EDIFICIOS</t>
  </si>
  <si>
    <t>XOTLANIHUA XOCUA IVAN CUAUHTEMOC
APOLINAR ROJAS JORDAN JHOANI
ROMERO PEREZ UZIEL
ALCOCER PAEZ CARLOS</t>
  </si>
  <si>
    <t>ING. CIVIL 
ING. MECATRÓNICA</t>
  </si>
  <si>
    <t>DISEÑO, ACTUALIZACIÓN DE EQUIPAMIENTO DE ELEMENTOS DE CONTROL A TABLERO DE CONTROL PLC FESTO</t>
  </si>
  <si>
    <r>
      <t xml:space="preserve">ALEXANDER MAZAHUA SÁNCHEZ
CARLOS AMADOR OLTEHUA
CARLOS PEÑA PATEYRO
MARCO HURIEL DOMINGUEZ </t>
    </r>
    <r>
      <rPr>
        <b/>
        <sz val="11"/>
        <color theme="1"/>
        <rFont val="Arial"/>
        <family val="2"/>
      </rPr>
      <t>AGUIRRE</t>
    </r>
    <r>
      <rPr>
        <sz val="11"/>
        <color theme="1"/>
        <rFont val="Arial"/>
        <family val="2"/>
      </rPr>
      <t xml:space="preserve">
PABLO XOTLANIHUS JIMENEZ</t>
    </r>
  </si>
  <si>
    <t>CLASIFICACIÓN Y OPERACIÓN DE INTERRUPTORES DE BAJA Y MEDIA TENSIÓN</t>
  </si>
  <si>
    <t>WILFRIDO ROSALES MENDEZ</t>
  </si>
  <si>
    <t>LEVANTAMIENTO TOPOGRÁFICO DE POLIGONAL CERRADA DEL PREDIO UBICADO EN AVENIDA JUÁREZ, EZQUINA LEONA VICARIO NO. 83</t>
  </si>
  <si>
    <t>LUIS ENRIQUE JIMENEZ HOLTEHUA
JUAN ENRIQUE ÁLVAREZ GUAPILLO</t>
  </si>
  <si>
    <t>Ing. David Morales de Jesús</t>
  </si>
  <si>
    <t>COMPORTAMIENTO DINAMICO EN GENERADORES SINCRONOS</t>
  </si>
  <si>
    <t>HEBER ELISUR HERNÁNDEZ LÓPEZ</t>
  </si>
  <si>
    <t>ANALISIS DE CIRCUITOS ELECTRICOS MEDIANTE EL SOFTWARE LIBRE USO SOLVE ELEC</t>
  </si>
  <si>
    <t>MANUEL ÁNGEL CABRERA GÓMEZ</t>
  </si>
  <si>
    <t>DISEÑO E IMPLEMENTACION DE UNA ALARMA SISMICA PARA LA FACULTAD DE INGENIERIA, REGION ORIZABA-CÓRDOBA</t>
  </si>
  <si>
    <t>T.P.C.</t>
  </si>
  <si>
    <t>RICARDO ALDAIR MAYORAL ALVARADO</t>
  </si>
  <si>
    <t>ANALISIS DE ARMONICOS EN SISTEMAS ELECTRICOS</t>
  </si>
  <si>
    <t>JULIO FRANCISCO ARGUELLO AVENDAÑO</t>
  </si>
  <si>
    <t>COMPARATIVA DE CALIDA DE MATERIAL PARA BASES Y SUBBASES DE TRES CANTERAS DE REGIÓN CÓRDOBA-ORIZABA POR MEDIO DE LA PRUEBA CBR</t>
  </si>
  <si>
    <t>AARÓN ROMO HUERTA
JORGE IVAN VALENZUELA BETANZO
JOSÉ ENRIQUE LINO BERMÚDEZ</t>
  </si>
  <si>
    <t>COMSTRUCCION DE UNA PLATAFORMA STEWART DE SEIS GRADOS DE LIBERTAD</t>
  </si>
  <si>
    <t>ERNESTO DANIEL RODRÍUEZ HERNÁNDEZ
GILBERTO ALEXIS REYES PÉREZ</t>
  </si>
  <si>
    <t>DESARROLLO DE UN ROBOT HEXÁPODO</t>
  </si>
  <si>
    <r>
      <t xml:space="preserve">DAVID COCOTLE LARA
JESUS EFREN CUICAHUA </t>
    </r>
    <r>
      <rPr>
        <b/>
        <sz val="11"/>
        <color theme="1"/>
        <rFont val="Arial"/>
        <family val="2"/>
      </rPr>
      <t>TZITZIHUA</t>
    </r>
  </si>
  <si>
    <t>LINEAS DE DISTRIBUCIÓN DE ENERGÍA ELECTRICA</t>
  </si>
  <si>
    <t>LUIS ANTONIO PÉREZ URIBE</t>
  </si>
  <si>
    <t>CONTROL DIGITAL DE MOTOR DE CD</t>
  </si>
  <si>
    <r>
      <t>CESAR ADOLFO GONZÁLEZ</t>
    </r>
    <r>
      <rPr>
        <b/>
        <sz val="11"/>
        <color theme="1"/>
        <rFont val="Arial"/>
        <family val="2"/>
      </rPr>
      <t xml:space="preserve"> GINÉZ</t>
    </r>
    <r>
      <rPr>
        <sz val="11"/>
        <color theme="1"/>
        <rFont val="Arial"/>
        <family val="2"/>
      </rPr>
      <t xml:space="preserve">
JOSÉ IRVING CORTÉS HERNÁMDEZ</t>
    </r>
  </si>
  <si>
    <t>Dr. Marving Omar Aguilar Justo</t>
  </si>
  <si>
    <t>MANUAL DE MONTAJE CONFIGURACION Y CORRECTA OPERACIÓN DE EQUIPO SOKKIA GREEN SETGOW SERIES</t>
  </si>
  <si>
    <r>
      <t xml:space="preserve">FABIAN GONZALEZ </t>
    </r>
    <r>
      <rPr>
        <b/>
        <sz val="11"/>
        <color theme="1"/>
        <rFont val="Arial"/>
        <family val="2"/>
      </rPr>
      <t>GUTIERREZ</t>
    </r>
    <r>
      <rPr>
        <sz val="11"/>
        <color theme="1"/>
        <rFont val="Arial"/>
        <family val="2"/>
      </rPr>
      <t xml:space="preserve">
GERARDO DOMINGUEZ MARTINEZ
SAMUIEL JIMENEZ </t>
    </r>
    <r>
      <rPr>
        <b/>
        <sz val="11"/>
        <color theme="1"/>
        <rFont val="Arial"/>
        <family val="2"/>
      </rPr>
      <t>FLUORENZ</t>
    </r>
  </si>
  <si>
    <t>DISEÑO E IMPLEMENTACIÓN DE UNA PLATAFORMA DIGITAL PARA EL PROCESO DE PLANEACIÓN Y LICITACIÓN DE UNA OBRA CONFORME A LA LEY DE OBRAS PÚBLICAS Y SERVICIOS RELACIONADAS CON LAS MISMAS Y SU RESPECTIVO REGLAMENTO (SUPPORT OBRA)</t>
  </si>
  <si>
    <t>CARRERA PEREZ ANGEL MANUEL</t>
  </si>
  <si>
    <t>COMPARATIVA DE LAS NTC PARA EL DISEÑO Y CONSTRUCCION DE ESTRUCTURAS DE CONCRETO DE 2004 Y 2017 EN UNA EDIFICACION DE CONCRETO (EDIFICIO CATAFETAS)</t>
  </si>
  <si>
    <t>SAÚL SORCIA MENDOZA</t>
  </si>
  <si>
    <t>MODULO DIDACTICO PARA EL ESTUDIO DE REFRIGERACION POR ABSORCIÓN</t>
  </si>
  <si>
    <r>
      <t xml:space="preserve">IAN ABAD BONOLA PEREZ
VICTOR MANUEL MARTINEZ BRINGAS
JESUS ALFONSO RODRIGUEZ CARRILLO
JESUS URIEL OLIVARES </t>
    </r>
    <r>
      <rPr>
        <b/>
        <sz val="11"/>
        <color theme="1"/>
        <rFont val="Arial"/>
        <family val="2"/>
      </rPr>
      <t>MAGDALENO</t>
    </r>
  </si>
  <si>
    <t>“OPTIMIZACIÓN DEL SISTEMA DE PELETIZADO DE PERFILES TERMOPLÁSTICOS RECICLADOS, EN UNA EMPRESA FABRICANTE DE BOLSAS DE PLÁSTICO”</t>
  </si>
  <si>
    <t>EXPERIMENTO DE ELECTRICIDAD INALAMBRICO CARRETE DE RUHMKORFF</t>
  </si>
  <si>
    <t>MARCO ANTONIO GACÍA SANTOS</t>
  </si>
  <si>
    <t>BANCO DE DATOS PARA EL USO DE TECNICAS DE TRATAMIENTO DIGITAL DE IMÁGENES EN UN IDENTIFICADOR DE CARRIL</t>
  </si>
  <si>
    <t>ARMANDO FLORES JIMENEZ</t>
  </si>
  <si>
    <t>DISEÑO DE BLOCK DE CONCRETO CON AGREGADOS DE POLIETILENO (PET)</t>
  </si>
  <si>
    <t>DEYSY LORENA DELGADO LEÓN</t>
  </si>
  <si>
    <t>DISEÑO DE UN SISTEMA DE CAPTACION DE AGUA PLUVIAL EN LA REGION ORIZABA-CORDOBA.</t>
  </si>
  <si>
    <t>CARMEN YANET ROMERO VÁZQUEZ</t>
  </si>
  <si>
    <t>PROPUESTA DE SISTEMA DE RIEGO AUTOMATIZADO A TRAVÉS DE UN MICROCONTROLADOR ARDUINO</t>
  </si>
  <si>
    <r>
      <t xml:space="preserve">EDSON RUBEN DEL ANGEL </t>
    </r>
    <r>
      <rPr>
        <b/>
        <sz val="11"/>
        <color theme="1"/>
        <rFont val="Arial"/>
        <family val="2"/>
      </rPr>
      <t>ROSAS</t>
    </r>
    <r>
      <rPr>
        <sz val="11"/>
        <color theme="1"/>
        <rFont val="Arial"/>
        <family val="2"/>
      </rPr>
      <t xml:space="preserve">
JOSÉ ALFONSO MACHORRO RODRIGUEZ</t>
    </r>
  </si>
  <si>
    <t>AJUSTE DE MOTOR VOLKWAGEN SEDAN 1.6</t>
  </si>
  <si>
    <r>
      <t xml:space="preserve">AITZA JOSELYLN CASTRO </t>
    </r>
    <r>
      <rPr>
        <b/>
        <sz val="11"/>
        <color theme="1"/>
        <rFont val="Arial"/>
        <family val="2"/>
      </rPr>
      <t>GARCÍA</t>
    </r>
    <r>
      <rPr>
        <sz val="11"/>
        <color theme="1"/>
        <rFont val="Arial"/>
        <family val="2"/>
      </rPr>
      <t xml:space="preserve">
ABRAHAM CRUZ DÍAZ
JOSUÉ ALAN HERNÁNDEZ ANDRADE
MAICKOL EDUARDO LEON ROSAS</t>
    </r>
  </si>
  <si>
    <t>Dr. Marco António Trujillo Caballero</t>
  </si>
  <si>
    <t>ANAISIS DE VIBRACIONES EN CENTRAL HIDROELECTRICA</t>
  </si>
  <si>
    <t>ALBINO ARGUELLO LÓPEZ</t>
  </si>
  <si>
    <t>IMPLEMETAION DE IMPRESORA 3D PARA IMPRESIÓN DE MECANISMOS</t>
  </si>
  <si>
    <t>JUAN MANUEL CRUZ MARTINEZ
SAUL ALEXIS FRANCO LOPEZ
GEOVANNI ANDREI DIAZ FLORES
ROBERTO CARLOS MENESES EUFRACIO
JUAN DANIEL ROJAS BARRANCO</t>
  </si>
  <si>
    <t>COMPARACION TECNICA DE CINACRILATO PARA ENSAMBLE DE ABARAZADERAS AUTOMOTRICES</t>
  </si>
  <si>
    <t>FRANCISCO JAVIER TEXCAHUA FLORES</t>
  </si>
  <si>
    <t>LEVANTAMIENTO POLIGONAL ABIERTA VERIFICACION DE GRADOS Y PENDIENTES EN EL MUNICIPIO DE CAMERINO Z. MENDOZA UTILIZANDO LA ESTACION TOTAL SOKIA GREEN LEBEL SET60W SERIES ELECTRONIC TOTAL STATION</t>
  </si>
  <si>
    <t>MARGARITA DÍAZ REYES
JAIR DÍAZ SÁNCHEZ</t>
  </si>
  <si>
    <t>TABLERO DE PRUEBAS DIDÁCTICO CON UN PLC LOGO</t>
  </si>
  <si>
    <t>FRANCISCO CADENA TEXCAHUA
RODOLFO ANGEL CHIMAHUA ITEHUA
ALFONSO ELOY FERNANDEZ LARA
VICTOR ALFONSO ROSAS LOPEZ</t>
  </si>
  <si>
    <t>PROTOTIPO DE CNC PARA PCB</t>
  </si>
  <si>
    <t>NICOLAS ROSAS GONZALEZ
JOAQUIN MEZA GUTIERREZ</t>
  </si>
  <si>
    <t>PRACTICAS EN ISNTRUMENTOS DE MEDICION PARA EL AREA DE METROLOGIA EN EL LABORATORIO DE INGENIERIA MECANICA</t>
  </si>
  <si>
    <t>JULIO ABIMAL DOMINGUEZ OROZCO
RAFAEL JIMENEZ ROSALIANO
JOSÉ MANUEL MORA ARTINEZ
SAUL VELA GARCIA</t>
  </si>
  <si>
    <t>ANALISIS DE COSTO BENEFICIO DEL PROCESO ADMINISTRATIVO EN PROYECTOS DE INGENIERIA CIVIL</t>
  </si>
  <si>
    <t>MARIA BERENICE SÁNCHEZ LÓPEZ</t>
  </si>
  <si>
    <t>IMPLEMENTACION DE UN PROTOTIPO ELECTRICO PARA UNA CASA HABITACION DE DOS NIVELES</t>
  </si>
  <si>
    <t>FRANCISCO FERNANDO AJATLE HERNANDEZ</t>
  </si>
  <si>
    <t>CONTROL LQR APLICADO A UN PENDULO DE FURUTA</t>
  </si>
  <si>
    <t>DENISSE GERMAN ALONSO
MARIANA COLIN IBARRA</t>
  </si>
  <si>
    <t>IMPLEMENTACION DE REDES BAYASIANAS PARA LA OPTIMIZACION DEL PROCESO DE CRIANZA Y DESARROLLO DE POLLOS DE GRANJA DE UNA EMPRESA AVICOLA</t>
  </si>
  <si>
    <t>FERMÍN RAFAEL GUERRERO AGUILAR
JOSÉ DE JESÚS VIDAL MORTERA</t>
  </si>
  <si>
    <t>PRÓTESIS DE MANO MECÁNICA Y MECATRÓNICA</t>
  </si>
  <si>
    <t>P.P.C.</t>
  </si>
  <si>
    <r>
      <t>CORTÉS MENDOZA TOMÁS</t>
    </r>
    <r>
      <rPr>
        <b/>
        <sz val="11"/>
        <color theme="1"/>
        <rFont val="Arial"/>
        <family val="2"/>
      </rPr>
      <t xml:space="preserve"> GABRIEL </t>
    </r>
    <r>
      <rPr>
        <sz val="11"/>
        <color theme="1"/>
        <rFont val="Arial"/>
        <family val="2"/>
      </rPr>
      <t xml:space="preserve">
SÁNCHEZ GARCÍA ALFREDO
VÁZQUEZ OLIVARES DIANA GUADALUPE</t>
    </r>
  </si>
  <si>
    <t>FUNCIONAMIENTO Y MANTENIMIENTO MECÁNICO DE UN PREEVAPORADOR Y UN EVAPORADOR DE TRIPLE EFECTO</t>
  </si>
  <si>
    <t>ROGER DE JESUS LÓPEZ GALANO</t>
  </si>
  <si>
    <t>FUNDAMENTOS DE CORROSION BAJO ESFUERZO</t>
  </si>
  <si>
    <t>JUAN PULIDO CANTOR</t>
  </si>
  <si>
    <t>DISEÑO, ACTULIZACION DE EQUIPAMIENTO DE ELEMENTOS DE CONTROL A TABLERO DE CONTROL PLC FESTO</t>
  </si>
  <si>
    <t>SISTEMA INTEGRAL PARA EL MANEJO DE DATOS APLICADO EN UNA EMPRESA AVÍCOLA UTILIZANDO LOS PRINCIPIOS DE INDUSTRIA 4.0</t>
  </si>
  <si>
    <t>ANDREA ESTRADA DIMAS
EDER ADRIÁN GARCÍA MANCILLA</t>
  </si>
  <si>
    <t>MANTENIMIENTO POR SOBRECALENTAMIENTO DE HOTEND EN LA IMPRESORA ROBO R1 + 3D PRINTER</t>
  </si>
  <si>
    <t>GRACIELA CORNELIO VALERIO</t>
  </si>
  <si>
    <t>ALINEACIÓN DE ACOPLAMIENTOS, EJES Y CIMENTACIÓN DE MÁQUINAS</t>
  </si>
  <si>
    <t>T.P.E</t>
  </si>
  <si>
    <t>Desarrollo de un Dispositivo para el tratamiento de pollinaza en granja avícola durante proceso de engorda</t>
  </si>
  <si>
    <t>JOHONATAN CARRERA SALAZAR                                                                             FERNANDO MONSALVO JIMÉNEZ                                                                      ANGEL VALLE RIVERA                                                                                             JUAN IGNACIO VARGAS BUSTOS</t>
  </si>
  <si>
    <t>“DISEÑO Y MANUFACTURA DE MOBILIARIO POR CONFORMACIÓN Y CORTE EN CHAPA METÁLICA”</t>
  </si>
  <si>
    <t>Mayte Reyes Bello
Jesús Alfredo Juárez Sandoval
Yair Mayahua Jiménez
Juan Pablo Tetzoyotl Galiote
Miguel Ángel Tlehuactle Quiahua</t>
  </si>
  <si>
    <t>CÁLCULO Y DISEÑO DE UN SISTEMA DE AIRE ACONDICIONADO EN SALA DE JUNTAS</t>
  </si>
  <si>
    <t>IRVING BARUCH YAÑEZ RUIZ
JOSUE GERARDO LAGUNES MUÑOZ
JESUS URIEL LAGUNES GONZALEZ</t>
  </si>
  <si>
    <t>DR. FRANCISCO JAVIER MERINO MUÑOZ</t>
  </si>
  <si>
    <t>DESARROLLO DE UN SISTEMA BASADO EN PLC PARA MEDIR LA CAPACIDAD DE PRODUCCIÓN EN EL ÁREA DE ENCARRETADO DE UNA EMPRESA DE HILADOS</t>
  </si>
  <si>
    <t>Danae Ramos Peña</t>
  </si>
  <si>
    <t>INSTALACIÓN DE SISTEMA FOTOVOLTAICO PARA ALUMBRADO Y CONTACTOS POLARIZADOS EN EXTERIOR FRONTAL DE NAVE DE TALLERES DE LA FACULTAD DE INGENIERIA</t>
  </si>
  <si>
    <t>DIEGO ARMANDO GÓMEZ MEDINA
RUBÉN ROJAS BÁEZ
RAZIEL SÁNCHEZ FLORES</t>
  </si>
  <si>
    <t>SISTEMA SUSTENTABLE DE ALUMBRADO EN LA
FACULTAD DE INGENIERÍA</t>
  </si>
  <si>
    <t>Estevez Bonilla Flor_x000D_
González Ramírez Isabel_x000D_
Gorbeña Guerrero Estefanía_x000D_
Guzmán Romero Alfredo</t>
  </si>
  <si>
    <t>DISEÑO Y CONSTRUCCIÓN DE UN AEROGENERADOR</t>
  </si>
  <si>
    <t>JAZZIEL MARTINEZ GONZALEZ
OMAR DAVID PORRAS CRUZ
VICTOR DANIEL LOPEZ RODRIGUEZ
JOSAFAT MAGALLANES LOPEZ
KEVIN JHAIR RIVERA SANCHEZ: S15003179</t>
  </si>
  <si>
    <t>CORTE Y ETIQUETADO DE PIEZAS PARA PROCESO</t>
  </si>
  <si>
    <t>MARTINEZ ZUÑIGA JOSE EDUARDO_x000D_
MELCHOR VALADEZ JUAN ANTONIO_x000D_
TOCOHUA XOTLANIHUA NESTOR</t>
  </si>
  <si>
    <t>Prototipo de Sistema SCADA para Ingenios Azucareros</t>
  </si>
  <si>
    <t>JOSUÉ PARRA SÁNCHEZ_x000D_
ALEXIS SAMPEDRO MONTESINOS</t>
  </si>
  <si>
    <t>2 UNO PDF UNO WORD</t>
  </si>
  <si>
    <t>MANTENIMIENTO CORRECTIVO DE LA MAQUINA UNIVERSAL Y PUESTA EN MARCHA</t>
  </si>
  <si>
    <t>ANDRES ALBERTO GARCIA MACIAS
JAIR HUMBERTO GONZALES PALOMARES
VICTOR ENRIQUE VAZQUEZ RODRIGUEZ</t>
  </si>
  <si>
    <t>PRUEBAS Y ANÁLISIS DE DUREZA EN LOS METALES MEDIANTE PROBADOR DE DUREZA LEEB CMSHL810D</t>
  </si>
  <si>
    <t>AMADOR MERINO ALDO CESAR
LOPEZ TOCOHUA LUIS ALBERTO
REYES VENTURA OSVALDO</t>
  </si>
  <si>
    <t>EFECTO DE TRATAMIENTOS TÉRMICOS EN MICROESTRUCTURA Y PROPIEDADES MECÁNICAS DE ACEROS COMERCIALES”</t>
  </si>
  <si>
    <t>MARCO ANTONIO REMIGIO ROSAS
RODRIGO VEGA ROBLES</t>
  </si>
  <si>
    <t>DESARROLLO DE UN SISTEMA EMBEBIDO PARA MEDIR LA CAPACIDAD DE PRODUCCIÓN EN EL ÁREA DE ENCARRETADO DE UNA EMPRESA DE HILADOS</t>
  </si>
  <si>
    <t>Francisco Javier Castillo Romero</t>
  </si>
  <si>
    <t>ANÁLISIS Y DISEÑO DE PROTOTIPOS LÚDICOS PROPUESTOS EN LA ENSEÑANZA DE ARQUITECTURA Y URBANISMO APLICANDO ESTRATEGIAS METODOLÓGICAS BIOCLIMÁTICAS Y SUSTENTABLES CON EL USO DE TECNOLOGÍA AUTOMATIZADA: PABELLÓN CAPAR</t>
  </si>
  <si>
    <t>REYES ACUCA JOSÉ ELIAS</t>
  </si>
  <si>
    <t>MODULO DE CONTROL DE NIVEL MEDIANTE PLC</t>
  </si>
  <si>
    <t>ALEJANDRO POLINA VÁZQUEZ
EDER YADIEL SOLÍS VELAZQUEZ</t>
  </si>
  <si>
    <t>HERRAMIENTAS CORE TOOLS EN LA INDUSTRIA AUTOMOTRIZ</t>
  </si>
  <si>
    <t>S16003269</t>
  </si>
  <si>
    <t>AMIT HUERTA RODRÍGUEZ</t>
  </si>
  <si>
    <t>Estrategias de seguridad ocupacional y ergonomía en los almacenes</t>
  </si>
  <si>
    <t>JUAN CARLOS RICO MENDOZA</t>
  </si>
  <si>
    <t>Dr. Erika Barojas Payan</t>
  </si>
  <si>
    <t>SISTEMA BIOMECATRÓNICO PARA REHABILITACIÓN MOTRIZ DE MIEMBROS SUPERIORES</t>
  </si>
  <si>
    <t xml:space="preserve">BUENDIA GONZÁLEZ MAYRA MONSERRAT
OLMOS MARTÍNEZ JUAN FRANCISCO
</t>
  </si>
  <si>
    <t>Implementación de prácticas de la experiencia educativa de dinámica mediante el módulo EC-345</t>
  </si>
  <si>
    <t>De Jesús López Luis Fernando
López Cruz Luis Ángel</t>
  </si>
  <si>
    <t>Determinacion de carga para propuesta de tranformador en mercado municipal Benito Juarez de HuatuscoVer</t>
  </si>
  <si>
    <t xml:space="preserve">TESIS </t>
  </si>
  <si>
    <t>Miguel Mendez Lorenzo</t>
  </si>
  <si>
    <t>Determinación de la capacidad de carga en vigas de concreto con fibras de BAMBÚ</t>
  </si>
  <si>
    <t>Alma YAsmin Lagunes de la Cruz</t>
  </si>
  <si>
    <t>“Implementación de prácticas de la experiencia educativa de estática mediante el módulo EC-345”</t>
  </si>
  <si>
    <t xml:space="preserve">Román Lobato Ortiz
David Jiménez Hernández
</t>
  </si>
  <si>
    <t>INSTALACION DE SISTEMA FOTOVOLTAICO PARA ALUMBRADO DE LOS PASILLOS DE ACCESO DEL EDIFICIO A DE INGENIERIA</t>
  </si>
  <si>
    <t>CASTAÑEDA PÉREZ JOSUE ALDAIR
CHACÓN VÁZQUEZ ERICK DAVID
PONCIANO PERALTA GILDARDO
RAMOS JUÁREZ ROBERTO CARLOS
SÁNCHEZ HERNÁNDEZ LUIS ADÁN</t>
  </si>
  <si>
    <t>“INCREMENTO DEL INDICE DE LAVADO EN UNA EMPRESA LOGISTICA EN LA ZONA DE LAS ALTAS MONTAÑAS”</t>
  </si>
  <si>
    <t>MIGUEL ANGEL CEREZO GONZALEZ</t>
  </si>
  <si>
    <t>“ENFOQUE EN INGENIERIA DE TEORIA DE RESTRICCIONES”</t>
  </si>
  <si>
    <t>MIGUEL ANGEL GONZALEZ MONTALVO</t>
  </si>
  <si>
    <t>“IMPLEMENTACIÓN DE UNA NUEVA FORMULACIÓN DE MEZCLA DE POLIETILENOS RECICLADOS, EN LA FABRICACIÓN DE BOLSAS DE PLÁSTICO, PARA LA MEJORA DE LA CALIDAD DEL PRODUCTO.”</t>
  </si>
  <si>
    <t>Alberto Iván Luna Gómez.</t>
  </si>
  <si>
    <t>“GENERACIÓN DE CATÁLOGO INTEGRAL PARA MANTENIMIENTO DE LAS CLÍNICAS Y HOSPITALES DEL IMSS EN LA REGIÓN CÓRDOBA-ORIZABA.”</t>
  </si>
  <si>
    <t>LUIS DARIO CORDOVA MELLADO</t>
  </si>
  <si>
    <t>DESARROLLO DE UNA APLICACION PARA DISEÑO DE CIMENTACIONES</t>
  </si>
  <si>
    <t>SERGIO MARTINEZ XOCHICALE</t>
  </si>
  <si>
    <t>“EL BAMBÚ COMO ELEMENTO ESTRUCTURAL”</t>
  </si>
  <si>
    <t>YAEL ROGELIO VENEROZO ENRÍQUEZ</t>
  </si>
  <si>
    <t>GARRIDO DELGADO DOLORES</t>
  </si>
  <si>
    <t>GESTIÓN Y APLICACIÓN DE AEROGENERADOR ELÉCTRICO PARA ALUMBRADO DEL EDIFICIO B</t>
  </si>
  <si>
    <t>Carpio Guarneros Axel
Cortes Hernández Juan Daniel
Rojas Hernández Luis Enrique
Sántos Herrera Francisco Saul
Sorcia Martínez José Manuel
Tzoyohua Yopihua Eliu</t>
  </si>
  <si>
    <t>Levantamiento topográfico de pendientes y curvas de nivel de USBI – IXTACZOQUITLAN, VER.</t>
  </si>
  <si>
    <t>CONTRERAS SÁNCHEZ FABIÁN
HERNÁNDEZ HERNÁNDEZ GERARDO
PONCE GONZÁLEZ LUIS ENRIQUE
ROSAS MORALES CARLOS MANUEL
REYES AMAYO BRANDON</t>
  </si>
  <si>
    <t>“DISEÑO DE UNA PRESA DE GRAVEDAD, PARA SATISFACER LAS NECESIDADES DE LA LAGUNA “LOS SIFONES” UBICADA EN EL MUNICIPIO DE IXTACZOQUITLÁN</t>
  </si>
  <si>
    <t>APALE DÍAZ DIANA</t>
  </si>
  <si>
    <t>Ing. Miriam Ramírez Rojas</t>
  </si>
  <si>
    <t>DISEÑO DE UNA RED DE ABASTECIMIENTO DE AGUA POTABLE DISEÑADA EN EPANET</t>
  </si>
  <si>
    <t>NEIFI MARIA AQUINO</t>
  </si>
  <si>
    <t>DISEÑO E IMPLEMENTACIÓN DE UNA PLATAFORMA DIGITAL PARA LA MEJORA DEL PROCESO ADMINISTRATIVO DEL SERVICIO SOCIAL Y EXPERIENCIA RECEPCIONAL</t>
  </si>
  <si>
    <t>VAZQUEZ GARCIA FRANCISCO JAVIER
DIAZ DE JESUS BARUC ARTURO</t>
  </si>
  <si>
    <t>COLABORACIÓN EN INVESTIGACIÓN ESTRATEGIA METODOLÓGICA PARA GENERACIÓN DE DATOS DE INGENIERÍA CIVIL PARA OBSERVATORIO URBANO ARQUITECTÓNICO DE ENTORNOS SALUDABLES EN LA ZONA METROPOLITANA ORIZABA: ZONA 9, ZONA 34 Y ZONA 20</t>
  </si>
  <si>
    <t>CARLOS ALBERTO HERNANDEZ OLIVARES
NIMBE CECILIA REYES QUINTERO</t>
  </si>
  <si>
    <t>Ing. Martín Augusto Pérez Panes</t>
  </si>
  <si>
    <t>INCLUSIÓN DE SIMULACIÓN DE MOVIMIENTOS TREPIDATORIOS CON ELEMENTOS MECÁNICOS A UNA MESA SÍSMICA PARA PRUEBAS DE MODELOS A ESCALA</t>
  </si>
  <si>
    <t>S16003171</t>
  </si>
  <si>
    <t>REYES GARCÍA PABLO
GARCÍA FUENTES OLIVER
MUNOZ ROSAS SAÚL
SALVADOR FERRER ABIGAIL</t>
  </si>
  <si>
    <t>PROTOTIPOS Y PRÁCTICAS PARA LABORATORIO DE HIDRÁULICA BÁSICA</t>
  </si>
  <si>
    <t>MÉNDEZ CID MARÍA DEL CARMEN
JUÁREZ ROMERO RAFAEL
OLIVARES CRUZ LEONARDO YAHIR
VÁZQUEZ HERNÁNDEZ SEBASTIÁN
VERA SÁNCHEZ MANUEL
NUÑEZ GUZMÁN JOSÉ CARLOS</t>
  </si>
  <si>
    <t>Mtro. Martín Augusto Péres Panes</t>
  </si>
  <si>
    <t>DISEÑO DE UNA RED DE RESPUESTA ANTE DESASTRES NATURALES EN LA ZONA SUR DE LA REPUBLICA MEXICANA</t>
  </si>
  <si>
    <t>JUAN PABLO RAMOS MONTEROSAS</t>
  </si>
  <si>
    <t>“EVALUACION DE LAS CONDICIONES FÍSICAS DE LOS MÓDULOS SANITARIOS Y BEBEDEROS EN UNA ESCUELA SECUNDARIA DE LA REGIÓN DE LAS ALTAS MONTAÑAS.”</t>
  </si>
  <si>
    <t>S16003167
S16003166</t>
  </si>
  <si>
    <t>PAOLA NOLASCO CASTILLEJOS
CESAR ALI PONCE GARCÍA</t>
  </si>
  <si>
    <t>“DISEÑO PLATAFORMA DITIGAL PARA MIEMBROS DE ACERO: COMPRESIÓN Y FLEXO-COMPRESIÓN.”</t>
  </si>
  <si>
    <t>S16003162</t>
  </si>
  <si>
    <t>DAVID CARRERA SALAZAR</t>
  </si>
  <si>
    <t>X</t>
  </si>
  <si>
    <t>"DISEÑO DE UN LABORATORIO VIRTUAL DE INSTRUMENTACIÓN PARA APLICACIONES DIDÁCTIVAS EN EL ÁREA DE ELECTROMAGNETISMO"</t>
  </si>
  <si>
    <t>S16003301</t>
  </si>
  <si>
    <t>MARIA TERESA REYES DOMÍNGUEZ</t>
  </si>
  <si>
    <t>ING. MECATRÓNICA</t>
  </si>
  <si>
    <t>"DESARROLLO DE PROTOTIPO PARA EL MONITOREO DE ACCESO A ESTACIONAMIENTOS"</t>
  </si>
  <si>
    <t>S16003315</t>
  </si>
  <si>
    <t>SANDRO JACIEL CAZARÍN JUÁREZ       JOSÉ ENRIQUE SOSOL ROJAS</t>
  </si>
  <si>
    <t>"APLICACION DE LA ROBOTICA EN UNA SILLA DE RUEDAS"</t>
  </si>
  <si>
    <t>S16003299
S16003328</t>
  </si>
  <si>
    <t>RICARDO IVÁN CORTINA DÍAZ
ALDAIR GONZÁLEZ CONGUILLO</t>
  </si>
  <si>
    <t>"DISEÑO E IMPLEMENTACIÓN DE UN PROTOTIPO PARA ALMACENAR ENERGIA SOLAR FOTOVOLTAICA Y SUMINISTRAR ELECTRICIDAD DE FORMA ECOTECNOLÓGICA A UN MODULO DE ALBERGUE SUSTENTABLE A ESCALA, MEDIANTE EL USO DE CELDAS SOLARES MÓVILES."</t>
  </si>
  <si>
    <t>S17004365</t>
  </si>
  <si>
    <t>FERNANDEZ PACHECO PEDRO EMANUEL</t>
  </si>
  <si>
    <t>"INSTRUMENTACIÓN EN EL DESARROLLOS DE PRÁCTICAS DE LABORATORIO DE INGENIERIA INDUSTRIAL"</t>
  </si>
  <si>
    <t>S17022931
S17020938
S17029408
S17020929</t>
  </si>
  <si>
    <t>PONCE BLANCO ALDO YAEL
HERNANDEZ DOMINGUEZ VICTOR HUMBERTO
HERNÁNDEZ HERNÁNDEZ IVAN
MUREÑO ROSAS RAFAEL</t>
  </si>
  <si>
    <t>"SISTEMA DE ADQUISICIÓN DE SEÑALES POR MEDIO DE UNA TARJETA DE DESARROLLO"</t>
  </si>
  <si>
    <t>S16003327</t>
  </si>
  <si>
    <t>JAQUELINE ANGEL PARRA</t>
  </si>
  <si>
    <t>"PROTOTIPO DE SISTEMA DE MONITOREO DE VARIABLES PARA ZONAS AGRICOLAS"</t>
  </si>
  <si>
    <t>S16003317</t>
  </si>
  <si>
    <t>EMMANUEL BRAVO HUERTA</t>
  </si>
  <si>
    <t>"MAQUINA Y HERRAMIENTAS PARA EL DESARROLLO DE PRÁCTICAS EN EL LABORATORIO DE INGENIERIA INDUSTRIAL"</t>
  </si>
  <si>
    <t>T.E.</t>
  </si>
  <si>
    <t>S16003265
S17020931
S16003254
S17004335</t>
  </si>
  <si>
    <t>FERNANDEZ MARIN ALDO DE JESUS
GARCIA MORA CARLOS HUMBERTO
HERNÁNDEZ CRUZ GIBRAN
RICARDEZ LUIS MARIA DEL ROCIO</t>
  </si>
  <si>
    <t>"HERRAMIENTAS DE CALIDAD EN EL SUMINISTRO DE REFACCIONES PARA EL MANTENIMIENTO DE TRACTOCAMIONES"</t>
  </si>
  <si>
    <t>S17004361</t>
  </si>
  <si>
    <t>GIOVANNI VENTURA PEREZ</t>
  </si>
  <si>
    <t>"TÉCNICAS MERCADOLÓGICAS EN UNA EMPRESA DE ROPA"</t>
  </si>
  <si>
    <t>S17020932</t>
  </si>
  <si>
    <t>BRIGITTE VERA ANDRADE</t>
  </si>
  <si>
    <t>"IMPLEMENTACIÓN DE RUTAS DE DISTRIBUCIÓN MEDIANTE CVRP EN EL ALMACEN DE INTERÉS SOCIAL ZONGOLICA"</t>
  </si>
  <si>
    <t>S17004354</t>
  </si>
  <si>
    <t>ELSA NEREYDA DE LA CRUZ ZOPIYACTLE</t>
  </si>
  <si>
    <t>"CORROSIÓN DEL ACERO AISI 1018 Y ACERO GALVANIZADO EMBEBIDO EN CONCRETOS ECOLÓGICOS BASE AGREGADO RECICLADO Y CENIZA DE BAGAZO DE CAÑA DE AZUCAR EXPUESTOS EN AGUA DE MAR"</t>
  </si>
  <si>
    <t>S16003255</t>
  </si>
  <si>
    <t>ALDO CANEK RAMÍREZ GARCÍA</t>
  </si>
  <si>
    <t>"HERRAMIENTAS ERGONÓMICAS EN EL LABORATORIO INDUSTRIAL"</t>
  </si>
  <si>
    <t>S17020937</t>
  </si>
  <si>
    <t xml:space="preserve">DAVID PULIDO VELÁZQUEZ </t>
  </si>
  <si>
    <t>“USO DE UNA MÁQUINA DE CORTE LASER DE 1000 mW, PARA EL USO DE PRACTICAS DE LABORATORIO”</t>
  </si>
  <si>
    <t>S16003329</t>
  </si>
  <si>
    <t>NORMAN URIEL MONTOYA CASTILLO</t>
  </si>
  <si>
    <t>Autorización en hoja impresa</t>
  </si>
  <si>
    <t>Desarrollo de un brazo robot tipo SCARA para un circuito industrial.</t>
  </si>
  <si>
    <t>S16019482</t>
  </si>
  <si>
    <t>Alfaro Duran Cristian Ramón / Hernández Reyes Jesús Antonio / Rendón Vargas Alberto</t>
  </si>
  <si>
    <t>Mtro. Medina Cervantes Jesús</t>
  </si>
  <si>
    <t>Dr. Juárez Rivera Victorino</t>
  </si>
  <si>
    <t>S17004332
S17004326</t>
  </si>
  <si>
    <t>EMMANUEL MALDONADO MARTÍNEZ
ANNAYANCY GORDILLO CASTILLO</t>
  </si>
  <si>
    <t>PENDIENTE HOJA DE AUTORIZACIÓN</t>
  </si>
  <si>
    <t>PROTOTIPO DE UNA MÁQUINA DE
ENSAYO PARA PRUEBAS DE
COMPRESIÓN</t>
  </si>
  <si>
    <t>S17004346   S17004331</t>
  </si>
  <si>
    <t>FABIAN DONALDO GUTIERREZ MEZHUA/ ESTEFANIA ALTAMIRANO HERNANDEZ</t>
  </si>
  <si>
    <t>DISEÑO E INSTALACIÓN DE UN SISTEMA DE PURIFICACIÓN DE AGUA CON LUZ ULTRAVIOLETA PARA GENERAR UN CONSUMO SUSTENTABLE EN LA COMUNIDAD DE LA FACULTAD DE INGENIERÍA CAMPUS IXTACZOQUITLÁN.</t>
  </si>
  <si>
    <t>S17004338   s17004360</t>
  </si>
  <si>
    <t>ANTONIO DE JESUS BARCENAS RIVAS     JORGE GARCIA CORIA</t>
  </si>
  <si>
    <t>GRÁFICOS DE CONTROL CON MEMORIA (CUSUM, EWMA Y ARIMA).</t>
  </si>
  <si>
    <t>S17020940</t>
  </si>
  <si>
    <t>LIZBETH DE LA CRUZ AGUILAR</t>
  </si>
  <si>
    <t>OPTIMIZACIÓN DEL SISTEMA DE ENVASADO, EN UNA EMPRESA FABRICANTE DE LICOR</t>
  </si>
  <si>
    <t>S17004343</t>
  </si>
  <si>
    <t>Octavio Morales López</t>
  </si>
  <si>
    <t>MANTENIMIENTO E INSTALACIÓN EN PLATAFORMAS PETROLERAS DE UN MOTOR-GENERADOR MARCA CATERPILLAR 3500</t>
  </si>
  <si>
    <t>S17004303</t>
  </si>
  <si>
    <t>MARCOS OROZCO RAMÍREZ</t>
  </si>
  <si>
    <t>MÓDULO DIDÁCTICO SIMULADOR DE SILO CONTROLADO POR PLC</t>
  </si>
  <si>
    <t>S17004303            S17004301       S17004317       S17020920</t>
  </si>
  <si>
    <t>EDGAR VELAZQUEZ RIVERA           MARIANA BARRANCO MORALES
ISAAC JOSE BAUTISTA CARAZA            LUIS PERFECTO CRUZ CASTRO</t>
  </si>
  <si>
    <t>“CÁLCULO Y VALIDACIÓN DEL PROCESO DE DOBLADO AL AIRE DE CHAPA METÁLICA</t>
  </si>
  <si>
    <t>S17004296</t>
  </si>
  <si>
    <t>Manuel González Sánchez.</t>
  </si>
  <si>
    <t>Autorización por correo</t>
  </si>
  <si>
    <t>TPM MANTENIMIENTO PRODUCTIVO TOTAL.</t>
  </si>
  <si>
    <t>s17004344</t>
  </si>
  <si>
    <t>JOSE GABRIEL ZAMUDIO OROZCO</t>
  </si>
  <si>
    <t>“MEJORA DEL SISTEMA DE SEGURIDAD E HIGIENE INDUSTRIAL, PARA REDUCIR Y PREVENIR LOS ACCIDENTES, Y ENFERMEDADES LABORALES EN EL ÁREA DE FLEXOGRAFÍA DE UNA EMPRESA DE PLÁSTICOS”</t>
  </si>
  <si>
    <t>s17004336 s17004347</t>
  </si>
  <si>
    <t>MITZIA MILENE MACUIXTLE JERONIMO SONIA OJEDA MODESTO</t>
  </si>
  <si>
    <t>“Bombas de vacío “</t>
  </si>
  <si>
    <t>s17004312</t>
  </si>
  <si>
    <t>JESÚS AMADO REYES</t>
  </si>
  <si>
    <t xml:space="preserve">KANBAN COMO INSTRUMENTO DE CALIDAD EN EL ÁREA DE PRODUCCIÓN </t>
  </si>
  <si>
    <t>s17020935</t>
  </si>
  <si>
    <t>MIRELI MURILLO MUÑOZ</t>
  </si>
  <si>
    <t>PROTECCIÓN CONTRA LA CORROCIÓN DEL ACERO DE REFUERZO EN CONCRETOS</t>
  </si>
  <si>
    <t>S17004249</t>
  </si>
  <si>
    <t>JORGE MÁRQUEZ ZANATTA</t>
  </si>
  <si>
    <t>AUTORIZACIÓN IMPRESA</t>
  </si>
  <si>
    <t>PRÁCTICAS DE PROGRAMACIÓN CON PLC USANDO UN MÓDULO DIDÁCTICO</t>
  </si>
  <si>
    <t>S17004306
S17004321</t>
  </si>
  <si>
    <t>HILARIO REYES HERNÁNDEZ
ALEXIS SERRANO VILLA</t>
  </si>
  <si>
    <t>AUTO TIPO BUGGY A COMBUSTIÓN INTERNA PARA DAR LAS BASES A VEHICULOS MAS COMPLEJOS</t>
  </si>
  <si>
    <t>S17004297   S17004308  S17020924</t>
  </si>
  <si>
    <t>Argüello Pérez Marco Antonio
Gil Segura Absalon
Rodríguez Rojas Saúl</t>
  </si>
  <si>
    <t>Mtro. Marco Antonio Trujillo Caballero</t>
  </si>
  <si>
    <t>“SEGURIDAD INDUSTRIAL Y SALUD LABORAL DEL SERVICIO MUNICIPAL DEL AYUNTAMIENTO DE ORIZABA (SERMUN).”</t>
  </si>
  <si>
    <t xml:space="preserve">S16003282
 S16003267
</t>
  </si>
  <si>
    <t xml:space="preserve">ABEL FLORES RAMÍREZ 
OSCAR NAÍN CÁRCAMO TORNERO
</t>
  </si>
  <si>
    <t>“LA HIGIENE INDUSTRIAL ANTE LA PANDEMIA DE ENFERMEDAD POR CORONAVIRUS COVID 19”</t>
  </si>
  <si>
    <t>S17004363</t>
  </si>
  <si>
    <t>DANIEL MORALES ZOQUITECA</t>
  </si>
  <si>
    <t>APLICACIÓN DEL DISEÑO GENERATIVO PARA EL RENDIMIENTO Y REDUCCIÓN DE PESO EN SÓLIDOS.</t>
  </si>
  <si>
    <t>S17004322 S17004323</t>
  </si>
  <si>
    <t>ENRIQUE GALVÁN LÓPEZ
ROSA ISELA IXTACUA TEHUACTLE</t>
  </si>
  <si>
    <t>LOGÍSTICA HUMANITARIA DESASTRES NATURALES DE TIPO GEOLÓGICO EN MÉXICO</t>
  </si>
  <si>
    <t>S16003271</t>
  </si>
  <si>
    <t>LUIS RICARDO REYES CABRERA</t>
  </si>
  <si>
    <t>EL BAMBÚ COMO ALTERNATIVA ESTRUCTURAL SUSTENTABLE</t>
  </si>
  <si>
    <t>S17004314</t>
  </si>
  <si>
    <t>JESÚS ISRAEL LARRUZ VELÁZQUEZ</t>
  </si>
  <si>
    <t>REVENCIÓN DE ACCIDENTES LABORALES</t>
  </si>
  <si>
    <t>S16003261</t>
  </si>
  <si>
    <t>JESUS FRANCISCO LÓPEZ HUERTA</t>
  </si>
  <si>
    <t>ESTUDIO COMPARATIVO DE DIFERENTES
CONDICIONES DE ESTRUCTURACIÓN
IMPLEMENTADAS A UN EDIFICIO DE
CONCRETO REFORZADO UBICADO EN EL
MUNICIPIO DE IXTACZOQUITLÁN VERACRUZ,
ACORDE CON LAS NTC-2017</t>
  </si>
  <si>
    <t>S1600243</t>
  </si>
  <si>
    <t>TRUJILLO ÁLVAREZ VALENTÍN.</t>
  </si>
  <si>
    <t>ESTUDIO COMPARATIVO REALIZADO A UN
EDIFICIO DE ACERO ESTRUCTURAL UBICADO EN
EL MUNICIPIO DE IXTACZOQUITLÁN; VERACRUZ
APLICANDO DIFERENTES CONFIGURACIONES
ESTRUCTURALES, ACORDE CON LAS NTC 2020”</t>
  </si>
  <si>
    <t>S17004244</t>
  </si>
  <si>
    <t>VÉLEZ CARRERA DAVID</t>
  </si>
  <si>
    <t>“DISEÑO DE MICRO PRESAS PARA LA
CAPTACIÓN DE LOS ESCURRIMIENTOS
SUPERFICIALES EN MICROCUENCAS”</t>
  </si>
  <si>
    <t>S170022275</t>
  </si>
  <si>
    <t>DE LA CRUZ QUIAHUA LUIS ENRIQUE</t>
  </si>
  <si>
    <t>DISEÑO E IMPLEMENTACIÓN DE UNA PLATAFORMA DIGITAL PARA LA DETERMINACION COSTO-HORA PARA MAQUINARIA Y EQUIPO DE CONSTRUCCIÓN</t>
  </si>
  <si>
    <t>s17004240
S17004243</t>
  </si>
  <si>
    <t>ANDREA GONZÁLEZ DE LA CRUZ
ANGELES LILIANA TORRECILLA NUÑEZ</t>
  </si>
  <si>
    <t>S17004284</t>
  </si>
  <si>
    <t>M.C. Jesús Medina Cervantes</t>
  </si>
  <si>
    <t>DISEÑO DE ILUMINACION DE PLANTA PROCESADORA DE CAFE</t>
  </si>
  <si>
    <t>S17004265</t>
  </si>
  <si>
    <t>INES HERNANDEZ MARTINEZ</t>
  </si>
  <si>
    <t>SE ENVIO CORREO CON FORMATO</t>
  </si>
  <si>
    <t>S17004264</t>
  </si>
  <si>
    <t>CARLOS HASSAN BERNABE GONZALEZ
LUIS ENRIQUE CHALCHI MORGADANES
JOSE LUIS LOPEZ VAZQUEZ
ANGEL LEONEL NAVARRO CID
JESUS EMMANUEL ROSAS MUÑOZ
RAFAEL TZITZIHUA ANTONIO</t>
  </si>
  <si>
    <t>AUTORIZACIÓN IMPRESA CARLOS, EMMANUEL.</t>
  </si>
  <si>
    <t>MODELAMIENTO Y CONSTRUCCIÓN DE UNA TURBINA EÓLICA DE EJE VERTICAL DARRIEUS TIPO H</t>
  </si>
  <si>
    <t>S17004254
S17004258</t>
  </si>
  <si>
    <t>MIGUEL ANGEL COLOHUA CITLAHUA
RAMÓN MORALES SANTIAGO
JOSÉ FELIPE CONTRERAS DE JESÚS
RIGOBERTO CRUZ MARTÍNEZ
REY GABRIEL CRUZ MARTÍNEZ(ININ)</t>
  </si>
  <si>
    <t>AUTORIZACIÓN IMPRESA RAMON, MIGUEL.</t>
  </si>
  <si>
    <t>INSTALACIÓN DE TIERRA FÍSICA EN NAVE DE LABORATORIOS”</t>
  </si>
  <si>
    <t>EMMANUEL JISHAR CASTRO MENDOZA.
GUILLERMO HERNÁNDEZ TRUJILLO.
MANUEL DE JESÚS MARTÍNEZ MOJICA.
LUIS ANGEL MORENO CAMBAMBIA</t>
  </si>
  <si>
    <t>AUTORIZACIÓN IMPRESA LUIS</t>
  </si>
  <si>
    <t xml:space="preserve">ESTUDIANTES  QUE </t>
  </si>
  <si>
    <t>PROGRAMA EDUCATIVO</t>
  </si>
  <si>
    <t>PRESENTARON ER</t>
  </si>
  <si>
    <t>IME (Impresos)</t>
  </si>
  <si>
    <t>Total</t>
  </si>
  <si>
    <t>IME (D igital)</t>
  </si>
  <si>
    <t>ELEC</t>
  </si>
  <si>
    <t xml:space="preserve"> </t>
  </si>
  <si>
    <t>MCTR</t>
  </si>
  <si>
    <t>SOBRESALIENTE</t>
  </si>
  <si>
    <t>SATISFACTORIO</t>
  </si>
  <si>
    <t>AUN NO SATISFACTORIO</t>
  </si>
  <si>
    <t>DSS</t>
  </si>
  <si>
    <t>DS</t>
  </si>
  <si>
    <t>ANS</t>
  </si>
  <si>
    <t>AÚN NO SATISFACTORIO</t>
  </si>
  <si>
    <t>RELACION DE ESTUDIANTES QUE PRESENTAL EL EXAMEN GENERAL DE EGRESO POR PROGRAMA EDUCATIVO</t>
  </si>
  <si>
    <t>Testimonio: Sobresaliente,  Suficiente,  No satisfactorio</t>
  </si>
  <si>
    <t>AUN NO SATISFACTORIO      700 - 999
SATISFACTORIO                  1000 - 1149
SOBRESALIENTE                  1150 - 1300</t>
  </si>
  <si>
    <t>ING. ELÉCTRICA</t>
  </si>
  <si>
    <t>NUM.
 Consec.</t>
  </si>
  <si>
    <t>MATRICULA</t>
  </si>
  <si>
    <t>NOMBRE DEL ESTUDIANTE</t>
  </si>
  <si>
    <t>TESTIMONIO</t>
  </si>
  <si>
    <t>FOLIO RECONOCIMIENTO</t>
  </si>
  <si>
    <t>REPORTE DE RESULTADOS</t>
  </si>
  <si>
    <t>YESSICA SANCHEZ BAUTISTA</t>
  </si>
  <si>
    <t>CENEVAL</t>
  </si>
  <si>
    <t>DIEGO HERNANDEZ TEPECHE</t>
  </si>
  <si>
    <t>GAMALIEL VERDUGO GONZALEZ</t>
  </si>
  <si>
    <t>ALEJANDRO ISIDRO GOMEZ ALVARADO</t>
  </si>
  <si>
    <t>PEDRO ALEJANDRO SOLIS HERNANDEZ</t>
  </si>
  <si>
    <t>JOSE MELESIO SANCHEZ MORALES</t>
  </si>
  <si>
    <t>DANIEL ROSALES PALACIOS</t>
  </si>
  <si>
    <t>JUAN LUIS MATA TOLENTINO</t>
  </si>
  <si>
    <t>BEATRIZ ROJAS ERNÁNDEZ</t>
  </si>
  <si>
    <t>PROMEDIO</t>
  </si>
  <si>
    <t>DAVID TORRES LEANDRO</t>
  </si>
  <si>
    <t>SISTEMA DE PROTECCIÓN MEDIANTE APARTA RAYOR EN EDIFICIO "B" DE LA F.I.</t>
  </si>
  <si>
    <t>SIMULACION DE FLUJOS DE CARGA EN SISTEMAS ELECTRICOS</t>
  </si>
  <si>
    <t>LÓPEZ CRUZ DULCE CECILIA</t>
  </si>
  <si>
    <t>AVENDAÑO CHACÓN JOSÉ ERNESTO
CONDE PÉREZ JOSÉ MARTÍN
DÍAZ ROJAS KEVIN ALAIN
ROMERO URBINA DIEGO
TORRES HERNÁNDEZ ELIGIO GAUDENCIO
VELÁZQUEZ JÁCOME DOMINGO</t>
  </si>
  <si>
    <t>JUAN JAVIER JIMENEZ GUTIERREZ
CARLOS ENRIQUE ESCOBEDO GONZALES
CESAR DANIEL LIMON RAMIREZ
JOSE ALBERTO SEGUNDO MALDONADO
JOSE GUADALUPE LOPEZ CASTILLO</t>
  </si>
  <si>
    <t>Dr. José David Garía Sarmiento</t>
  </si>
  <si>
    <t>Mtro. Nereyda Castro Gutierrez</t>
  </si>
  <si>
    <t>Ing. Gilberto Ariel Rengel Tellez</t>
  </si>
  <si>
    <t>Dr. José Manuel Castro Gaytán</t>
  </si>
  <si>
    <t>Mtro. Erika Benitez Malagon</t>
  </si>
  <si>
    <t>DISEÑO DE PLATAFORMA DIGITAL PARA MIEMBROS DE ACERO: TENSIÓN Y FLEXIÓN.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</si>
</sst>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1"/>
      <name val="Arial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Times New Roman"/>
      <family val="1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4"/>
      <color theme="1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1"/>
      <color rgb="FF00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9">
    <xf numFmtId="0" fontId="0" fillId="0" borderId="0" xfId="0"/>
    <xf numFmtId="0" fontId="0" fillId="2" borderId="0" xfId="0" applyFill="1"/>
    <xf numFmtId="0" fontId="1" fillId="2" borderId="0" xfId="0" applyFont="1" applyFill="1"/>
    <xf numFmtId="0" fontId="0" fillId="2" borderId="0" xfId="0" applyFill="1" applyAlignment="1">
      <alignment horizontal="left" vertical="center"/>
    </xf>
    <xf numFmtId="0" fontId="0" fillId="2" borderId="0" xfId="0" applyFill="1" applyBorder="1"/>
    <xf numFmtId="0" fontId="2" fillId="2" borderId="1" xfId="0" applyFont="1" applyFill="1" applyBorder="1" applyAlignment="1">
      <alignment horizontal="center" vertical="center" wrapText="1"/>
    </xf>
    <xf numFmtId="17" fontId="2" fillId="2" borderId="1" xfId="0" applyNumberFormat="1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0" xfId="0" applyFill="1" applyAlignment="1">
      <alignment horizontal="left"/>
    </xf>
    <xf numFmtId="0" fontId="0" fillId="2" borderId="0" xfId="0" applyFill="1" applyBorder="1" applyAlignment="1">
      <alignment horizontal="left" wrapText="1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>
      <alignment horizontal="left"/>
    </xf>
    <xf numFmtId="0" fontId="3" fillId="2" borderId="0" xfId="0" applyFont="1" applyFill="1"/>
    <xf numFmtId="0" fontId="4" fillId="2" borderId="0" xfId="0" applyFont="1" applyFill="1"/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/>
    <xf numFmtId="0" fontId="3" fillId="2" borderId="3" xfId="0" applyFont="1" applyFill="1" applyBorder="1"/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3" fillId="0" borderId="1" xfId="0" applyFont="1" applyFill="1" applyBorder="1"/>
    <xf numFmtId="0" fontId="5" fillId="2" borderId="3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17" fontId="4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/>
    </xf>
    <xf numFmtId="0" fontId="6" fillId="2" borderId="0" xfId="0" applyFont="1" applyFill="1"/>
    <xf numFmtId="0" fontId="2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vertical="center" wrapText="1"/>
    </xf>
    <xf numFmtId="0" fontId="0" fillId="2" borderId="1" xfId="0" applyFill="1" applyBorder="1"/>
    <xf numFmtId="0" fontId="0" fillId="2" borderId="1" xfId="0" applyFill="1" applyBorder="1" applyAlignment="1">
      <alignment horizontal="center" vertical="center"/>
    </xf>
    <xf numFmtId="17" fontId="0" fillId="2" borderId="1" xfId="0" applyNumberForma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17" fontId="8" fillId="2" borderId="3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2" fillId="2" borderId="0" xfId="0" applyFont="1" applyFill="1"/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10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/>
    </xf>
    <xf numFmtId="0" fontId="10" fillId="2" borderId="0" xfId="0" applyFont="1" applyFill="1"/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/>
    </xf>
    <xf numFmtId="0" fontId="0" fillId="2" borderId="5" xfId="0" applyFill="1" applyBorder="1"/>
    <xf numFmtId="0" fontId="0" fillId="2" borderId="0" xfId="0" applyFill="1" applyAlignment="1">
      <alignment horizontal="right"/>
    </xf>
    <xf numFmtId="0" fontId="13" fillId="2" borderId="3" xfId="0" applyFont="1" applyFill="1" applyBorder="1" applyAlignment="1">
      <alignment horizontal="center"/>
    </xf>
    <xf numFmtId="0" fontId="14" fillId="2" borderId="0" xfId="0" applyFont="1" applyFill="1" applyAlignment="1">
      <alignment horizontal="center" vertical="center"/>
    </xf>
    <xf numFmtId="0" fontId="13" fillId="2" borderId="3" xfId="0" applyFont="1" applyFill="1" applyBorder="1"/>
    <xf numFmtId="0" fontId="0" fillId="2" borderId="0" xfId="0" applyFill="1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0" fontId="12" fillId="2" borderId="0" xfId="0" applyFont="1" applyFill="1" applyAlignment="1">
      <alignment horizontal="left" vertical="center"/>
    </xf>
    <xf numFmtId="0" fontId="2" fillId="2" borderId="3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center" vertical="center"/>
    </xf>
    <xf numFmtId="0" fontId="15" fillId="2" borderId="4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left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6" borderId="0" xfId="0" applyFill="1" applyBorder="1" applyAlignment="1">
      <alignment horizontal="center" vertical="center"/>
    </xf>
    <xf numFmtId="0" fontId="0" fillId="6" borderId="0" xfId="0" applyFill="1" applyBorder="1" applyAlignment="1">
      <alignment vertical="center" wrapText="1"/>
    </xf>
    <xf numFmtId="0" fontId="0" fillId="6" borderId="0" xfId="0" applyFill="1" applyBorder="1" applyAlignment="1">
      <alignment horizontal="center" vertical="center" wrapText="1"/>
    </xf>
    <xf numFmtId="0" fontId="0" fillId="6" borderId="0" xfId="0" applyFill="1" applyBorder="1" applyAlignment="1">
      <alignment horizontal="left" vertical="center" wrapText="1"/>
    </xf>
    <xf numFmtId="0" fontId="0" fillId="6" borderId="0" xfId="0" applyFill="1" applyBorder="1"/>
    <xf numFmtId="0" fontId="4" fillId="4" borderId="2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3" fillId="7" borderId="3" xfId="0" applyFont="1" applyFill="1" applyBorder="1" applyAlignment="1">
      <alignment horizontal="center" vertical="center"/>
    </xf>
    <xf numFmtId="0" fontId="3" fillId="7" borderId="3" xfId="0" applyFont="1" applyFill="1" applyBorder="1" applyAlignment="1">
      <alignment vertical="center" wrapText="1"/>
    </xf>
    <xf numFmtId="0" fontId="3" fillId="7" borderId="3" xfId="0" applyFont="1" applyFill="1" applyBorder="1" applyAlignment="1">
      <alignment horizontal="center" vertical="center" wrapText="1"/>
    </xf>
    <xf numFmtId="0" fontId="3" fillId="7" borderId="3" xfId="0" applyFont="1" applyFill="1" applyBorder="1" applyAlignment="1">
      <alignment horizontal="left" vertical="center" wrapText="1"/>
    </xf>
    <xf numFmtId="0" fontId="3" fillId="7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17" fillId="2" borderId="3" xfId="0" applyFont="1" applyFill="1" applyBorder="1" applyAlignment="1">
      <alignment horizontal="left" vertical="center" wrapText="1"/>
    </xf>
    <xf numFmtId="0" fontId="0" fillId="5" borderId="1" xfId="0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6" xfId="0" applyFill="1" applyBorder="1"/>
    <xf numFmtId="0" fontId="11" fillId="8" borderId="1" xfId="0" applyFont="1" applyFill="1" applyBorder="1" applyAlignment="1">
      <alignment horizontal="center" vertical="center" textRotation="90"/>
    </xf>
    <xf numFmtId="0" fontId="11" fillId="9" borderId="1" xfId="0" applyFont="1" applyFill="1" applyBorder="1" applyAlignment="1">
      <alignment horizontal="center" vertical="center" textRotation="90"/>
    </xf>
    <xf numFmtId="0" fontId="11" fillId="2" borderId="0" xfId="0" applyFont="1" applyFill="1"/>
    <xf numFmtId="0" fontId="15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7" xfId="0" applyBorder="1" applyAlignment="1">
      <alignment vertical="center" wrapText="1"/>
    </xf>
    <xf numFmtId="0" fontId="0" fillId="2" borderId="7" xfId="0" applyFill="1" applyBorder="1" applyAlignment="1">
      <alignment horizontal="center" vertical="center"/>
    </xf>
    <xf numFmtId="0" fontId="0" fillId="0" borderId="8" xfId="0" applyBorder="1" applyAlignment="1">
      <alignment vertical="center" wrapText="1"/>
    </xf>
    <xf numFmtId="0" fontId="0" fillId="2" borderId="8" xfId="0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17" fontId="2" fillId="2" borderId="7" xfId="0" applyNumberFormat="1" applyFont="1" applyFill="1" applyBorder="1" applyAlignment="1">
      <alignment horizontal="center" vertical="center" wrapText="1"/>
    </xf>
    <xf numFmtId="0" fontId="0" fillId="2" borderId="7" xfId="0" applyFill="1" applyBorder="1"/>
    <xf numFmtId="0" fontId="15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17" fontId="2" fillId="2" borderId="6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2" borderId="7" xfId="0" applyFont="1" applyFill="1" applyBorder="1"/>
    <xf numFmtId="0" fontId="0" fillId="0" borderId="7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3" fillId="2" borderId="3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/>
    </xf>
    <xf numFmtId="0" fontId="15" fillId="2" borderId="12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0" fillId="2" borderId="0" xfId="0" applyFont="1" applyFill="1" applyAlignment="1">
      <alignment horizontal="left" vertical="center" wrapText="1"/>
    </xf>
    <xf numFmtId="1" fontId="0" fillId="2" borderId="1" xfId="0" applyNumberFormat="1" applyFill="1" applyBorder="1"/>
    <xf numFmtId="0" fontId="14" fillId="2" borderId="1" xfId="0" applyFont="1" applyFill="1" applyBorder="1" applyAlignment="1">
      <alignment horizontal="center" vertical="center"/>
    </xf>
    <xf numFmtId="1" fontId="10" fillId="3" borderId="1" xfId="0" applyNumberFormat="1" applyFont="1" applyFill="1" applyBorder="1" applyAlignment="1">
      <alignment horizontal="center" vertical="center"/>
    </xf>
    <xf numFmtId="0" fontId="12" fillId="2" borderId="0" xfId="0" applyFont="1" applyFill="1" applyAlignment="1">
      <alignment horizontal="left"/>
    </xf>
    <xf numFmtId="0" fontId="18" fillId="0" borderId="1" xfId="0" applyFont="1" applyBorder="1" applyAlignment="1">
      <alignment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4" fillId="2" borderId="13" xfId="0" applyFont="1" applyFill="1" applyBorder="1" applyAlignment="1">
      <alignment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vertical="center" wrapText="1"/>
    </xf>
    <xf numFmtId="0" fontId="0" fillId="2" borderId="0" xfId="0" applyFill="1" applyAlignment="1">
      <alignment horizontal="center"/>
    </xf>
    <xf numFmtId="0" fontId="3" fillId="2" borderId="7" xfId="0" applyFont="1" applyFill="1" applyBorder="1" applyAlignment="1">
      <alignment horizontal="center" vertical="center"/>
    </xf>
    <xf numFmtId="0" fontId="0" fillId="2" borderId="0" xfId="0" applyFont="1" applyFill="1"/>
    <xf numFmtId="0" fontId="11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20" fillId="2" borderId="0" xfId="0" applyFont="1" applyFill="1"/>
    <xf numFmtId="0" fontId="21" fillId="2" borderId="1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vertical="center"/>
    </xf>
    <xf numFmtId="0" fontId="20" fillId="2" borderId="1" xfId="0" applyFont="1" applyFill="1" applyBorder="1" applyAlignment="1">
      <alignment vertical="center" wrapText="1"/>
    </xf>
    <xf numFmtId="0" fontId="20" fillId="2" borderId="1" xfId="0" applyFont="1" applyFill="1" applyBorder="1" applyAlignment="1">
      <alignment horizontal="left" vertical="center" wrapText="1"/>
    </xf>
    <xf numFmtId="0" fontId="20" fillId="2" borderId="1" xfId="0" applyFont="1" applyFill="1" applyBorder="1" applyAlignment="1">
      <alignment horizontal="left" vertical="center"/>
    </xf>
    <xf numFmtId="0" fontId="20" fillId="0" borderId="7" xfId="0" applyFont="1" applyBorder="1" applyAlignment="1">
      <alignment vertical="center" wrapText="1"/>
    </xf>
    <xf numFmtId="0" fontId="20" fillId="2" borderId="7" xfId="0" applyFont="1" applyFill="1" applyBorder="1" applyAlignment="1">
      <alignment horizontal="left" vertical="center" wrapText="1"/>
    </xf>
    <xf numFmtId="0" fontId="20" fillId="0" borderId="5" xfId="0" applyFont="1" applyBorder="1" applyAlignment="1">
      <alignment vertical="center" wrapText="1"/>
    </xf>
    <xf numFmtId="0" fontId="20" fillId="2" borderId="3" xfId="0" applyFont="1" applyFill="1" applyBorder="1" applyAlignment="1">
      <alignment horizontal="left" vertical="center" wrapText="1"/>
    </xf>
    <xf numFmtId="0" fontId="20" fillId="0" borderId="1" xfId="0" applyFont="1" applyBorder="1" applyAlignment="1">
      <alignment vertical="center" wrapText="1"/>
    </xf>
    <xf numFmtId="0" fontId="20" fillId="0" borderId="7" xfId="0" applyFont="1" applyBorder="1" applyAlignment="1">
      <alignment horizontal="left" vertical="top" wrapText="1"/>
    </xf>
    <xf numFmtId="0" fontId="20" fillId="0" borderId="8" xfId="0" applyFont="1" applyBorder="1" applyAlignment="1">
      <alignment vertical="center" wrapText="1"/>
    </xf>
    <xf numFmtId="0" fontId="23" fillId="2" borderId="1" xfId="0" applyFont="1" applyFill="1" applyBorder="1" applyAlignment="1">
      <alignment horizontal="center" vertical="center"/>
    </xf>
    <xf numFmtId="0" fontId="20" fillId="2" borderId="3" xfId="0" applyFont="1" applyFill="1" applyBorder="1" applyAlignment="1">
      <alignment vertical="center" wrapText="1"/>
    </xf>
    <xf numFmtId="0" fontId="23" fillId="2" borderId="0" xfId="0" applyFont="1" applyFill="1" applyAlignment="1">
      <alignment horizontal="left" vertical="center"/>
    </xf>
    <xf numFmtId="0" fontId="20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left" vertical="top" wrapText="1"/>
    </xf>
    <xf numFmtId="2" fontId="20" fillId="2" borderId="1" xfId="0" applyNumberFormat="1" applyFont="1" applyFill="1" applyBorder="1" applyAlignment="1">
      <alignment vertical="center" wrapText="1"/>
    </xf>
    <xf numFmtId="0" fontId="20" fillId="2" borderId="7" xfId="0" applyFont="1" applyFill="1" applyBorder="1" applyAlignment="1">
      <alignment vertical="center" wrapText="1"/>
    </xf>
    <xf numFmtId="0" fontId="18" fillId="2" borderId="0" xfId="0" applyFont="1" applyFill="1"/>
    <xf numFmtId="0" fontId="21" fillId="2" borderId="0" xfId="0" applyFont="1" applyFill="1" applyAlignment="1">
      <alignment horizontal="left" vertical="center"/>
    </xf>
    <xf numFmtId="0" fontId="19" fillId="2" borderId="1" xfId="0" applyFont="1" applyFill="1" applyBorder="1" applyAlignment="1">
      <alignment horizontal="center" vertical="center" wrapText="1"/>
    </xf>
    <xf numFmtId="0" fontId="20" fillId="2" borderId="0" xfId="0" applyFont="1" applyFill="1" applyAlignment="1">
      <alignment horizontal="center"/>
    </xf>
    <xf numFmtId="17" fontId="18" fillId="2" borderId="1" xfId="0" applyNumberFormat="1" applyFont="1" applyFill="1" applyBorder="1" applyAlignment="1">
      <alignment horizontal="center" vertical="center" wrapText="1"/>
    </xf>
    <xf numFmtId="17" fontId="20" fillId="2" borderId="1" xfId="0" applyNumberFormat="1" applyFont="1" applyFill="1" applyBorder="1" applyAlignment="1">
      <alignment horizontal="center" vertical="center"/>
    </xf>
    <xf numFmtId="17" fontId="22" fillId="2" borderId="3" xfId="0" applyNumberFormat="1" applyFont="1" applyFill="1" applyBorder="1" applyAlignment="1">
      <alignment horizontal="center" vertical="center" wrapText="1"/>
    </xf>
    <xf numFmtId="17" fontId="20" fillId="0" borderId="0" xfId="0" applyNumberFormat="1" applyFont="1" applyAlignment="1">
      <alignment horizontal="center" vertical="center" wrapText="1"/>
    </xf>
    <xf numFmtId="17" fontId="20" fillId="0" borderId="1" xfId="0" applyNumberFormat="1" applyFont="1" applyBorder="1" applyAlignment="1">
      <alignment horizontal="center" vertical="center" wrapText="1"/>
    </xf>
    <xf numFmtId="17" fontId="20" fillId="2" borderId="3" xfId="0" applyNumberFormat="1" applyFont="1" applyFill="1" applyBorder="1" applyAlignment="1">
      <alignment horizontal="center" vertical="center"/>
    </xf>
    <xf numFmtId="17" fontId="20" fillId="0" borderId="7" xfId="0" applyNumberFormat="1" applyFont="1" applyBorder="1" applyAlignment="1">
      <alignment horizontal="center" vertical="center" wrapText="1"/>
    </xf>
    <xf numFmtId="17" fontId="20" fillId="0" borderId="8" xfId="0" applyNumberFormat="1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5" fillId="2" borderId="0" xfId="0" applyFont="1" applyFill="1" applyBorder="1" applyAlignment="1">
      <alignment wrapText="1"/>
    </xf>
    <xf numFmtId="0" fontId="0" fillId="2" borderId="0" xfId="0" applyFill="1" applyAlignment="1">
      <alignment horizontal="left" vertical="top" wrapText="1"/>
    </xf>
    <xf numFmtId="0" fontId="4" fillId="7" borderId="1" xfId="0" applyFont="1" applyFill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b="1"/>
              <a:t>Estadística Trabajos</a:t>
            </a:r>
            <a:r>
              <a:rPr lang="es-MX" b="1" baseline="0"/>
              <a:t> Recepcionales</a:t>
            </a:r>
            <a:endParaRPr lang="es-MX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7.7071290944123079E-3"/>
                  <c:y val="-2.02020202020202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5D2-4761-B8AD-5B9966921C99}"/>
                </c:ext>
              </c:extLst>
            </c:dLbl>
            <c:dLbl>
              <c:idx val="1"/>
              <c:layout>
                <c:manualLayout>
                  <c:x val="1.5414258188824616E-2"/>
                  <c:y val="-1.61616161616161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5D2-4761-B8AD-5B9966921C99}"/>
                </c:ext>
              </c:extLst>
            </c:dLbl>
            <c:dLbl>
              <c:idx val="2"/>
              <c:layout>
                <c:manualLayout>
                  <c:x val="5.1380860629415539E-3"/>
                  <c:y val="-1.21212121212121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5D2-4761-B8AD-5B9966921C99}"/>
                </c:ext>
              </c:extLst>
            </c:dLbl>
            <c:dLbl>
              <c:idx val="3"/>
              <c:layout>
                <c:manualLayout>
                  <c:x val="1.5414258188824569E-2"/>
                  <c:y val="-1.61616161616161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5D2-4761-B8AD-5B9966921C99}"/>
                </c:ext>
              </c:extLst>
            </c:dLbl>
            <c:dLbl>
              <c:idx val="4"/>
              <c:layout>
                <c:manualLayout>
                  <c:x val="1.5414258188824756E-2"/>
                  <c:y val="-1.61616161616161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5D2-4761-B8AD-5B9966921C9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Estadisticos!$C$4:$C$10</c:f>
              <c:strCache>
                <c:ptCount val="7"/>
                <c:pt idx="0">
                  <c:v>IME (Impresos)</c:v>
                </c:pt>
                <c:pt idx="1">
                  <c:v>IME (D igital)</c:v>
                </c:pt>
                <c:pt idx="2">
                  <c:v>IIME</c:v>
                </c:pt>
                <c:pt idx="3">
                  <c:v>ELEC</c:v>
                </c:pt>
                <c:pt idx="4">
                  <c:v>MCTR</c:v>
                </c:pt>
                <c:pt idx="5">
                  <c:v>ININ</c:v>
                </c:pt>
                <c:pt idx="6">
                  <c:v>CIV</c:v>
                </c:pt>
              </c:strCache>
            </c:strRef>
          </c:cat>
          <c:val>
            <c:numRef>
              <c:f>Estadisticos!$D$4:$D$10</c:f>
              <c:numCache>
                <c:formatCode>General</c:formatCode>
                <c:ptCount val="7"/>
                <c:pt idx="0">
                  <c:v>411</c:v>
                </c:pt>
                <c:pt idx="1">
                  <c:v>152</c:v>
                </c:pt>
                <c:pt idx="2">
                  <c:v>65</c:v>
                </c:pt>
                <c:pt idx="3">
                  <c:v>50</c:v>
                </c:pt>
                <c:pt idx="4">
                  <c:v>67</c:v>
                </c:pt>
                <c:pt idx="5">
                  <c:v>125</c:v>
                </c:pt>
                <c:pt idx="6">
                  <c:v>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5D2-4761-B8AD-5B9966921C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41646448"/>
        <c:axId val="241647008"/>
        <c:axId val="0"/>
      </c:bar3DChart>
      <c:catAx>
        <c:axId val="241646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41647008"/>
        <c:crosses val="autoZero"/>
        <c:auto val="1"/>
        <c:lblAlgn val="ctr"/>
        <c:lblOffset val="100"/>
        <c:noMultiLvlLbl val="0"/>
      </c:catAx>
      <c:valAx>
        <c:axId val="241647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416464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b="1"/>
              <a:t>Estudiantes</a:t>
            </a:r>
            <a:r>
              <a:rPr lang="es-MX" b="1" baseline="0"/>
              <a:t> que acreditan Experiencia Recepcional</a:t>
            </a:r>
            <a:endParaRPr lang="es-MX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7.7071290944123079E-3"/>
                  <c:y val="-2.02020202020202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5CF-4D92-A140-5E53ED9551BE}"/>
                </c:ext>
              </c:extLst>
            </c:dLbl>
            <c:dLbl>
              <c:idx val="1"/>
              <c:layout>
                <c:manualLayout>
                  <c:x val="1.5414258188824616E-2"/>
                  <c:y val="-1.61616161616161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5CF-4D92-A140-5E53ED9551BE}"/>
                </c:ext>
              </c:extLst>
            </c:dLbl>
            <c:dLbl>
              <c:idx val="2"/>
              <c:layout>
                <c:manualLayout>
                  <c:x val="5.1380860629415539E-3"/>
                  <c:y val="-1.21212121212121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5CF-4D92-A140-5E53ED9551BE}"/>
                </c:ext>
              </c:extLst>
            </c:dLbl>
            <c:dLbl>
              <c:idx val="3"/>
              <c:layout>
                <c:manualLayout>
                  <c:x val="1.5414258188824569E-2"/>
                  <c:y val="-1.61616161616161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5CF-4D92-A140-5E53ED9551BE}"/>
                </c:ext>
              </c:extLst>
            </c:dLbl>
            <c:dLbl>
              <c:idx val="4"/>
              <c:layout>
                <c:manualLayout>
                  <c:x val="1.5414258188824756E-2"/>
                  <c:y val="-1.61616161616161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5CF-4D92-A140-5E53ED9551B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Estadisticos!$K$5:$K$9</c:f>
              <c:strCache>
                <c:ptCount val="5"/>
                <c:pt idx="0">
                  <c:v>IIME</c:v>
                </c:pt>
                <c:pt idx="1">
                  <c:v>ELEC</c:v>
                </c:pt>
                <c:pt idx="2">
                  <c:v>MCTR</c:v>
                </c:pt>
                <c:pt idx="3">
                  <c:v>ININ</c:v>
                </c:pt>
                <c:pt idx="4">
                  <c:v>CIV</c:v>
                </c:pt>
              </c:strCache>
            </c:strRef>
          </c:cat>
          <c:val>
            <c:numRef>
              <c:f>Estadisticos!$L$5:$L$9</c:f>
              <c:numCache>
                <c:formatCode>General</c:formatCode>
                <c:ptCount val="5"/>
                <c:pt idx="0">
                  <c:v>122</c:v>
                </c:pt>
                <c:pt idx="1">
                  <c:v>135</c:v>
                </c:pt>
                <c:pt idx="2">
                  <c:v>122</c:v>
                </c:pt>
                <c:pt idx="3">
                  <c:v>169</c:v>
                </c:pt>
                <c:pt idx="4">
                  <c:v>120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5CF-4D92-A140-5E53ED9551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41649248"/>
        <c:axId val="241649808"/>
        <c:axId val="0"/>
      </c:bar3DChart>
      <c:catAx>
        <c:axId val="241649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41649808"/>
        <c:crosses val="autoZero"/>
        <c:auto val="1"/>
        <c:lblAlgn val="ctr"/>
        <c:lblOffset val="100"/>
        <c:noMultiLvlLbl val="0"/>
      </c:catAx>
      <c:valAx>
        <c:axId val="241649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416492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1600" b="1"/>
              <a:t>ESTUDIANTES</a:t>
            </a:r>
            <a:r>
              <a:rPr lang="es-MX" sz="1600" b="1" baseline="0"/>
              <a:t> QUE PRESENTAN CENEVAL POR PE</a:t>
            </a:r>
            <a:endParaRPr lang="es-MX" sz="16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Estadisticos!$D$25</c:f>
              <c:strCache>
                <c:ptCount val="1"/>
                <c:pt idx="0">
                  <c:v>DSS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Estadisticos!$C$26:$C$30</c:f>
              <c:strCache>
                <c:ptCount val="5"/>
                <c:pt idx="0">
                  <c:v>IIME</c:v>
                </c:pt>
                <c:pt idx="1">
                  <c:v>ELEC</c:v>
                </c:pt>
                <c:pt idx="2">
                  <c:v>MCTR</c:v>
                </c:pt>
                <c:pt idx="3">
                  <c:v>ININ</c:v>
                </c:pt>
                <c:pt idx="4">
                  <c:v>CIV</c:v>
                </c:pt>
              </c:strCache>
            </c:strRef>
          </c:cat>
          <c:val>
            <c:numRef>
              <c:f>Estadisticos!$D$26:$D$30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31-48F8-98FA-8CC5407E0333}"/>
            </c:ext>
          </c:extLst>
        </c:ser>
        <c:ser>
          <c:idx val="1"/>
          <c:order val="1"/>
          <c:tx>
            <c:strRef>
              <c:f>Estadisticos!$E$25</c:f>
              <c:strCache>
                <c:ptCount val="1"/>
                <c:pt idx="0">
                  <c:v>DS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Estadisticos!$C$26:$C$30</c:f>
              <c:strCache>
                <c:ptCount val="5"/>
                <c:pt idx="0">
                  <c:v>IIME</c:v>
                </c:pt>
                <c:pt idx="1">
                  <c:v>ELEC</c:v>
                </c:pt>
                <c:pt idx="2">
                  <c:v>MCTR</c:v>
                </c:pt>
                <c:pt idx="3">
                  <c:v>ININ</c:v>
                </c:pt>
                <c:pt idx="4">
                  <c:v>CIV</c:v>
                </c:pt>
              </c:strCache>
            </c:strRef>
          </c:cat>
          <c:val>
            <c:numRef>
              <c:f>Estadisticos!$E$26:$E$30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831-48F8-98FA-8CC5407E0333}"/>
            </c:ext>
          </c:extLst>
        </c:ser>
        <c:ser>
          <c:idx val="2"/>
          <c:order val="2"/>
          <c:tx>
            <c:strRef>
              <c:f>Estadisticos!$F$25</c:f>
              <c:strCache>
                <c:ptCount val="1"/>
                <c:pt idx="0">
                  <c:v>ANS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Estadisticos!$C$26:$C$30</c:f>
              <c:strCache>
                <c:ptCount val="5"/>
                <c:pt idx="0">
                  <c:v>IIME</c:v>
                </c:pt>
                <c:pt idx="1">
                  <c:v>ELEC</c:v>
                </c:pt>
                <c:pt idx="2">
                  <c:v>MCTR</c:v>
                </c:pt>
                <c:pt idx="3">
                  <c:v>ININ</c:v>
                </c:pt>
                <c:pt idx="4">
                  <c:v>CIV</c:v>
                </c:pt>
              </c:strCache>
            </c:strRef>
          </c:cat>
          <c:val>
            <c:numRef>
              <c:f>Estadisticos!$F$26:$F$30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831-48F8-98FA-8CC5407E03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41955520"/>
        <c:axId val="241956080"/>
        <c:axId val="0"/>
      </c:bar3DChart>
      <c:catAx>
        <c:axId val="241955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41956080"/>
        <c:crosses val="autoZero"/>
        <c:auto val="1"/>
        <c:lblAlgn val="ctr"/>
        <c:lblOffset val="100"/>
        <c:noMultiLvlLbl val="0"/>
      </c:catAx>
      <c:valAx>
        <c:axId val="241956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419555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250026</xdr:colOff>
      <xdr:row>1</xdr:row>
      <xdr:rowOff>9525</xdr:rowOff>
    </xdr:from>
    <xdr:to>
      <xdr:col>3</xdr:col>
      <xdr:colOff>708548</xdr:colOff>
      <xdr:row>4</xdr:row>
      <xdr:rowOff>117476</xdr:rowOff>
    </xdr:to>
    <xdr:pic>
      <xdr:nvPicPr>
        <xdr:cNvPr id="2" name="1 Imagen" descr="logosimbolo 38 mm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45" y="200025"/>
          <a:ext cx="1071033" cy="877889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12</xdr:col>
      <xdr:colOff>190500</xdr:colOff>
      <xdr:row>253</xdr:row>
      <xdr:rowOff>222250</xdr:rowOff>
    </xdr:from>
    <xdr:to>
      <xdr:col>12</xdr:col>
      <xdr:colOff>211667</xdr:colOff>
      <xdr:row>255</xdr:row>
      <xdr:rowOff>264584</xdr:rowOff>
    </xdr:to>
    <xdr:cxnSp macro="">
      <xdr:nvCxnSpPr>
        <xdr:cNvPr id="4" name="Conector recto de flecha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 flipH="1" flipV="1">
          <a:off x="16965083" y="124936250"/>
          <a:ext cx="21167" cy="783167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190500</xdr:colOff>
      <xdr:row>253</xdr:row>
      <xdr:rowOff>222250</xdr:rowOff>
    </xdr:from>
    <xdr:to>
      <xdr:col>12</xdr:col>
      <xdr:colOff>211667</xdr:colOff>
      <xdr:row>255</xdr:row>
      <xdr:rowOff>264584</xdr:rowOff>
    </xdr:to>
    <xdr:cxnSp macro="">
      <xdr:nvCxnSpPr>
        <xdr:cNvPr id="6" name="Conector recto de flecha 5">
          <a:extLst>
            <a:ext uri="{FF2B5EF4-FFF2-40B4-BE49-F238E27FC236}">
              <a16:creationId xmlns:a16="http://schemas.microsoft.com/office/drawing/2014/main" id="{D5729E64-D109-4B22-98FF-C374C7ADFCDE}"/>
            </a:ext>
          </a:extLst>
        </xdr:cNvPr>
        <xdr:cNvCxnSpPr/>
      </xdr:nvCxnSpPr>
      <xdr:spPr>
        <a:xfrm flipH="1" flipV="1">
          <a:off x="16668750" y="192027175"/>
          <a:ext cx="21167" cy="1566334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435429</xdr:colOff>
      <xdr:row>1</xdr:row>
      <xdr:rowOff>28574</xdr:rowOff>
    </xdr:from>
    <xdr:to>
      <xdr:col>4</xdr:col>
      <xdr:colOff>258357</xdr:colOff>
      <xdr:row>6</xdr:row>
      <xdr:rowOff>47624</xdr:rowOff>
    </xdr:to>
    <xdr:pic>
      <xdr:nvPicPr>
        <xdr:cNvPr id="2" name="1 Imagen" descr="logosimbolo 38 mm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5429" y="219074"/>
          <a:ext cx="1659892" cy="12096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0</xdr:row>
      <xdr:rowOff>19050</xdr:rowOff>
    </xdr:from>
    <xdr:to>
      <xdr:col>6</xdr:col>
      <xdr:colOff>581025</xdr:colOff>
      <xdr:row>19</xdr:row>
      <xdr:rowOff>142875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E7D55512-6CF3-4924-B2B4-12100E4227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145596</xdr:colOff>
      <xdr:row>0</xdr:row>
      <xdr:rowOff>6804</xdr:rowOff>
    </xdr:from>
    <xdr:to>
      <xdr:col>14</xdr:col>
      <xdr:colOff>706211</xdr:colOff>
      <xdr:row>19</xdr:row>
      <xdr:rowOff>130629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F568898-37F9-4E73-92DE-296FF962CF2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184019</xdr:colOff>
      <xdr:row>22</xdr:row>
      <xdr:rowOff>9998</xdr:rowOff>
    </xdr:from>
    <xdr:to>
      <xdr:col>9</xdr:col>
      <xdr:colOff>397354</xdr:colOff>
      <xdr:row>44</xdr:row>
      <xdr:rowOff>155298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E983BD20-7C91-4C9D-B346-AD9399A0F2B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123824</xdr:rowOff>
    </xdr:from>
    <xdr:to>
      <xdr:col>2</xdr:col>
      <xdr:colOff>820785</xdr:colOff>
      <xdr:row>2</xdr:row>
      <xdr:rowOff>384174</xdr:rowOff>
    </xdr:to>
    <xdr:pic>
      <xdr:nvPicPr>
        <xdr:cNvPr id="2" name="1 Imagen" descr="logosimbolo 38 mm.jpg">
          <a:extLst>
            <a:ext uri="{FF2B5EF4-FFF2-40B4-BE49-F238E27FC236}">
              <a16:creationId xmlns:a16="http://schemas.microsoft.com/office/drawing/2014/main" id="{8566132C-186A-4DD1-A68F-8CB90827C40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23824"/>
          <a:ext cx="1655810" cy="12096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45"/>
  <sheetViews>
    <sheetView topLeftCell="A222" zoomScale="70" zoomScaleNormal="70" zoomScaleSheetLayoutView="20" workbookViewId="0">
      <selection activeCell="G239" sqref="G239"/>
    </sheetView>
  </sheetViews>
  <sheetFormatPr baseColWidth="10" defaultColWidth="11.42578125" defaultRowHeight="15" x14ac:dyDescent="0.25"/>
  <cols>
    <col min="1" max="1" width="0.5703125" style="1" customWidth="1"/>
    <col min="2" max="2" width="2.28515625" style="1" customWidth="1"/>
    <col min="3" max="3" width="5.5703125" style="1" customWidth="1"/>
    <col min="4" max="4" width="11.42578125" style="1"/>
    <col min="5" max="5" width="63.85546875" style="1" customWidth="1"/>
    <col min="6" max="6" width="25.140625" style="1" bestFit="1" customWidth="1"/>
    <col min="7" max="7" width="49.85546875" style="8" customWidth="1"/>
    <col min="8" max="8" width="16.28515625" style="1" customWidth="1"/>
    <col min="9" max="9" width="21.28515625" style="1" customWidth="1"/>
    <col min="10" max="10" width="16" style="1" customWidth="1"/>
    <col min="11" max="11" width="34.7109375" style="1" customWidth="1"/>
    <col min="12" max="16384" width="11.42578125" style="1"/>
  </cols>
  <sheetData>
    <row r="1" spans="1:13" x14ac:dyDescent="0.25">
      <c r="A1" s="1">
        <v>2</v>
      </c>
    </row>
    <row r="3" spans="1:13" ht="31.5" x14ac:dyDescent="0.5">
      <c r="E3" s="2" t="s">
        <v>0</v>
      </c>
      <c r="I3" s="3"/>
    </row>
    <row r="5" spans="1:13" ht="18.75" x14ac:dyDescent="0.3">
      <c r="E5" s="40" t="s">
        <v>1</v>
      </c>
      <c r="I5" s="3"/>
    </row>
    <row r="6" spans="1:13" ht="15.75" thickBot="1" x14ac:dyDescent="0.3">
      <c r="I6" s="3"/>
    </row>
    <row r="7" spans="1:13" s="13" customFormat="1" ht="55.5" customHeight="1" thickTop="1" thickBot="1" x14ac:dyDescent="0.25">
      <c r="D7" s="14" t="s">
        <v>2</v>
      </c>
      <c r="E7" s="15" t="s">
        <v>3</v>
      </c>
      <c r="F7" s="15" t="s">
        <v>4</v>
      </c>
      <c r="G7" s="15" t="s">
        <v>5</v>
      </c>
      <c r="H7" s="15" t="s">
        <v>6</v>
      </c>
      <c r="I7" s="88" t="s">
        <v>7</v>
      </c>
      <c r="J7" s="14" t="s">
        <v>8</v>
      </c>
      <c r="K7" s="14" t="s">
        <v>9</v>
      </c>
      <c r="M7" s="52" t="s">
        <v>10</v>
      </c>
    </row>
    <row r="8" spans="1:13" s="12" customFormat="1" ht="60" customHeight="1" thickTop="1" x14ac:dyDescent="0.2">
      <c r="D8" s="16">
        <v>1</v>
      </c>
      <c r="E8" s="17" t="s">
        <v>11</v>
      </c>
      <c r="F8" s="18" t="s">
        <v>12</v>
      </c>
      <c r="G8" s="19" t="s">
        <v>13</v>
      </c>
      <c r="H8" s="16">
        <v>1985</v>
      </c>
      <c r="I8" s="16" t="s">
        <v>10</v>
      </c>
      <c r="J8" s="16">
        <v>1</v>
      </c>
      <c r="K8" s="22"/>
      <c r="M8" s="53">
        <v>1</v>
      </c>
    </row>
    <row r="9" spans="1:13" ht="60" customHeight="1" x14ac:dyDescent="0.25">
      <c r="D9" s="16">
        <v>2</v>
      </c>
      <c r="E9" s="17" t="s">
        <v>14</v>
      </c>
      <c r="F9" s="18" t="s">
        <v>12</v>
      </c>
      <c r="G9" s="19" t="s">
        <v>15</v>
      </c>
      <c r="H9" s="16">
        <v>1985</v>
      </c>
      <c r="I9" s="16" t="s">
        <v>10</v>
      </c>
      <c r="J9" s="20">
        <v>1</v>
      </c>
      <c r="K9" s="21"/>
      <c r="M9" s="53">
        <v>2</v>
      </c>
    </row>
    <row r="10" spans="1:13" ht="60" customHeight="1" x14ac:dyDescent="0.25">
      <c r="D10" s="16">
        <v>3</v>
      </c>
      <c r="E10" s="17" t="s">
        <v>16</v>
      </c>
      <c r="F10" s="23" t="s">
        <v>17</v>
      </c>
      <c r="G10" s="19" t="s">
        <v>18</v>
      </c>
      <c r="H10" s="16">
        <v>1986</v>
      </c>
      <c r="I10" s="16" t="s">
        <v>10</v>
      </c>
      <c r="J10" s="20">
        <v>2</v>
      </c>
      <c r="K10" s="21"/>
      <c r="M10" s="53">
        <v>1</v>
      </c>
    </row>
    <row r="11" spans="1:13" ht="60" customHeight="1" x14ac:dyDescent="0.25">
      <c r="D11" s="90">
        <v>4</v>
      </c>
      <c r="E11" s="91" t="s">
        <v>19</v>
      </c>
      <c r="F11" s="92" t="s">
        <v>12</v>
      </c>
      <c r="G11" s="93" t="s">
        <v>20</v>
      </c>
      <c r="H11" s="90">
        <v>1986</v>
      </c>
      <c r="I11" s="90" t="s">
        <v>10</v>
      </c>
      <c r="J11" s="94">
        <v>0</v>
      </c>
      <c r="K11" s="94" t="s">
        <v>21</v>
      </c>
      <c r="M11" s="53">
        <v>2</v>
      </c>
    </row>
    <row r="12" spans="1:13" ht="60" customHeight="1" x14ac:dyDescent="0.25">
      <c r="D12" s="16">
        <v>5</v>
      </c>
      <c r="E12" s="17" t="s">
        <v>22</v>
      </c>
      <c r="F12" s="18" t="s">
        <v>12</v>
      </c>
      <c r="G12" s="19" t="s">
        <v>23</v>
      </c>
      <c r="H12" s="16">
        <v>1986</v>
      </c>
      <c r="I12" s="16" t="s">
        <v>10</v>
      </c>
      <c r="J12" s="16">
        <v>2</v>
      </c>
      <c r="K12" s="21"/>
      <c r="M12" s="53">
        <v>1</v>
      </c>
    </row>
    <row r="13" spans="1:13" ht="60" customHeight="1" x14ac:dyDescent="0.25">
      <c r="D13" s="16">
        <v>6</v>
      </c>
      <c r="E13" s="17" t="s">
        <v>24</v>
      </c>
      <c r="F13" s="18" t="s">
        <v>12</v>
      </c>
      <c r="G13" s="19" t="s">
        <v>25</v>
      </c>
      <c r="H13" s="16">
        <v>1986</v>
      </c>
      <c r="I13" s="16" t="s">
        <v>10</v>
      </c>
      <c r="J13" s="16">
        <v>2</v>
      </c>
      <c r="K13" s="21"/>
      <c r="M13" s="53">
        <v>1</v>
      </c>
    </row>
    <row r="14" spans="1:13" ht="60" customHeight="1" x14ac:dyDescent="0.25">
      <c r="D14" s="16">
        <v>7</v>
      </c>
      <c r="E14" s="17" t="s">
        <v>26</v>
      </c>
      <c r="F14" s="23" t="s">
        <v>17</v>
      </c>
      <c r="G14" s="19" t="s">
        <v>27</v>
      </c>
      <c r="H14" s="16">
        <v>1987</v>
      </c>
      <c r="I14" s="16" t="s">
        <v>10</v>
      </c>
      <c r="J14" s="20">
        <v>1</v>
      </c>
      <c r="K14" s="21"/>
      <c r="M14" s="53">
        <v>1</v>
      </c>
    </row>
    <row r="15" spans="1:13" ht="60" customHeight="1" x14ac:dyDescent="0.25">
      <c r="D15" s="16">
        <v>8</v>
      </c>
      <c r="E15" s="17" t="s">
        <v>28</v>
      </c>
      <c r="F15" s="23" t="s">
        <v>17</v>
      </c>
      <c r="G15" s="19" t="s">
        <v>29</v>
      </c>
      <c r="H15" s="16">
        <v>1987</v>
      </c>
      <c r="I15" s="16" t="s">
        <v>10</v>
      </c>
      <c r="J15" s="20">
        <v>2</v>
      </c>
      <c r="K15" s="21"/>
      <c r="M15" s="53">
        <v>1</v>
      </c>
    </row>
    <row r="16" spans="1:13" ht="66.75" customHeight="1" x14ac:dyDescent="0.25">
      <c r="D16" s="16">
        <v>9</v>
      </c>
      <c r="E16" s="17" t="s">
        <v>30</v>
      </c>
      <c r="F16" s="23" t="s">
        <v>17</v>
      </c>
      <c r="G16" s="19" t="s">
        <v>31</v>
      </c>
      <c r="H16" s="16">
        <v>1988</v>
      </c>
      <c r="I16" s="16" t="s">
        <v>10</v>
      </c>
      <c r="J16" s="20">
        <v>1</v>
      </c>
      <c r="K16" s="21"/>
      <c r="M16" s="53">
        <v>1</v>
      </c>
    </row>
    <row r="17" spans="4:14" ht="60" customHeight="1" x14ac:dyDescent="0.25">
      <c r="D17" s="16">
        <v>10</v>
      </c>
      <c r="E17" s="17" t="s">
        <v>32</v>
      </c>
      <c r="F17" s="23" t="s">
        <v>17</v>
      </c>
      <c r="G17" s="26" t="s">
        <v>33</v>
      </c>
      <c r="H17" s="16">
        <v>1988</v>
      </c>
      <c r="I17" s="16" t="s">
        <v>10</v>
      </c>
      <c r="J17" s="20">
        <v>1</v>
      </c>
      <c r="K17" s="21"/>
      <c r="M17" s="53">
        <v>1</v>
      </c>
    </row>
    <row r="18" spans="4:14" ht="60" customHeight="1" x14ac:dyDescent="0.25">
      <c r="D18" s="16">
        <v>11</v>
      </c>
      <c r="E18" s="17" t="s">
        <v>34</v>
      </c>
      <c r="F18" s="23" t="s">
        <v>17</v>
      </c>
      <c r="G18" s="19" t="s">
        <v>35</v>
      </c>
      <c r="H18" s="16">
        <v>1988</v>
      </c>
      <c r="I18" s="16" t="s">
        <v>10</v>
      </c>
      <c r="J18" s="16">
        <v>3</v>
      </c>
      <c r="K18" s="21"/>
      <c r="M18" s="53">
        <v>1</v>
      </c>
    </row>
    <row r="19" spans="4:14" ht="60" customHeight="1" x14ac:dyDescent="0.25">
      <c r="D19" s="16">
        <v>12</v>
      </c>
      <c r="E19" s="17" t="s">
        <v>36</v>
      </c>
      <c r="F19" s="23" t="s">
        <v>17</v>
      </c>
      <c r="G19" s="19" t="s">
        <v>37</v>
      </c>
      <c r="H19" s="16">
        <v>1988</v>
      </c>
      <c r="I19" s="16" t="s">
        <v>10</v>
      </c>
      <c r="J19" s="16">
        <v>1</v>
      </c>
      <c r="K19" s="21"/>
      <c r="M19" s="53">
        <v>1</v>
      </c>
    </row>
    <row r="20" spans="4:14" ht="76.5" customHeight="1" x14ac:dyDescent="0.25">
      <c r="D20" s="16">
        <v>13</v>
      </c>
      <c r="E20" s="17" t="s">
        <v>38</v>
      </c>
      <c r="F20" s="23" t="s">
        <v>17</v>
      </c>
      <c r="G20" s="19" t="s">
        <v>39</v>
      </c>
      <c r="H20" s="16">
        <v>1988</v>
      </c>
      <c r="I20" s="16" t="s">
        <v>10</v>
      </c>
      <c r="J20" s="16">
        <v>2</v>
      </c>
      <c r="K20" s="21"/>
      <c r="M20" s="53">
        <v>1</v>
      </c>
    </row>
    <row r="21" spans="4:14" ht="78" customHeight="1" x14ac:dyDescent="0.25">
      <c r="D21" s="16">
        <v>14</v>
      </c>
      <c r="E21" s="17" t="s">
        <v>40</v>
      </c>
      <c r="F21" s="23" t="s">
        <v>17</v>
      </c>
      <c r="G21" s="19" t="s">
        <v>41</v>
      </c>
      <c r="H21" s="16">
        <v>1988</v>
      </c>
      <c r="I21" s="16" t="s">
        <v>10</v>
      </c>
      <c r="J21" s="20">
        <v>1</v>
      </c>
      <c r="K21" s="21"/>
      <c r="M21" s="53">
        <v>1</v>
      </c>
    </row>
    <row r="22" spans="4:14" ht="60" customHeight="1" x14ac:dyDescent="0.25">
      <c r="D22" s="16">
        <v>15</v>
      </c>
      <c r="E22" s="17" t="s">
        <v>42</v>
      </c>
      <c r="F22" s="23" t="s">
        <v>17</v>
      </c>
      <c r="G22" s="19" t="s">
        <v>43</v>
      </c>
      <c r="H22" s="16">
        <v>1989</v>
      </c>
      <c r="I22" s="16" t="s">
        <v>10</v>
      </c>
      <c r="J22" s="20">
        <v>1</v>
      </c>
      <c r="K22" s="21"/>
      <c r="M22" s="53">
        <v>1</v>
      </c>
    </row>
    <row r="23" spans="4:14" ht="60" customHeight="1" x14ac:dyDescent="0.25">
      <c r="D23" s="16">
        <v>16</v>
      </c>
      <c r="E23" s="17" t="s">
        <v>44</v>
      </c>
      <c r="F23" s="23" t="s">
        <v>17</v>
      </c>
      <c r="G23" s="19" t="s">
        <v>45</v>
      </c>
      <c r="H23" s="16">
        <v>1989</v>
      </c>
      <c r="I23" s="16" t="s">
        <v>10</v>
      </c>
      <c r="J23" s="20">
        <v>1</v>
      </c>
      <c r="K23" s="21"/>
      <c r="M23" s="53">
        <v>1</v>
      </c>
    </row>
    <row r="24" spans="4:14" ht="60" customHeight="1" x14ac:dyDescent="0.25">
      <c r="D24" s="16">
        <v>17</v>
      </c>
      <c r="E24" s="17" t="s">
        <v>46</v>
      </c>
      <c r="F24" s="23" t="s">
        <v>17</v>
      </c>
      <c r="G24" s="19" t="s">
        <v>47</v>
      </c>
      <c r="H24" s="16">
        <v>1989</v>
      </c>
      <c r="I24" s="16" t="s">
        <v>10</v>
      </c>
      <c r="J24" s="20">
        <v>1</v>
      </c>
      <c r="K24" s="21"/>
      <c r="M24" s="53">
        <v>1</v>
      </c>
    </row>
    <row r="25" spans="4:14" ht="60" customHeight="1" x14ac:dyDescent="0.25">
      <c r="D25" s="16">
        <v>18</v>
      </c>
      <c r="E25" s="17" t="s">
        <v>48</v>
      </c>
      <c r="F25" s="23" t="s">
        <v>17</v>
      </c>
      <c r="G25" s="19" t="s">
        <v>49</v>
      </c>
      <c r="H25" s="16">
        <v>1989</v>
      </c>
      <c r="I25" s="16" t="s">
        <v>10</v>
      </c>
      <c r="J25" s="20">
        <v>1</v>
      </c>
      <c r="K25" s="21"/>
      <c r="M25" s="53">
        <v>1</v>
      </c>
    </row>
    <row r="26" spans="4:14" ht="60" customHeight="1" x14ac:dyDescent="0.25">
      <c r="D26" s="16">
        <v>19</v>
      </c>
      <c r="E26" s="17" t="s">
        <v>50</v>
      </c>
      <c r="F26" s="18" t="s">
        <v>17</v>
      </c>
      <c r="G26" s="19" t="s">
        <v>51</v>
      </c>
      <c r="H26" s="16">
        <v>1989</v>
      </c>
      <c r="I26" s="16" t="s">
        <v>10</v>
      </c>
      <c r="J26" s="20">
        <v>2</v>
      </c>
      <c r="K26" s="97"/>
      <c r="M26" s="53">
        <v>1</v>
      </c>
    </row>
    <row r="27" spans="4:14" ht="60" customHeight="1" x14ac:dyDescent="0.25">
      <c r="D27" s="16">
        <v>20</v>
      </c>
      <c r="E27" s="17" t="s">
        <v>52</v>
      </c>
      <c r="F27" s="23" t="s">
        <v>17</v>
      </c>
      <c r="G27" s="19" t="s">
        <v>53</v>
      </c>
      <c r="H27" s="16">
        <v>1989</v>
      </c>
      <c r="I27" s="16" t="s">
        <v>10</v>
      </c>
      <c r="J27" s="20">
        <v>1</v>
      </c>
      <c r="K27" s="21"/>
      <c r="M27" s="53">
        <v>2</v>
      </c>
    </row>
    <row r="28" spans="4:14" ht="60" customHeight="1" x14ac:dyDescent="0.25">
      <c r="D28" s="16">
        <v>21</v>
      </c>
      <c r="E28" s="17" t="s">
        <v>54</v>
      </c>
      <c r="F28" s="23" t="s">
        <v>17</v>
      </c>
      <c r="G28" s="19" t="s">
        <v>55</v>
      </c>
      <c r="H28" s="16">
        <v>1990</v>
      </c>
      <c r="I28" s="16" t="s">
        <v>10</v>
      </c>
      <c r="J28" s="20">
        <v>1</v>
      </c>
      <c r="K28" s="21"/>
      <c r="M28" s="53">
        <v>1</v>
      </c>
    </row>
    <row r="29" spans="4:14" ht="60" customHeight="1" x14ac:dyDescent="0.25">
      <c r="D29" s="16">
        <v>22</v>
      </c>
      <c r="E29" s="17" t="s">
        <v>56</v>
      </c>
      <c r="F29" s="23" t="s">
        <v>17</v>
      </c>
      <c r="G29" s="19" t="s">
        <v>57</v>
      </c>
      <c r="H29" s="16">
        <v>1990</v>
      </c>
      <c r="I29" s="16" t="s">
        <v>10</v>
      </c>
      <c r="J29" s="16">
        <v>2</v>
      </c>
      <c r="K29" s="21"/>
      <c r="M29" s="53">
        <v>1</v>
      </c>
      <c r="N29" s="7"/>
    </row>
    <row r="30" spans="4:14" ht="60" customHeight="1" x14ac:dyDescent="0.25">
      <c r="D30" s="90">
        <v>23</v>
      </c>
      <c r="E30" s="91" t="s">
        <v>58</v>
      </c>
      <c r="F30" s="92" t="s">
        <v>17</v>
      </c>
      <c r="G30" s="93" t="s">
        <v>59</v>
      </c>
      <c r="H30" s="90">
        <v>1990</v>
      </c>
      <c r="I30" s="90" t="s">
        <v>10</v>
      </c>
      <c r="J30" s="94">
        <v>0</v>
      </c>
      <c r="K30" s="95" t="s">
        <v>60</v>
      </c>
      <c r="M30" s="53">
        <v>1</v>
      </c>
    </row>
    <row r="31" spans="4:14" ht="75" customHeight="1" x14ac:dyDescent="0.25">
      <c r="D31" s="16">
        <v>24</v>
      </c>
      <c r="E31" s="17" t="s">
        <v>61</v>
      </c>
      <c r="F31" s="23" t="s">
        <v>17</v>
      </c>
      <c r="G31" s="19" t="s">
        <v>62</v>
      </c>
      <c r="H31" s="16">
        <v>1990</v>
      </c>
      <c r="I31" s="16" t="s">
        <v>10</v>
      </c>
      <c r="J31" s="20">
        <v>1</v>
      </c>
      <c r="K31" s="21"/>
      <c r="M31" s="53">
        <v>1</v>
      </c>
    </row>
    <row r="32" spans="4:14" ht="60" customHeight="1" x14ac:dyDescent="0.25">
      <c r="D32" s="16">
        <v>25</v>
      </c>
      <c r="E32" s="17" t="s">
        <v>63</v>
      </c>
      <c r="F32" s="23" t="s">
        <v>17</v>
      </c>
      <c r="G32" s="19" t="s">
        <v>64</v>
      </c>
      <c r="H32" s="16">
        <v>1990</v>
      </c>
      <c r="I32" s="16" t="s">
        <v>10</v>
      </c>
      <c r="J32" s="20">
        <v>1</v>
      </c>
      <c r="K32" s="21"/>
      <c r="M32" s="53">
        <v>1</v>
      </c>
    </row>
    <row r="33" spans="4:13" ht="60" customHeight="1" x14ac:dyDescent="0.25">
      <c r="D33" s="90">
        <v>26</v>
      </c>
      <c r="E33" s="91" t="s">
        <v>65</v>
      </c>
      <c r="F33" s="92" t="s">
        <v>17</v>
      </c>
      <c r="G33" s="93"/>
      <c r="H33" s="90">
        <v>1990</v>
      </c>
      <c r="I33" s="90" t="s">
        <v>10</v>
      </c>
      <c r="J33" s="94">
        <v>0</v>
      </c>
      <c r="K33" s="95" t="s">
        <v>60</v>
      </c>
      <c r="M33" s="53">
        <v>1</v>
      </c>
    </row>
    <row r="34" spans="4:13" ht="60" customHeight="1" x14ac:dyDescent="0.25">
      <c r="D34" s="16">
        <v>27</v>
      </c>
      <c r="E34" s="17" t="s">
        <v>66</v>
      </c>
      <c r="F34" s="23" t="s">
        <v>17</v>
      </c>
      <c r="G34" s="19" t="s">
        <v>67</v>
      </c>
      <c r="H34" s="16">
        <v>1990</v>
      </c>
      <c r="I34" s="16" t="s">
        <v>10</v>
      </c>
      <c r="J34" s="20">
        <v>2</v>
      </c>
      <c r="K34" s="16"/>
      <c r="M34" s="53">
        <v>1</v>
      </c>
    </row>
    <row r="35" spans="4:13" ht="60" customHeight="1" x14ac:dyDescent="0.25">
      <c r="D35" s="90">
        <v>28</v>
      </c>
      <c r="E35" s="91" t="s">
        <v>68</v>
      </c>
      <c r="F35" s="92" t="s">
        <v>17</v>
      </c>
      <c r="G35" s="96"/>
      <c r="H35" s="90">
        <v>1990</v>
      </c>
      <c r="I35" s="90" t="s">
        <v>10</v>
      </c>
      <c r="J35" s="94">
        <v>0</v>
      </c>
      <c r="K35" s="95" t="s">
        <v>60</v>
      </c>
      <c r="M35" s="53">
        <v>1</v>
      </c>
    </row>
    <row r="36" spans="4:13" ht="60" customHeight="1" x14ac:dyDescent="0.25">
      <c r="D36" s="16">
        <v>29</v>
      </c>
      <c r="E36" s="17" t="s">
        <v>69</v>
      </c>
      <c r="F36" s="23" t="s">
        <v>17</v>
      </c>
      <c r="G36" s="19" t="s">
        <v>70</v>
      </c>
      <c r="H36" s="16">
        <v>1990</v>
      </c>
      <c r="I36" s="16" t="s">
        <v>10</v>
      </c>
      <c r="J36" s="16">
        <v>2</v>
      </c>
      <c r="K36" s="16"/>
      <c r="M36" s="53">
        <v>1</v>
      </c>
    </row>
    <row r="37" spans="4:13" ht="60" customHeight="1" x14ac:dyDescent="0.25">
      <c r="D37" s="16">
        <v>30</v>
      </c>
      <c r="E37" s="17" t="s">
        <v>71</v>
      </c>
      <c r="F37" s="23" t="s">
        <v>17</v>
      </c>
      <c r="G37" s="19" t="s">
        <v>72</v>
      </c>
      <c r="H37" s="16">
        <v>1990</v>
      </c>
      <c r="I37" s="16" t="s">
        <v>10</v>
      </c>
      <c r="J37" s="16">
        <v>2</v>
      </c>
      <c r="K37" s="21"/>
      <c r="M37" s="53">
        <v>1</v>
      </c>
    </row>
    <row r="38" spans="4:13" ht="60" customHeight="1" x14ac:dyDescent="0.25">
      <c r="D38" s="16">
        <v>31</v>
      </c>
      <c r="E38" s="17" t="s">
        <v>73</v>
      </c>
      <c r="F38" s="23" t="s">
        <v>17</v>
      </c>
      <c r="G38" s="19" t="s">
        <v>74</v>
      </c>
      <c r="H38" s="16">
        <v>1990</v>
      </c>
      <c r="I38" s="16" t="s">
        <v>10</v>
      </c>
      <c r="J38" s="20">
        <v>2</v>
      </c>
      <c r="K38" s="21"/>
      <c r="M38" s="53">
        <v>1</v>
      </c>
    </row>
    <row r="39" spans="4:13" ht="60" customHeight="1" x14ac:dyDescent="0.25">
      <c r="D39" s="90">
        <v>32</v>
      </c>
      <c r="E39" s="91" t="s">
        <v>75</v>
      </c>
      <c r="F39" s="92" t="s">
        <v>17</v>
      </c>
      <c r="G39" s="93" t="s">
        <v>76</v>
      </c>
      <c r="H39" s="90">
        <v>1991</v>
      </c>
      <c r="I39" s="90" t="s">
        <v>10</v>
      </c>
      <c r="J39" s="94">
        <v>0</v>
      </c>
      <c r="K39" s="94" t="s">
        <v>21</v>
      </c>
      <c r="M39" s="53">
        <v>1</v>
      </c>
    </row>
    <row r="40" spans="4:13" ht="60" customHeight="1" x14ac:dyDescent="0.25">
      <c r="D40" s="16">
        <v>33</v>
      </c>
      <c r="E40" s="17" t="s">
        <v>77</v>
      </c>
      <c r="F40" s="23" t="s">
        <v>17</v>
      </c>
      <c r="G40" s="19" t="s">
        <v>78</v>
      </c>
      <c r="H40" s="16">
        <v>1992</v>
      </c>
      <c r="I40" s="16" t="s">
        <v>10</v>
      </c>
      <c r="J40" s="20">
        <v>1</v>
      </c>
      <c r="K40" s="21"/>
      <c r="M40" s="53">
        <v>2</v>
      </c>
    </row>
    <row r="41" spans="4:13" ht="60" customHeight="1" x14ac:dyDescent="0.25">
      <c r="D41" s="16">
        <v>34</v>
      </c>
      <c r="E41" s="17" t="s">
        <v>79</v>
      </c>
      <c r="F41" s="23" t="s">
        <v>12</v>
      </c>
      <c r="G41" s="19" t="s">
        <v>80</v>
      </c>
      <c r="H41" s="16">
        <v>1992</v>
      </c>
      <c r="I41" s="16" t="s">
        <v>10</v>
      </c>
      <c r="J41" s="16">
        <v>2</v>
      </c>
      <c r="K41" s="21"/>
      <c r="M41" s="53">
        <v>1</v>
      </c>
    </row>
    <row r="42" spans="4:13" ht="60" customHeight="1" x14ac:dyDescent="0.25">
      <c r="D42" s="16">
        <v>35</v>
      </c>
      <c r="E42" s="17" t="s">
        <v>81</v>
      </c>
      <c r="F42" s="18" t="s">
        <v>12</v>
      </c>
      <c r="G42" s="19" t="s">
        <v>82</v>
      </c>
      <c r="H42" s="16">
        <v>1992</v>
      </c>
      <c r="I42" s="16" t="s">
        <v>10</v>
      </c>
      <c r="J42" s="16">
        <v>1</v>
      </c>
      <c r="K42" s="16"/>
      <c r="M42" s="53">
        <v>1</v>
      </c>
    </row>
    <row r="43" spans="4:13" ht="60" customHeight="1" x14ac:dyDescent="0.25">
      <c r="D43" s="90">
        <v>36</v>
      </c>
      <c r="E43" s="91" t="s">
        <v>83</v>
      </c>
      <c r="F43" s="92" t="s">
        <v>17</v>
      </c>
      <c r="G43" s="93" t="s">
        <v>84</v>
      </c>
      <c r="H43" s="90">
        <v>1992</v>
      </c>
      <c r="I43" s="90" t="s">
        <v>10</v>
      </c>
      <c r="J43" s="90">
        <v>0</v>
      </c>
      <c r="K43" s="94" t="s">
        <v>21</v>
      </c>
      <c r="M43" s="53">
        <v>1</v>
      </c>
    </row>
    <row r="44" spans="4:13" ht="60" customHeight="1" x14ac:dyDescent="0.25">
      <c r="D44" s="90">
        <v>37</v>
      </c>
      <c r="E44" s="91" t="s">
        <v>85</v>
      </c>
      <c r="F44" s="92"/>
      <c r="G44" s="93" t="s">
        <v>86</v>
      </c>
      <c r="H44" s="90">
        <v>1992</v>
      </c>
      <c r="I44" s="90" t="s">
        <v>10</v>
      </c>
      <c r="J44" s="90">
        <v>0</v>
      </c>
      <c r="K44" s="94" t="s">
        <v>21</v>
      </c>
      <c r="M44" s="53">
        <v>1</v>
      </c>
    </row>
    <row r="45" spans="4:13" ht="60" customHeight="1" x14ac:dyDescent="0.25">
      <c r="D45" s="16">
        <v>38</v>
      </c>
      <c r="E45" s="17" t="s">
        <v>87</v>
      </c>
      <c r="F45" s="23" t="s">
        <v>17</v>
      </c>
      <c r="G45" s="19" t="s">
        <v>88</v>
      </c>
      <c r="H45" s="16">
        <v>1992</v>
      </c>
      <c r="I45" s="16" t="s">
        <v>10</v>
      </c>
      <c r="J45" s="16">
        <v>1</v>
      </c>
      <c r="K45" s="21"/>
      <c r="M45" s="53">
        <v>1</v>
      </c>
    </row>
    <row r="46" spans="4:13" ht="60" customHeight="1" x14ac:dyDescent="0.25">
      <c r="D46" s="16">
        <v>39</v>
      </c>
      <c r="E46" s="17" t="s">
        <v>89</v>
      </c>
      <c r="F46" s="18" t="s">
        <v>90</v>
      </c>
      <c r="G46" s="19" t="s">
        <v>91</v>
      </c>
      <c r="H46" s="16">
        <v>1992</v>
      </c>
      <c r="I46" s="16" t="s">
        <v>10</v>
      </c>
      <c r="J46" s="16">
        <v>1</v>
      </c>
      <c r="K46" s="21"/>
      <c r="M46" s="53">
        <v>3</v>
      </c>
    </row>
    <row r="47" spans="4:13" ht="60" customHeight="1" x14ac:dyDescent="0.25">
      <c r="D47" s="16">
        <v>40</v>
      </c>
      <c r="E47" s="17" t="s">
        <v>92</v>
      </c>
      <c r="F47" s="18" t="s">
        <v>12</v>
      </c>
      <c r="G47" s="19" t="s">
        <v>93</v>
      </c>
      <c r="H47" s="16">
        <v>1992</v>
      </c>
      <c r="I47" s="16" t="s">
        <v>10</v>
      </c>
      <c r="J47" s="16">
        <v>1</v>
      </c>
      <c r="K47" s="21"/>
      <c r="M47" s="53">
        <v>1</v>
      </c>
    </row>
    <row r="48" spans="4:13" ht="60" customHeight="1" x14ac:dyDescent="0.25">
      <c r="D48" s="16">
        <v>41</v>
      </c>
      <c r="E48" s="17" t="s">
        <v>94</v>
      </c>
      <c r="F48" s="23" t="s">
        <v>95</v>
      </c>
      <c r="G48" s="19" t="s">
        <v>96</v>
      </c>
      <c r="H48" s="16">
        <v>1992</v>
      </c>
      <c r="I48" s="16" t="s">
        <v>10</v>
      </c>
      <c r="J48" s="16">
        <v>1</v>
      </c>
      <c r="K48" s="21"/>
      <c r="M48" s="53">
        <v>1</v>
      </c>
    </row>
    <row r="49" spans="4:13" ht="60" customHeight="1" x14ac:dyDescent="0.25">
      <c r="D49" s="16">
        <v>42</v>
      </c>
      <c r="E49" s="17" t="s">
        <v>97</v>
      </c>
      <c r="F49" s="18" t="s">
        <v>12</v>
      </c>
      <c r="G49" s="19" t="s">
        <v>98</v>
      </c>
      <c r="H49" s="16">
        <v>1992</v>
      </c>
      <c r="I49" s="16" t="s">
        <v>10</v>
      </c>
      <c r="J49" s="16">
        <v>1</v>
      </c>
      <c r="K49" s="21"/>
      <c r="M49" s="53">
        <v>1</v>
      </c>
    </row>
    <row r="50" spans="4:13" ht="60" customHeight="1" x14ac:dyDescent="0.25">
      <c r="D50" s="16">
        <v>43</v>
      </c>
      <c r="E50" s="17" t="s">
        <v>99</v>
      </c>
      <c r="F50" s="18" t="s">
        <v>12</v>
      </c>
      <c r="G50" s="19" t="s">
        <v>100</v>
      </c>
      <c r="H50" s="16">
        <v>1992</v>
      </c>
      <c r="I50" s="16" t="s">
        <v>10</v>
      </c>
      <c r="J50" s="16">
        <v>1</v>
      </c>
      <c r="K50" s="21"/>
      <c r="M50" s="53">
        <v>1</v>
      </c>
    </row>
    <row r="51" spans="4:13" ht="60" customHeight="1" x14ac:dyDescent="0.25">
      <c r="D51" s="16">
        <v>44</v>
      </c>
      <c r="E51" s="17" t="s">
        <v>101</v>
      </c>
      <c r="F51" s="18" t="s">
        <v>12</v>
      </c>
      <c r="G51" s="19" t="s">
        <v>102</v>
      </c>
      <c r="H51" s="16">
        <v>1993</v>
      </c>
      <c r="I51" s="16" t="s">
        <v>10</v>
      </c>
      <c r="J51" s="16">
        <v>1</v>
      </c>
      <c r="K51" s="21"/>
      <c r="M51" s="53">
        <v>2</v>
      </c>
    </row>
    <row r="52" spans="4:13" ht="60" customHeight="1" x14ac:dyDescent="0.25">
      <c r="D52" s="16">
        <v>45</v>
      </c>
      <c r="E52" s="17" t="s">
        <v>103</v>
      </c>
      <c r="F52" s="18" t="s">
        <v>12</v>
      </c>
      <c r="G52" s="19" t="s">
        <v>104</v>
      </c>
      <c r="H52" s="16">
        <v>1993</v>
      </c>
      <c r="I52" s="16" t="s">
        <v>10</v>
      </c>
      <c r="J52" s="16">
        <v>1</v>
      </c>
      <c r="K52" s="21"/>
      <c r="M52" s="53">
        <v>2</v>
      </c>
    </row>
    <row r="53" spans="4:13" ht="60" customHeight="1" x14ac:dyDescent="0.25">
      <c r="D53" s="16">
        <v>46</v>
      </c>
      <c r="E53" s="17" t="s">
        <v>105</v>
      </c>
      <c r="F53" s="23" t="s">
        <v>90</v>
      </c>
      <c r="G53" s="19" t="s">
        <v>106</v>
      </c>
      <c r="H53" s="16">
        <v>1993</v>
      </c>
      <c r="I53" s="16" t="s">
        <v>10</v>
      </c>
      <c r="J53" s="16">
        <v>2</v>
      </c>
      <c r="K53" s="21"/>
      <c r="M53" s="53">
        <v>2</v>
      </c>
    </row>
    <row r="54" spans="4:13" ht="60" customHeight="1" x14ac:dyDescent="0.25">
      <c r="D54" s="90">
        <v>47</v>
      </c>
      <c r="E54" s="91" t="s">
        <v>107</v>
      </c>
      <c r="F54" s="92" t="s">
        <v>12</v>
      </c>
      <c r="G54" s="93" t="s">
        <v>108</v>
      </c>
      <c r="H54" s="90">
        <v>1993</v>
      </c>
      <c r="I54" s="90" t="s">
        <v>10</v>
      </c>
      <c r="J54" s="90">
        <v>0</v>
      </c>
      <c r="K54" s="94" t="s">
        <v>21</v>
      </c>
      <c r="M54" s="53">
        <v>2</v>
      </c>
    </row>
    <row r="55" spans="4:13" ht="60" customHeight="1" x14ac:dyDescent="0.25">
      <c r="D55" s="90" t="s">
        <v>109</v>
      </c>
      <c r="E55" s="91" t="s">
        <v>110</v>
      </c>
      <c r="F55" s="92" t="s">
        <v>12</v>
      </c>
      <c r="G55" s="93" t="s">
        <v>111</v>
      </c>
      <c r="H55" s="90">
        <v>1997</v>
      </c>
      <c r="I55" s="90" t="s">
        <v>10</v>
      </c>
      <c r="J55" s="90">
        <v>0</v>
      </c>
      <c r="K55" s="94" t="s">
        <v>112</v>
      </c>
      <c r="M55" s="53"/>
    </row>
    <row r="56" spans="4:13" ht="60" customHeight="1" x14ac:dyDescent="0.25">
      <c r="D56" s="16">
        <v>48</v>
      </c>
      <c r="E56" s="17" t="s">
        <v>113</v>
      </c>
      <c r="F56" s="18" t="s">
        <v>12</v>
      </c>
      <c r="G56" s="19" t="s">
        <v>114</v>
      </c>
      <c r="H56" s="16">
        <v>1993</v>
      </c>
      <c r="I56" s="16" t="s">
        <v>10</v>
      </c>
      <c r="J56" s="16">
        <v>2</v>
      </c>
      <c r="K56" s="21"/>
      <c r="M56" s="53">
        <v>2</v>
      </c>
    </row>
    <row r="57" spans="4:13" ht="60" customHeight="1" x14ac:dyDescent="0.25">
      <c r="D57" s="16">
        <v>49</v>
      </c>
      <c r="E57" s="17" t="s">
        <v>115</v>
      </c>
      <c r="F57" s="18" t="s">
        <v>12</v>
      </c>
      <c r="G57" s="19" t="s">
        <v>116</v>
      </c>
      <c r="H57" s="16">
        <v>1993</v>
      </c>
      <c r="I57" s="16" t="s">
        <v>10</v>
      </c>
      <c r="J57" s="16">
        <v>2</v>
      </c>
      <c r="K57" s="21"/>
      <c r="M57" s="53">
        <v>1</v>
      </c>
    </row>
    <row r="58" spans="4:13" ht="60" customHeight="1" x14ac:dyDescent="0.25">
      <c r="D58" s="16">
        <v>50</v>
      </c>
      <c r="E58" s="17" t="s">
        <v>117</v>
      </c>
      <c r="F58" s="23" t="s">
        <v>90</v>
      </c>
      <c r="G58" s="19" t="s">
        <v>118</v>
      </c>
      <c r="H58" s="16">
        <v>1993</v>
      </c>
      <c r="I58" s="16" t="s">
        <v>10</v>
      </c>
      <c r="J58" s="16">
        <v>1</v>
      </c>
      <c r="K58" s="21"/>
      <c r="M58" s="53">
        <v>1</v>
      </c>
    </row>
    <row r="59" spans="4:13" ht="60" customHeight="1" x14ac:dyDescent="0.25">
      <c r="D59" s="16">
        <v>51</v>
      </c>
      <c r="E59" s="17" t="s">
        <v>119</v>
      </c>
      <c r="F59" s="18" t="s">
        <v>12</v>
      </c>
      <c r="G59" s="19" t="s">
        <v>120</v>
      </c>
      <c r="H59" s="16">
        <v>1993</v>
      </c>
      <c r="I59" s="16" t="s">
        <v>10</v>
      </c>
      <c r="J59" s="16">
        <v>1</v>
      </c>
      <c r="K59" s="21"/>
      <c r="M59" s="53">
        <v>1</v>
      </c>
    </row>
    <row r="60" spans="4:13" ht="60" customHeight="1" x14ac:dyDescent="0.25">
      <c r="D60" s="16">
        <v>52</v>
      </c>
      <c r="E60" s="17" t="s">
        <v>121</v>
      </c>
      <c r="F60" s="23" t="s">
        <v>90</v>
      </c>
      <c r="G60" s="19" t="s">
        <v>122</v>
      </c>
      <c r="H60" s="16">
        <v>1993</v>
      </c>
      <c r="I60" s="16" t="s">
        <v>10</v>
      </c>
      <c r="J60" s="16">
        <v>2</v>
      </c>
      <c r="K60" s="21"/>
      <c r="M60" s="53">
        <v>3</v>
      </c>
    </row>
    <row r="61" spans="4:13" ht="60" customHeight="1" x14ac:dyDescent="0.25">
      <c r="D61" s="16">
        <v>53</v>
      </c>
      <c r="E61" s="17" t="s">
        <v>123</v>
      </c>
      <c r="F61" s="23" t="s">
        <v>124</v>
      </c>
      <c r="G61" s="19" t="s">
        <v>125</v>
      </c>
      <c r="H61" s="16">
        <v>1993</v>
      </c>
      <c r="I61" s="16" t="s">
        <v>10</v>
      </c>
      <c r="J61" s="16">
        <v>2</v>
      </c>
      <c r="K61" s="21"/>
      <c r="M61" s="53">
        <v>4</v>
      </c>
    </row>
    <row r="62" spans="4:13" ht="60" customHeight="1" x14ac:dyDescent="0.25">
      <c r="D62" s="16">
        <v>54</v>
      </c>
      <c r="E62" s="17" t="s">
        <v>126</v>
      </c>
      <c r="F62" s="23" t="s">
        <v>124</v>
      </c>
      <c r="G62" s="19" t="s">
        <v>127</v>
      </c>
      <c r="H62" s="16">
        <v>1993</v>
      </c>
      <c r="I62" s="16" t="s">
        <v>10</v>
      </c>
      <c r="J62" s="16">
        <v>2</v>
      </c>
      <c r="K62" s="21"/>
      <c r="M62" s="53">
        <v>3</v>
      </c>
    </row>
    <row r="63" spans="4:13" ht="60" customHeight="1" x14ac:dyDescent="0.25">
      <c r="D63" s="16">
        <v>55</v>
      </c>
      <c r="E63" s="17" t="s">
        <v>128</v>
      </c>
      <c r="F63" s="23" t="s">
        <v>17</v>
      </c>
      <c r="G63" s="19" t="s">
        <v>129</v>
      </c>
      <c r="H63" s="16">
        <v>1993</v>
      </c>
      <c r="I63" s="16" t="s">
        <v>10</v>
      </c>
      <c r="J63" s="16">
        <v>3</v>
      </c>
      <c r="K63" s="21"/>
      <c r="M63" s="53">
        <v>1</v>
      </c>
    </row>
    <row r="64" spans="4:13" ht="60" customHeight="1" x14ac:dyDescent="0.25">
      <c r="D64" s="16">
        <v>56</v>
      </c>
      <c r="E64" s="17" t="s">
        <v>130</v>
      </c>
      <c r="F64" s="23" t="s">
        <v>17</v>
      </c>
      <c r="G64" s="19" t="s">
        <v>131</v>
      </c>
      <c r="H64" s="16">
        <v>1993</v>
      </c>
      <c r="I64" s="16" t="s">
        <v>10</v>
      </c>
      <c r="J64" s="16">
        <v>1</v>
      </c>
      <c r="K64" s="21"/>
      <c r="M64" s="53">
        <v>3</v>
      </c>
    </row>
    <row r="65" spans="4:13" ht="60" customHeight="1" x14ac:dyDescent="0.25">
      <c r="D65" s="16">
        <v>57</v>
      </c>
      <c r="E65" s="17" t="s">
        <v>132</v>
      </c>
      <c r="F65" s="18" t="s">
        <v>12</v>
      </c>
      <c r="G65" s="19" t="s">
        <v>133</v>
      </c>
      <c r="H65" s="16">
        <v>1993</v>
      </c>
      <c r="I65" s="16" t="s">
        <v>10</v>
      </c>
      <c r="J65" s="16">
        <v>1</v>
      </c>
      <c r="K65" s="21"/>
      <c r="M65" s="53">
        <v>1</v>
      </c>
    </row>
    <row r="66" spans="4:13" ht="60" customHeight="1" x14ac:dyDescent="0.25">
      <c r="D66" s="16">
        <v>58</v>
      </c>
      <c r="E66" s="17" t="s">
        <v>134</v>
      </c>
      <c r="F66" s="18" t="s">
        <v>12</v>
      </c>
      <c r="G66" s="19" t="s">
        <v>135</v>
      </c>
      <c r="H66" s="16">
        <v>1993</v>
      </c>
      <c r="I66" s="16" t="s">
        <v>10</v>
      </c>
      <c r="J66" s="16">
        <v>2</v>
      </c>
      <c r="K66" s="21"/>
      <c r="M66" s="53">
        <v>1</v>
      </c>
    </row>
    <row r="67" spans="4:13" ht="60" customHeight="1" x14ac:dyDescent="0.25">
      <c r="D67" s="16">
        <v>59</v>
      </c>
      <c r="E67" s="17" t="s">
        <v>136</v>
      </c>
      <c r="F67" s="18" t="s">
        <v>12</v>
      </c>
      <c r="G67" s="19" t="s">
        <v>137</v>
      </c>
      <c r="H67" s="16">
        <v>1993</v>
      </c>
      <c r="I67" s="16" t="s">
        <v>10</v>
      </c>
      <c r="J67" s="16">
        <v>2</v>
      </c>
      <c r="K67" s="21"/>
      <c r="M67" s="53">
        <v>1</v>
      </c>
    </row>
    <row r="68" spans="4:13" ht="60" customHeight="1" x14ac:dyDescent="0.25">
      <c r="D68" s="16">
        <v>60</v>
      </c>
      <c r="E68" s="17" t="s">
        <v>138</v>
      </c>
      <c r="F68" s="23" t="s">
        <v>17</v>
      </c>
      <c r="G68" s="26" t="s">
        <v>139</v>
      </c>
      <c r="H68" s="16">
        <v>1993</v>
      </c>
      <c r="I68" s="16" t="s">
        <v>10</v>
      </c>
      <c r="J68" s="16">
        <v>2</v>
      </c>
      <c r="K68" s="21"/>
      <c r="M68" s="53">
        <v>1</v>
      </c>
    </row>
    <row r="69" spans="4:13" ht="60" customHeight="1" x14ac:dyDescent="0.25">
      <c r="D69" s="16">
        <v>61</v>
      </c>
      <c r="E69" s="17" t="s">
        <v>140</v>
      </c>
      <c r="F69" s="18" t="s">
        <v>12</v>
      </c>
      <c r="G69" s="19" t="s">
        <v>141</v>
      </c>
      <c r="H69" s="16">
        <v>1994</v>
      </c>
      <c r="I69" s="16" t="s">
        <v>10</v>
      </c>
      <c r="J69" s="16">
        <v>1</v>
      </c>
      <c r="K69" s="21"/>
      <c r="M69" s="53">
        <v>1</v>
      </c>
    </row>
    <row r="70" spans="4:13" ht="60" customHeight="1" x14ac:dyDescent="0.25">
      <c r="D70" s="16">
        <v>62</v>
      </c>
      <c r="E70" s="17" t="s">
        <v>142</v>
      </c>
      <c r="F70" s="18" t="s">
        <v>12</v>
      </c>
      <c r="G70" s="19" t="s">
        <v>143</v>
      </c>
      <c r="H70" s="16">
        <v>1994</v>
      </c>
      <c r="I70" s="16" t="s">
        <v>10</v>
      </c>
      <c r="J70" s="16">
        <v>2</v>
      </c>
      <c r="K70" s="21"/>
      <c r="M70" s="53">
        <v>1</v>
      </c>
    </row>
    <row r="71" spans="4:13" ht="60" customHeight="1" x14ac:dyDescent="0.25">
      <c r="D71" s="16">
        <v>63</v>
      </c>
      <c r="E71" s="17" t="s">
        <v>144</v>
      </c>
      <c r="F71" s="23" t="s">
        <v>145</v>
      </c>
      <c r="G71" s="19" t="s">
        <v>146</v>
      </c>
      <c r="H71" s="16">
        <v>1994</v>
      </c>
      <c r="I71" s="16" t="s">
        <v>10</v>
      </c>
      <c r="J71" s="16">
        <v>2</v>
      </c>
      <c r="K71" s="21"/>
      <c r="M71" s="53">
        <v>2</v>
      </c>
    </row>
    <row r="72" spans="4:13" ht="60" customHeight="1" x14ac:dyDescent="0.25">
      <c r="D72" s="16">
        <v>64</v>
      </c>
      <c r="E72" s="17" t="s">
        <v>147</v>
      </c>
      <c r="F72" s="23" t="s">
        <v>90</v>
      </c>
      <c r="G72" s="19" t="s">
        <v>148</v>
      </c>
      <c r="H72" s="16">
        <v>1994</v>
      </c>
      <c r="I72" s="16" t="s">
        <v>10</v>
      </c>
      <c r="J72" s="16">
        <v>1</v>
      </c>
      <c r="K72" s="21"/>
      <c r="M72" s="53">
        <v>2</v>
      </c>
    </row>
    <row r="73" spans="4:13" ht="60" customHeight="1" x14ac:dyDescent="0.25">
      <c r="D73" s="16">
        <v>65</v>
      </c>
      <c r="E73" s="17" t="s">
        <v>149</v>
      </c>
      <c r="F73" s="18" t="s">
        <v>12</v>
      </c>
      <c r="G73" s="19" t="s">
        <v>150</v>
      </c>
      <c r="H73" s="16">
        <v>1994</v>
      </c>
      <c r="I73" s="16" t="s">
        <v>10</v>
      </c>
      <c r="J73" s="16">
        <v>2</v>
      </c>
      <c r="K73" s="21"/>
      <c r="M73" s="53">
        <v>1</v>
      </c>
    </row>
    <row r="74" spans="4:13" ht="60" customHeight="1" x14ac:dyDescent="0.25">
      <c r="D74" s="16">
        <v>66</v>
      </c>
      <c r="E74" s="17" t="s">
        <v>151</v>
      </c>
      <c r="F74" s="18" t="s">
        <v>12</v>
      </c>
      <c r="G74" s="19" t="s">
        <v>152</v>
      </c>
      <c r="H74" s="16">
        <v>1994</v>
      </c>
      <c r="I74" s="16" t="s">
        <v>10</v>
      </c>
      <c r="J74" s="16">
        <v>2</v>
      </c>
      <c r="K74" s="21"/>
      <c r="M74" s="53">
        <v>1</v>
      </c>
    </row>
    <row r="75" spans="4:13" ht="60" customHeight="1" x14ac:dyDescent="0.25">
      <c r="D75" s="90">
        <v>67</v>
      </c>
      <c r="E75" s="91" t="s">
        <v>153</v>
      </c>
      <c r="F75" s="92" t="s">
        <v>17</v>
      </c>
      <c r="G75" s="93" t="s">
        <v>154</v>
      </c>
      <c r="H75" s="90">
        <v>1994</v>
      </c>
      <c r="I75" s="90" t="s">
        <v>10</v>
      </c>
      <c r="J75" s="90">
        <v>0</v>
      </c>
      <c r="K75" s="94" t="s">
        <v>21</v>
      </c>
      <c r="M75" s="53">
        <v>1</v>
      </c>
    </row>
    <row r="76" spans="4:13" ht="60" customHeight="1" x14ac:dyDescent="0.25">
      <c r="D76" s="16">
        <v>68</v>
      </c>
      <c r="E76" s="17" t="s">
        <v>155</v>
      </c>
      <c r="F76" s="18" t="s">
        <v>90</v>
      </c>
      <c r="G76" s="19" t="s">
        <v>156</v>
      </c>
      <c r="H76" s="16">
        <v>1994</v>
      </c>
      <c r="I76" s="16" t="s">
        <v>10</v>
      </c>
      <c r="J76" s="16">
        <v>1</v>
      </c>
      <c r="K76" s="21"/>
      <c r="M76" s="53">
        <v>2</v>
      </c>
    </row>
    <row r="77" spans="4:13" ht="60" customHeight="1" x14ac:dyDescent="0.25">
      <c r="D77" s="16">
        <v>69</v>
      </c>
      <c r="E77" s="17" t="s">
        <v>157</v>
      </c>
      <c r="F77" s="18" t="s">
        <v>90</v>
      </c>
      <c r="G77" s="19" t="s">
        <v>158</v>
      </c>
      <c r="H77" s="16">
        <v>1994</v>
      </c>
      <c r="I77" s="16" t="s">
        <v>10</v>
      </c>
      <c r="J77" s="16">
        <v>1</v>
      </c>
      <c r="K77" s="21"/>
      <c r="M77" s="53">
        <v>2</v>
      </c>
    </row>
    <row r="78" spans="4:13" ht="60" customHeight="1" x14ac:dyDescent="0.25">
      <c r="D78" s="16">
        <v>70</v>
      </c>
      <c r="E78" s="17" t="s">
        <v>159</v>
      </c>
      <c r="F78" s="18" t="s">
        <v>95</v>
      </c>
      <c r="G78" s="19" t="s">
        <v>160</v>
      </c>
      <c r="H78" s="16">
        <v>1994</v>
      </c>
      <c r="I78" s="16" t="s">
        <v>10</v>
      </c>
      <c r="J78" s="16">
        <v>2</v>
      </c>
      <c r="K78" s="21"/>
      <c r="M78" s="53">
        <v>1</v>
      </c>
    </row>
    <row r="79" spans="4:13" ht="81.75" customHeight="1" x14ac:dyDescent="0.25">
      <c r="D79" s="16">
        <v>71</v>
      </c>
      <c r="E79" s="17" t="s">
        <v>161</v>
      </c>
      <c r="F79" s="18" t="s">
        <v>12</v>
      </c>
      <c r="G79" s="19" t="s">
        <v>162</v>
      </c>
      <c r="H79" s="16">
        <v>1994</v>
      </c>
      <c r="I79" s="16" t="s">
        <v>10</v>
      </c>
      <c r="J79" s="16">
        <v>1</v>
      </c>
      <c r="K79" s="21"/>
      <c r="M79" s="53">
        <v>5</v>
      </c>
    </row>
    <row r="80" spans="4:13" ht="60" customHeight="1" x14ac:dyDescent="0.25">
      <c r="D80" s="90">
        <v>72</v>
      </c>
      <c r="E80" s="98" t="s">
        <v>163</v>
      </c>
      <c r="F80" s="92" t="s">
        <v>12</v>
      </c>
      <c r="G80" s="93" t="s">
        <v>164</v>
      </c>
      <c r="H80" s="90">
        <v>1994</v>
      </c>
      <c r="I80" s="90" t="s">
        <v>10</v>
      </c>
      <c r="J80" s="90">
        <v>0</v>
      </c>
      <c r="K80" s="95" t="s">
        <v>60</v>
      </c>
      <c r="M80" s="53">
        <v>2</v>
      </c>
    </row>
    <row r="81" spans="4:13" ht="60" customHeight="1" x14ac:dyDescent="0.25">
      <c r="D81" s="16">
        <v>73</v>
      </c>
      <c r="E81" s="17" t="s">
        <v>165</v>
      </c>
      <c r="F81" s="18" t="s">
        <v>12</v>
      </c>
      <c r="G81" s="19" t="s">
        <v>166</v>
      </c>
      <c r="H81" s="16">
        <v>1994</v>
      </c>
      <c r="I81" s="16" t="s">
        <v>10</v>
      </c>
      <c r="J81" s="16">
        <v>2</v>
      </c>
      <c r="K81" s="21"/>
      <c r="M81" s="53">
        <v>1</v>
      </c>
    </row>
    <row r="82" spans="4:13" ht="60" customHeight="1" x14ac:dyDescent="0.25">
      <c r="D82" s="16">
        <v>74</v>
      </c>
      <c r="E82" s="17" t="s">
        <v>167</v>
      </c>
      <c r="F82" s="18" t="s">
        <v>90</v>
      </c>
      <c r="G82" s="19" t="s">
        <v>168</v>
      </c>
      <c r="H82" s="16">
        <v>1994</v>
      </c>
      <c r="I82" s="16" t="s">
        <v>10</v>
      </c>
      <c r="J82" s="16">
        <v>1</v>
      </c>
      <c r="K82" s="21"/>
      <c r="M82" s="53">
        <v>2</v>
      </c>
    </row>
    <row r="83" spans="4:13" ht="60" customHeight="1" x14ac:dyDescent="0.25">
      <c r="D83" s="16">
        <v>75</v>
      </c>
      <c r="E83" s="17" t="s">
        <v>169</v>
      </c>
      <c r="F83" s="18" t="s">
        <v>12</v>
      </c>
      <c r="G83" s="19" t="s">
        <v>170</v>
      </c>
      <c r="H83" s="16">
        <v>1994</v>
      </c>
      <c r="I83" s="16" t="s">
        <v>10</v>
      </c>
      <c r="J83" s="16">
        <v>2</v>
      </c>
      <c r="K83" s="21"/>
      <c r="M83" s="53">
        <v>1</v>
      </c>
    </row>
    <row r="84" spans="4:13" ht="60" customHeight="1" x14ac:dyDescent="0.25">
      <c r="D84" s="16">
        <v>76</v>
      </c>
      <c r="E84" s="17" t="s">
        <v>171</v>
      </c>
      <c r="F84" s="18" t="s">
        <v>12</v>
      </c>
      <c r="G84" s="19" t="s">
        <v>172</v>
      </c>
      <c r="H84" s="16">
        <v>1995</v>
      </c>
      <c r="I84" s="16" t="s">
        <v>10</v>
      </c>
      <c r="J84" s="16">
        <v>2</v>
      </c>
      <c r="K84" s="21"/>
      <c r="M84" s="53">
        <v>1</v>
      </c>
    </row>
    <row r="85" spans="4:13" ht="60" customHeight="1" x14ac:dyDescent="0.25">
      <c r="D85" s="16">
        <v>77</v>
      </c>
      <c r="E85" s="17" t="s">
        <v>173</v>
      </c>
      <c r="F85" s="18" t="s">
        <v>174</v>
      </c>
      <c r="G85" s="19" t="s">
        <v>175</v>
      </c>
      <c r="H85" s="16">
        <v>1995</v>
      </c>
      <c r="I85" s="16" t="s">
        <v>10</v>
      </c>
      <c r="J85" s="16">
        <v>2</v>
      </c>
      <c r="K85" s="21"/>
      <c r="M85" s="53">
        <v>1</v>
      </c>
    </row>
    <row r="86" spans="4:13" ht="60" customHeight="1" x14ac:dyDescent="0.25">
      <c r="D86" s="16">
        <v>78</v>
      </c>
      <c r="E86" s="17" t="s">
        <v>176</v>
      </c>
      <c r="F86" s="18" t="s">
        <v>90</v>
      </c>
      <c r="G86" s="101" t="s">
        <v>177</v>
      </c>
      <c r="H86" s="16">
        <v>1995</v>
      </c>
      <c r="I86" s="16" t="s">
        <v>10</v>
      </c>
      <c r="J86" s="16">
        <v>2</v>
      </c>
      <c r="K86" s="21"/>
      <c r="M86" s="53">
        <v>2</v>
      </c>
    </row>
    <row r="87" spans="4:13" ht="60" customHeight="1" x14ac:dyDescent="0.25">
      <c r="D87" s="16">
        <v>79</v>
      </c>
      <c r="E87" s="17" t="s">
        <v>178</v>
      </c>
      <c r="F87" s="18" t="s">
        <v>12</v>
      </c>
      <c r="G87" s="19" t="s">
        <v>179</v>
      </c>
      <c r="H87" s="16">
        <v>1995</v>
      </c>
      <c r="I87" s="16" t="s">
        <v>10</v>
      </c>
      <c r="J87" s="16">
        <v>2</v>
      </c>
      <c r="K87" s="21"/>
      <c r="M87" s="53">
        <v>2</v>
      </c>
    </row>
    <row r="88" spans="4:13" ht="60" customHeight="1" x14ac:dyDescent="0.25">
      <c r="D88" s="16">
        <v>80</v>
      </c>
      <c r="E88" s="17" t="s">
        <v>180</v>
      </c>
      <c r="F88" s="18" t="s">
        <v>12</v>
      </c>
      <c r="G88" s="19" t="s">
        <v>181</v>
      </c>
      <c r="H88" s="16">
        <v>1995</v>
      </c>
      <c r="I88" s="16" t="s">
        <v>10</v>
      </c>
      <c r="J88" s="16">
        <v>2</v>
      </c>
      <c r="K88" s="21"/>
      <c r="M88" s="53">
        <v>3</v>
      </c>
    </row>
    <row r="89" spans="4:13" ht="60" customHeight="1" x14ac:dyDescent="0.25">
      <c r="D89" s="16">
        <v>81</v>
      </c>
      <c r="E89" s="17" t="s">
        <v>182</v>
      </c>
      <c r="F89" s="18" t="s">
        <v>12</v>
      </c>
      <c r="G89" s="19" t="s">
        <v>183</v>
      </c>
      <c r="H89" s="16">
        <v>1995</v>
      </c>
      <c r="I89" s="16" t="s">
        <v>10</v>
      </c>
      <c r="J89" s="16">
        <v>2</v>
      </c>
      <c r="K89" s="21"/>
      <c r="M89" s="53">
        <v>1</v>
      </c>
    </row>
    <row r="90" spans="4:13" ht="60" customHeight="1" x14ac:dyDescent="0.25">
      <c r="D90" s="16">
        <v>82</v>
      </c>
      <c r="E90" s="17" t="s">
        <v>184</v>
      </c>
      <c r="F90" s="18" t="s">
        <v>12</v>
      </c>
      <c r="G90" s="19" t="s">
        <v>185</v>
      </c>
      <c r="H90" s="16">
        <v>1995</v>
      </c>
      <c r="I90" s="16" t="s">
        <v>10</v>
      </c>
      <c r="J90" s="16">
        <v>2</v>
      </c>
      <c r="K90" s="21"/>
      <c r="M90" s="53">
        <v>3</v>
      </c>
    </row>
    <row r="91" spans="4:13" ht="60" customHeight="1" x14ac:dyDescent="0.25">
      <c r="D91" s="16">
        <v>83</v>
      </c>
      <c r="E91" s="17" t="s">
        <v>186</v>
      </c>
      <c r="F91" s="18" t="s">
        <v>12</v>
      </c>
      <c r="G91" s="19" t="s">
        <v>187</v>
      </c>
      <c r="H91" s="16">
        <v>1995</v>
      </c>
      <c r="I91" s="16" t="s">
        <v>10</v>
      </c>
      <c r="J91" s="16">
        <v>2</v>
      </c>
      <c r="K91" s="21"/>
      <c r="M91" s="53">
        <v>1</v>
      </c>
    </row>
    <row r="92" spans="4:13" ht="60" customHeight="1" x14ac:dyDescent="0.25">
      <c r="D92" s="16">
        <v>84</v>
      </c>
      <c r="E92" s="17" t="s">
        <v>188</v>
      </c>
      <c r="F92" s="18" t="s">
        <v>12</v>
      </c>
      <c r="G92" s="19" t="s">
        <v>189</v>
      </c>
      <c r="H92" s="16">
        <v>1995</v>
      </c>
      <c r="I92" s="16" t="s">
        <v>10</v>
      </c>
      <c r="J92" s="16">
        <v>2</v>
      </c>
      <c r="K92" s="21"/>
      <c r="M92" s="53">
        <v>1</v>
      </c>
    </row>
    <row r="93" spans="4:13" ht="60" customHeight="1" x14ac:dyDescent="0.25">
      <c r="D93" s="16">
        <v>85</v>
      </c>
      <c r="E93" s="17" t="s">
        <v>190</v>
      </c>
      <c r="F93" s="18" t="s">
        <v>12</v>
      </c>
      <c r="G93" s="19" t="s">
        <v>191</v>
      </c>
      <c r="H93" s="16">
        <v>1996</v>
      </c>
      <c r="I93" s="16" t="s">
        <v>10</v>
      </c>
      <c r="J93" s="16">
        <v>1</v>
      </c>
      <c r="K93" s="21"/>
      <c r="M93" s="53">
        <v>3</v>
      </c>
    </row>
    <row r="94" spans="4:13" ht="60" customHeight="1" x14ac:dyDescent="0.25">
      <c r="D94" s="16">
        <v>86</v>
      </c>
      <c r="E94" s="17" t="s">
        <v>192</v>
      </c>
      <c r="F94" s="18" t="s">
        <v>12</v>
      </c>
      <c r="G94" s="19" t="s">
        <v>193</v>
      </c>
      <c r="H94" s="16">
        <v>1996</v>
      </c>
      <c r="I94" s="16" t="s">
        <v>10</v>
      </c>
      <c r="J94" s="16">
        <v>2</v>
      </c>
      <c r="K94" s="21"/>
      <c r="M94" s="53">
        <v>3</v>
      </c>
    </row>
    <row r="95" spans="4:13" ht="60" customHeight="1" x14ac:dyDescent="0.25">
      <c r="D95" s="16">
        <v>87</v>
      </c>
      <c r="E95" s="17" t="s">
        <v>194</v>
      </c>
      <c r="F95" s="18" t="s">
        <v>90</v>
      </c>
      <c r="G95" s="19" t="s">
        <v>195</v>
      </c>
      <c r="H95" s="16">
        <v>1996</v>
      </c>
      <c r="I95" s="16" t="s">
        <v>10</v>
      </c>
      <c r="J95" s="16">
        <v>2</v>
      </c>
      <c r="K95" s="21"/>
      <c r="M95" s="53">
        <v>1</v>
      </c>
    </row>
    <row r="96" spans="4:13" ht="60" customHeight="1" x14ac:dyDescent="0.25">
      <c r="D96" s="16">
        <v>88</v>
      </c>
      <c r="E96" s="17" t="s">
        <v>196</v>
      </c>
      <c r="F96" s="18" t="s">
        <v>90</v>
      </c>
      <c r="G96" s="19" t="s">
        <v>197</v>
      </c>
      <c r="H96" s="16">
        <v>1996</v>
      </c>
      <c r="I96" s="16" t="s">
        <v>10</v>
      </c>
      <c r="J96" s="16">
        <v>2</v>
      </c>
      <c r="K96" s="21"/>
      <c r="M96" s="53">
        <v>2</v>
      </c>
    </row>
    <row r="97" spans="4:13" ht="60" customHeight="1" x14ac:dyDescent="0.25">
      <c r="D97" s="16">
        <v>89</v>
      </c>
      <c r="E97" s="17" t="s">
        <v>198</v>
      </c>
      <c r="F97" s="18" t="s">
        <v>17</v>
      </c>
      <c r="G97" s="19" t="s">
        <v>199</v>
      </c>
      <c r="H97" s="16">
        <v>1996</v>
      </c>
      <c r="I97" s="16" t="s">
        <v>10</v>
      </c>
      <c r="J97" s="16">
        <v>1</v>
      </c>
      <c r="K97" s="21"/>
      <c r="M97" s="53">
        <v>1</v>
      </c>
    </row>
    <row r="98" spans="4:13" ht="60" customHeight="1" x14ac:dyDescent="0.25">
      <c r="D98" s="16">
        <v>90</v>
      </c>
      <c r="E98" s="17" t="s">
        <v>200</v>
      </c>
      <c r="F98" s="18" t="s">
        <v>12</v>
      </c>
      <c r="G98" s="19" t="s">
        <v>201</v>
      </c>
      <c r="H98" s="16">
        <v>1996</v>
      </c>
      <c r="I98" s="16" t="s">
        <v>10</v>
      </c>
      <c r="J98" s="16">
        <v>2</v>
      </c>
      <c r="K98" s="21"/>
      <c r="M98" s="53">
        <v>3</v>
      </c>
    </row>
    <row r="99" spans="4:13" ht="60" customHeight="1" x14ac:dyDescent="0.25">
      <c r="D99" s="16">
        <v>91</v>
      </c>
      <c r="E99" s="17" t="s">
        <v>202</v>
      </c>
      <c r="F99" s="18" t="s">
        <v>203</v>
      </c>
      <c r="G99" s="19" t="s">
        <v>204</v>
      </c>
      <c r="H99" s="16">
        <v>1996</v>
      </c>
      <c r="I99" s="16" t="s">
        <v>10</v>
      </c>
      <c r="J99" s="16">
        <v>2</v>
      </c>
      <c r="K99" s="21"/>
      <c r="M99" s="53">
        <v>2</v>
      </c>
    </row>
    <row r="100" spans="4:13" ht="60" customHeight="1" x14ac:dyDescent="0.25">
      <c r="D100" s="16">
        <v>92</v>
      </c>
      <c r="E100" s="17" t="s">
        <v>205</v>
      </c>
      <c r="F100" s="18" t="s">
        <v>17</v>
      </c>
      <c r="G100" s="19" t="s">
        <v>206</v>
      </c>
      <c r="H100" s="16">
        <v>1996</v>
      </c>
      <c r="I100" s="16" t="s">
        <v>10</v>
      </c>
      <c r="J100" s="16">
        <v>1</v>
      </c>
      <c r="K100" s="21"/>
      <c r="M100" s="53">
        <v>2</v>
      </c>
    </row>
    <row r="101" spans="4:13" ht="60" customHeight="1" x14ac:dyDescent="0.25">
      <c r="D101" s="16">
        <v>93</v>
      </c>
      <c r="E101" s="17" t="s">
        <v>207</v>
      </c>
      <c r="F101" s="18" t="s">
        <v>12</v>
      </c>
      <c r="G101" s="19" t="s">
        <v>208</v>
      </c>
      <c r="H101" s="16">
        <v>1996</v>
      </c>
      <c r="I101" s="16" t="s">
        <v>10</v>
      </c>
      <c r="J101" s="16">
        <v>3</v>
      </c>
      <c r="K101" s="21"/>
      <c r="M101" s="53">
        <v>2</v>
      </c>
    </row>
    <row r="102" spans="4:13" ht="60" customHeight="1" x14ac:dyDescent="0.25">
      <c r="D102" s="16">
        <v>94</v>
      </c>
      <c r="E102" s="17" t="s">
        <v>209</v>
      </c>
      <c r="F102" s="18" t="s">
        <v>12</v>
      </c>
      <c r="G102" s="19" t="s">
        <v>210</v>
      </c>
      <c r="H102" s="16">
        <v>1996</v>
      </c>
      <c r="I102" s="16" t="s">
        <v>10</v>
      </c>
      <c r="J102" s="16">
        <v>2</v>
      </c>
      <c r="K102" s="21"/>
      <c r="M102" s="53">
        <v>1</v>
      </c>
    </row>
    <row r="103" spans="4:13" ht="60" customHeight="1" x14ac:dyDescent="0.25">
      <c r="D103" s="16">
        <v>95</v>
      </c>
      <c r="E103" s="17" t="s">
        <v>211</v>
      </c>
      <c r="F103" s="18" t="s">
        <v>12</v>
      </c>
      <c r="G103" s="19" t="s">
        <v>212</v>
      </c>
      <c r="H103" s="16">
        <v>1996</v>
      </c>
      <c r="I103" s="16" t="s">
        <v>10</v>
      </c>
      <c r="J103" s="16">
        <v>2</v>
      </c>
      <c r="K103" s="21"/>
      <c r="M103" s="53">
        <v>2</v>
      </c>
    </row>
    <row r="104" spans="4:13" ht="60" customHeight="1" x14ac:dyDescent="0.25">
      <c r="D104" s="90">
        <v>96</v>
      </c>
      <c r="E104" s="91" t="s">
        <v>213</v>
      </c>
      <c r="F104" s="92" t="s">
        <v>203</v>
      </c>
      <c r="G104" s="96" t="s">
        <v>214</v>
      </c>
      <c r="H104" s="90">
        <v>1996</v>
      </c>
      <c r="I104" s="90" t="s">
        <v>10</v>
      </c>
      <c r="J104" s="90">
        <v>0</v>
      </c>
      <c r="K104" s="95" t="s">
        <v>215</v>
      </c>
      <c r="M104" s="53">
        <v>1</v>
      </c>
    </row>
    <row r="105" spans="4:13" ht="60" customHeight="1" x14ac:dyDescent="0.25">
      <c r="D105" s="16">
        <v>97</v>
      </c>
      <c r="E105" s="17" t="s">
        <v>216</v>
      </c>
      <c r="F105" s="18" t="s">
        <v>12</v>
      </c>
      <c r="G105" s="19" t="s">
        <v>217</v>
      </c>
      <c r="H105" s="16">
        <v>1996</v>
      </c>
      <c r="I105" s="16" t="s">
        <v>10</v>
      </c>
      <c r="J105" s="16">
        <v>2</v>
      </c>
      <c r="K105" s="21"/>
      <c r="M105" s="53">
        <v>1</v>
      </c>
    </row>
    <row r="106" spans="4:13" ht="60" customHeight="1" x14ac:dyDescent="0.25">
      <c r="D106" s="16">
        <v>98</v>
      </c>
      <c r="E106" s="17" t="s">
        <v>218</v>
      </c>
      <c r="F106" s="18" t="s">
        <v>12</v>
      </c>
      <c r="G106" s="19" t="s">
        <v>219</v>
      </c>
      <c r="H106" s="16">
        <v>1996</v>
      </c>
      <c r="I106" s="16" t="s">
        <v>10</v>
      </c>
      <c r="J106" s="16">
        <v>1</v>
      </c>
      <c r="K106" s="21"/>
      <c r="M106" s="53">
        <v>1</v>
      </c>
    </row>
    <row r="107" spans="4:13" ht="60" customHeight="1" x14ac:dyDescent="0.25">
      <c r="D107" s="16">
        <v>99</v>
      </c>
      <c r="E107" s="17" t="s">
        <v>220</v>
      </c>
      <c r="F107" s="18" t="s">
        <v>12</v>
      </c>
      <c r="G107" s="19" t="s">
        <v>221</v>
      </c>
      <c r="H107" s="16">
        <v>1996</v>
      </c>
      <c r="I107" s="16" t="s">
        <v>10</v>
      </c>
      <c r="J107" s="16">
        <v>2</v>
      </c>
      <c r="K107" s="21"/>
      <c r="M107" s="53">
        <v>1</v>
      </c>
    </row>
    <row r="108" spans="4:13" ht="60" customHeight="1" x14ac:dyDescent="0.25">
      <c r="D108" s="16">
        <v>100</v>
      </c>
      <c r="E108" s="17" t="s">
        <v>222</v>
      </c>
      <c r="F108" s="18" t="s">
        <v>12</v>
      </c>
      <c r="G108" s="19" t="s">
        <v>223</v>
      </c>
      <c r="H108" s="16">
        <v>1996</v>
      </c>
      <c r="I108" s="16" t="s">
        <v>10</v>
      </c>
      <c r="J108" s="16">
        <v>2</v>
      </c>
      <c r="K108" s="21"/>
      <c r="M108" s="53">
        <v>3</v>
      </c>
    </row>
    <row r="109" spans="4:13" ht="60" customHeight="1" x14ac:dyDescent="0.25">
      <c r="D109" s="90">
        <v>101</v>
      </c>
      <c r="E109" s="91" t="s">
        <v>224</v>
      </c>
      <c r="F109" s="92" t="s">
        <v>225</v>
      </c>
      <c r="G109" s="96"/>
      <c r="H109" s="90"/>
      <c r="I109" s="90" t="s">
        <v>10</v>
      </c>
      <c r="J109" s="90">
        <v>0</v>
      </c>
      <c r="K109" s="95" t="s">
        <v>215</v>
      </c>
      <c r="M109" s="53">
        <v>1</v>
      </c>
    </row>
    <row r="110" spans="4:13" ht="60" customHeight="1" x14ac:dyDescent="0.25">
      <c r="D110" s="16">
        <v>102</v>
      </c>
      <c r="E110" s="17" t="s">
        <v>226</v>
      </c>
      <c r="F110" s="18" t="s">
        <v>12</v>
      </c>
      <c r="G110" s="19" t="s">
        <v>227</v>
      </c>
      <c r="H110" s="16">
        <v>1997</v>
      </c>
      <c r="I110" s="16" t="s">
        <v>10</v>
      </c>
      <c r="J110" s="16">
        <v>1</v>
      </c>
      <c r="K110" s="21"/>
      <c r="M110" s="53">
        <v>2</v>
      </c>
    </row>
    <row r="111" spans="4:13" ht="60" customHeight="1" x14ac:dyDescent="0.25">
      <c r="D111" s="24">
        <v>103</v>
      </c>
      <c r="E111" s="25" t="s">
        <v>228</v>
      </c>
      <c r="F111" s="23" t="s">
        <v>12</v>
      </c>
      <c r="G111" s="26" t="s">
        <v>229</v>
      </c>
      <c r="H111" s="24">
        <v>1997</v>
      </c>
      <c r="I111" s="24" t="s">
        <v>10</v>
      </c>
      <c r="J111" s="24">
        <v>1</v>
      </c>
      <c r="K111" s="27"/>
      <c r="M111" s="53">
        <v>1</v>
      </c>
    </row>
    <row r="112" spans="4:13" ht="60" customHeight="1" x14ac:dyDescent="0.25">
      <c r="D112" s="16">
        <v>104</v>
      </c>
      <c r="E112" s="17" t="s">
        <v>230</v>
      </c>
      <c r="F112" s="18" t="s">
        <v>90</v>
      </c>
      <c r="G112" s="19" t="s">
        <v>231</v>
      </c>
      <c r="H112" s="16">
        <v>1997</v>
      </c>
      <c r="I112" s="16" t="s">
        <v>10</v>
      </c>
      <c r="J112" s="16">
        <v>2</v>
      </c>
      <c r="K112" s="21"/>
      <c r="M112" s="53">
        <v>3</v>
      </c>
    </row>
    <row r="113" spans="4:13" ht="60" customHeight="1" x14ac:dyDescent="0.25">
      <c r="D113" s="16">
        <v>105</v>
      </c>
      <c r="E113" s="17" t="s">
        <v>232</v>
      </c>
      <c r="F113" s="18" t="s">
        <v>95</v>
      </c>
      <c r="G113" s="19" t="s">
        <v>233</v>
      </c>
      <c r="H113" s="16">
        <v>1997</v>
      </c>
      <c r="I113" s="16" t="s">
        <v>10</v>
      </c>
      <c r="J113" s="16">
        <v>2</v>
      </c>
      <c r="K113" s="21"/>
      <c r="M113" s="53">
        <v>1</v>
      </c>
    </row>
    <row r="114" spans="4:13" ht="60" customHeight="1" x14ac:dyDescent="0.25">
      <c r="D114" s="16">
        <v>106</v>
      </c>
      <c r="E114" s="17" t="s">
        <v>234</v>
      </c>
      <c r="F114" s="18" t="s">
        <v>95</v>
      </c>
      <c r="G114" s="19" t="s">
        <v>235</v>
      </c>
      <c r="H114" s="16">
        <v>1997</v>
      </c>
      <c r="I114" s="16" t="s">
        <v>10</v>
      </c>
      <c r="J114" s="16">
        <v>1</v>
      </c>
      <c r="K114" s="21"/>
      <c r="M114" s="53">
        <v>1</v>
      </c>
    </row>
    <row r="115" spans="4:13" ht="60" customHeight="1" x14ac:dyDescent="0.25">
      <c r="D115" s="16">
        <v>107</v>
      </c>
      <c r="E115" s="25" t="s">
        <v>236</v>
      </c>
      <c r="F115" s="18" t="s">
        <v>95</v>
      </c>
      <c r="G115" s="26" t="s">
        <v>237</v>
      </c>
      <c r="H115" s="24">
        <v>1997</v>
      </c>
      <c r="I115" s="16" t="s">
        <v>10</v>
      </c>
      <c r="J115" s="24">
        <v>1</v>
      </c>
      <c r="K115" s="29"/>
      <c r="M115" s="53">
        <v>1</v>
      </c>
    </row>
    <row r="116" spans="4:13" ht="60" customHeight="1" x14ac:dyDescent="0.25">
      <c r="D116" s="16">
        <v>108</v>
      </c>
      <c r="E116" s="17" t="s">
        <v>238</v>
      </c>
      <c r="F116" s="18" t="s">
        <v>95</v>
      </c>
      <c r="G116" s="19" t="s">
        <v>239</v>
      </c>
      <c r="H116" s="16">
        <v>1997</v>
      </c>
      <c r="I116" s="16" t="s">
        <v>10</v>
      </c>
      <c r="J116" s="16">
        <v>1</v>
      </c>
      <c r="K116" s="21"/>
      <c r="M116" s="53">
        <v>1</v>
      </c>
    </row>
    <row r="117" spans="4:13" ht="60" customHeight="1" x14ac:dyDescent="0.25">
      <c r="D117" s="16">
        <v>109</v>
      </c>
      <c r="E117" s="17" t="s">
        <v>240</v>
      </c>
      <c r="F117" s="18" t="s">
        <v>95</v>
      </c>
      <c r="G117" s="26" t="s">
        <v>241</v>
      </c>
      <c r="H117" s="16">
        <v>1997</v>
      </c>
      <c r="I117" s="16" t="s">
        <v>10</v>
      </c>
      <c r="J117" s="16">
        <v>1</v>
      </c>
      <c r="K117" s="21"/>
      <c r="M117" s="53">
        <v>1</v>
      </c>
    </row>
    <row r="118" spans="4:13" ht="60" customHeight="1" x14ac:dyDescent="0.25">
      <c r="D118" s="16">
        <v>110</v>
      </c>
      <c r="E118" s="17" t="s">
        <v>242</v>
      </c>
      <c r="F118" s="18" t="s">
        <v>95</v>
      </c>
      <c r="G118" s="19" t="s">
        <v>243</v>
      </c>
      <c r="H118" s="16">
        <v>1997</v>
      </c>
      <c r="I118" s="16" t="s">
        <v>10</v>
      </c>
      <c r="J118" s="16">
        <v>1</v>
      </c>
      <c r="K118" s="21"/>
      <c r="M118" s="53">
        <v>2</v>
      </c>
    </row>
    <row r="119" spans="4:13" ht="60" customHeight="1" x14ac:dyDescent="0.25">
      <c r="D119" s="16">
        <v>111</v>
      </c>
      <c r="E119" s="17" t="s">
        <v>244</v>
      </c>
      <c r="F119" s="18" t="s">
        <v>95</v>
      </c>
      <c r="G119" s="19" t="s">
        <v>245</v>
      </c>
      <c r="H119" s="16">
        <v>1997</v>
      </c>
      <c r="I119" s="16" t="s">
        <v>10</v>
      </c>
      <c r="J119" s="16">
        <v>1</v>
      </c>
      <c r="K119" s="21"/>
      <c r="M119" s="53">
        <v>1</v>
      </c>
    </row>
    <row r="120" spans="4:13" ht="60" customHeight="1" x14ac:dyDescent="0.25">
      <c r="D120" s="16">
        <v>112</v>
      </c>
      <c r="E120" s="17" t="s">
        <v>246</v>
      </c>
      <c r="F120" s="18" t="s">
        <v>95</v>
      </c>
      <c r="G120" s="19" t="s">
        <v>247</v>
      </c>
      <c r="H120" s="16">
        <v>1997</v>
      </c>
      <c r="I120" s="16" t="s">
        <v>10</v>
      </c>
      <c r="J120" s="16">
        <v>1</v>
      </c>
      <c r="K120" s="21"/>
      <c r="M120" s="53">
        <v>1</v>
      </c>
    </row>
    <row r="121" spans="4:13" ht="60" customHeight="1" x14ac:dyDescent="0.25">
      <c r="D121" s="16">
        <v>113</v>
      </c>
      <c r="E121" s="17" t="s">
        <v>248</v>
      </c>
      <c r="F121" s="18" t="s">
        <v>95</v>
      </c>
      <c r="G121" s="19" t="s">
        <v>249</v>
      </c>
      <c r="H121" s="16">
        <v>1997</v>
      </c>
      <c r="I121" s="16" t="s">
        <v>10</v>
      </c>
      <c r="J121" s="16">
        <v>1</v>
      </c>
      <c r="K121" s="21"/>
      <c r="M121" s="53">
        <v>1</v>
      </c>
    </row>
    <row r="122" spans="4:13" ht="60" customHeight="1" x14ac:dyDescent="0.25">
      <c r="D122" s="16">
        <v>114</v>
      </c>
      <c r="E122" s="17" t="s">
        <v>250</v>
      </c>
      <c r="F122" s="18" t="s">
        <v>95</v>
      </c>
      <c r="G122" s="19" t="s">
        <v>251</v>
      </c>
      <c r="H122" s="16">
        <v>1997</v>
      </c>
      <c r="I122" s="16" t="s">
        <v>10</v>
      </c>
      <c r="J122" s="16">
        <v>1</v>
      </c>
      <c r="K122" s="21"/>
      <c r="M122" s="53">
        <v>1</v>
      </c>
    </row>
    <row r="123" spans="4:13" ht="60" customHeight="1" x14ac:dyDescent="0.25">
      <c r="D123" s="16">
        <v>115</v>
      </c>
      <c r="E123" s="17" t="s">
        <v>252</v>
      </c>
      <c r="F123" s="18" t="s">
        <v>95</v>
      </c>
      <c r="G123" s="19" t="s">
        <v>253</v>
      </c>
      <c r="H123" s="16">
        <v>1997</v>
      </c>
      <c r="I123" s="16" t="s">
        <v>10</v>
      </c>
      <c r="J123" s="16">
        <v>1</v>
      </c>
      <c r="K123" s="21"/>
      <c r="M123" s="53">
        <v>1</v>
      </c>
    </row>
    <row r="124" spans="4:13" ht="60" customHeight="1" x14ac:dyDescent="0.25">
      <c r="D124" s="16">
        <v>116</v>
      </c>
      <c r="E124" s="17" t="s">
        <v>254</v>
      </c>
      <c r="F124" s="18" t="s">
        <v>95</v>
      </c>
      <c r="G124" s="19" t="s">
        <v>255</v>
      </c>
      <c r="H124" s="16">
        <v>1997</v>
      </c>
      <c r="I124" s="16" t="s">
        <v>10</v>
      </c>
      <c r="J124" s="16">
        <v>2</v>
      </c>
      <c r="K124" s="21"/>
      <c r="M124" s="53">
        <v>1</v>
      </c>
    </row>
    <row r="125" spans="4:13" ht="60" customHeight="1" x14ac:dyDescent="0.25">
      <c r="D125" s="16">
        <v>117</v>
      </c>
      <c r="E125" s="17" t="s">
        <v>256</v>
      </c>
      <c r="F125" s="18" t="s">
        <v>95</v>
      </c>
      <c r="G125" s="19" t="s">
        <v>257</v>
      </c>
      <c r="H125" s="16">
        <v>1997</v>
      </c>
      <c r="I125" s="16" t="s">
        <v>10</v>
      </c>
      <c r="J125" s="16">
        <v>1</v>
      </c>
      <c r="K125" s="21"/>
      <c r="M125" s="53">
        <v>2</v>
      </c>
    </row>
    <row r="126" spans="4:13" ht="60" customHeight="1" x14ac:dyDescent="0.25">
      <c r="D126" s="16">
        <v>118</v>
      </c>
      <c r="E126" s="17" t="s">
        <v>258</v>
      </c>
      <c r="F126" s="18" t="s">
        <v>95</v>
      </c>
      <c r="G126" s="19" t="s">
        <v>259</v>
      </c>
      <c r="H126" s="16">
        <v>1997</v>
      </c>
      <c r="I126" s="16" t="s">
        <v>10</v>
      </c>
      <c r="J126" s="16">
        <v>1</v>
      </c>
      <c r="K126" s="21"/>
      <c r="M126" s="53">
        <v>1</v>
      </c>
    </row>
    <row r="127" spans="4:13" ht="60" customHeight="1" x14ac:dyDescent="0.25">
      <c r="D127" s="16">
        <v>119</v>
      </c>
      <c r="E127" s="17" t="s">
        <v>260</v>
      </c>
      <c r="F127" s="18" t="s">
        <v>95</v>
      </c>
      <c r="G127" s="19" t="s">
        <v>261</v>
      </c>
      <c r="H127" s="16">
        <v>1997</v>
      </c>
      <c r="I127" s="16" t="s">
        <v>10</v>
      </c>
      <c r="J127" s="16">
        <v>1</v>
      </c>
      <c r="K127" s="21"/>
      <c r="M127" s="53">
        <v>2</v>
      </c>
    </row>
    <row r="128" spans="4:13" ht="60" customHeight="1" x14ac:dyDescent="0.25">
      <c r="D128" s="16">
        <v>120</v>
      </c>
      <c r="E128" s="17" t="s">
        <v>262</v>
      </c>
      <c r="F128" s="18" t="s">
        <v>95</v>
      </c>
      <c r="G128" s="19" t="s">
        <v>263</v>
      </c>
      <c r="H128" s="16">
        <v>1997</v>
      </c>
      <c r="I128" s="16" t="s">
        <v>10</v>
      </c>
      <c r="J128" s="16">
        <v>2</v>
      </c>
      <c r="K128" s="21"/>
      <c r="M128" s="53">
        <v>1</v>
      </c>
    </row>
    <row r="129" spans="4:13" ht="60" customHeight="1" x14ac:dyDescent="0.25">
      <c r="D129" s="16">
        <v>121</v>
      </c>
      <c r="E129" s="17" t="s">
        <v>264</v>
      </c>
      <c r="F129" s="18" t="s">
        <v>95</v>
      </c>
      <c r="G129" s="19" t="s">
        <v>265</v>
      </c>
      <c r="H129" s="16">
        <v>1997</v>
      </c>
      <c r="I129" s="16" t="s">
        <v>10</v>
      </c>
      <c r="J129" s="16">
        <v>1</v>
      </c>
      <c r="K129" s="21"/>
      <c r="M129" s="53">
        <v>1</v>
      </c>
    </row>
    <row r="130" spans="4:13" ht="60" customHeight="1" x14ac:dyDescent="0.25">
      <c r="D130" s="16">
        <v>122</v>
      </c>
      <c r="E130" s="17" t="s">
        <v>266</v>
      </c>
      <c r="F130" s="18" t="s">
        <v>95</v>
      </c>
      <c r="G130" s="19" t="s">
        <v>267</v>
      </c>
      <c r="H130" s="16">
        <v>1997</v>
      </c>
      <c r="I130" s="16" t="s">
        <v>10</v>
      </c>
      <c r="J130" s="16">
        <v>1</v>
      </c>
      <c r="K130" s="21"/>
      <c r="M130" s="53">
        <v>2</v>
      </c>
    </row>
    <row r="131" spans="4:13" ht="60" customHeight="1" x14ac:dyDescent="0.25">
      <c r="D131" s="16">
        <v>123</v>
      </c>
      <c r="E131" s="25" t="s">
        <v>268</v>
      </c>
      <c r="F131" s="23" t="s">
        <v>12</v>
      </c>
      <c r="G131" s="26" t="s">
        <v>269</v>
      </c>
      <c r="H131" s="24">
        <v>1997</v>
      </c>
      <c r="I131" s="24" t="s">
        <v>10</v>
      </c>
      <c r="J131" s="24">
        <v>1</v>
      </c>
      <c r="K131" s="29"/>
      <c r="M131" s="53">
        <v>1</v>
      </c>
    </row>
    <row r="132" spans="4:13" ht="60" customHeight="1" x14ac:dyDescent="0.25">
      <c r="D132" s="16">
        <v>124</v>
      </c>
      <c r="E132" s="17" t="s">
        <v>270</v>
      </c>
      <c r="F132" s="18" t="s">
        <v>271</v>
      </c>
      <c r="G132" s="19" t="s">
        <v>272</v>
      </c>
      <c r="H132" s="24">
        <v>1997</v>
      </c>
      <c r="I132" s="16" t="s">
        <v>10</v>
      </c>
      <c r="J132" s="16">
        <v>1</v>
      </c>
      <c r="K132" s="21"/>
      <c r="M132" s="53">
        <v>1</v>
      </c>
    </row>
    <row r="133" spans="4:13" ht="60" customHeight="1" x14ac:dyDescent="0.25">
      <c r="D133" s="16">
        <v>125</v>
      </c>
      <c r="E133" s="17" t="s">
        <v>273</v>
      </c>
      <c r="F133" s="18" t="s">
        <v>95</v>
      </c>
      <c r="G133" s="19" t="s">
        <v>274</v>
      </c>
      <c r="H133" s="16">
        <v>1997</v>
      </c>
      <c r="I133" s="16" t="s">
        <v>10</v>
      </c>
      <c r="J133" s="16">
        <v>1</v>
      </c>
      <c r="K133" s="21"/>
      <c r="M133" s="53">
        <v>1</v>
      </c>
    </row>
    <row r="134" spans="4:13" ht="60" customHeight="1" x14ac:dyDescent="0.25">
      <c r="D134" s="16">
        <v>126</v>
      </c>
      <c r="E134" s="17" t="s">
        <v>275</v>
      </c>
      <c r="F134" s="18" t="s">
        <v>95</v>
      </c>
      <c r="G134" s="19" t="s">
        <v>276</v>
      </c>
      <c r="H134" s="16">
        <v>1998</v>
      </c>
      <c r="I134" s="16" t="s">
        <v>10</v>
      </c>
      <c r="J134" s="16">
        <v>2</v>
      </c>
      <c r="K134" s="21"/>
      <c r="M134" s="53">
        <v>1</v>
      </c>
    </row>
    <row r="135" spans="4:13" ht="60" customHeight="1" x14ac:dyDescent="0.25">
      <c r="D135" s="16">
        <v>127</v>
      </c>
      <c r="E135" s="17" t="s">
        <v>277</v>
      </c>
      <c r="F135" s="23" t="s">
        <v>278</v>
      </c>
      <c r="G135" s="19" t="s">
        <v>279</v>
      </c>
      <c r="H135" s="16">
        <v>1998</v>
      </c>
      <c r="I135" s="16" t="s">
        <v>10</v>
      </c>
      <c r="J135" s="16">
        <v>1</v>
      </c>
      <c r="K135" s="21"/>
      <c r="M135" s="53">
        <v>1</v>
      </c>
    </row>
    <row r="136" spans="4:13" ht="60" customHeight="1" x14ac:dyDescent="0.25">
      <c r="D136" s="16">
        <v>128</v>
      </c>
      <c r="E136" s="17" t="s">
        <v>280</v>
      </c>
      <c r="F136" s="18" t="s">
        <v>12</v>
      </c>
      <c r="G136" s="19" t="s">
        <v>281</v>
      </c>
      <c r="H136" s="16">
        <v>1998</v>
      </c>
      <c r="I136" s="16" t="s">
        <v>10</v>
      </c>
      <c r="J136" s="16">
        <v>2</v>
      </c>
      <c r="K136" s="21"/>
      <c r="M136" s="53">
        <v>1</v>
      </c>
    </row>
    <row r="137" spans="4:13" ht="60" customHeight="1" x14ac:dyDescent="0.25">
      <c r="D137" s="16">
        <v>129</v>
      </c>
      <c r="E137" s="17" t="s">
        <v>282</v>
      </c>
      <c r="F137" s="18" t="s">
        <v>95</v>
      </c>
      <c r="G137" s="19" t="s">
        <v>283</v>
      </c>
      <c r="H137" s="16">
        <v>1998</v>
      </c>
      <c r="I137" s="16" t="s">
        <v>10</v>
      </c>
      <c r="J137" s="16">
        <v>2</v>
      </c>
      <c r="K137" s="21"/>
      <c r="M137" s="53">
        <v>1</v>
      </c>
    </row>
    <row r="138" spans="4:13" ht="66.75" customHeight="1" x14ac:dyDescent="0.25">
      <c r="D138" s="16">
        <v>130</v>
      </c>
      <c r="E138" s="17" t="s">
        <v>284</v>
      </c>
      <c r="F138" s="23" t="s">
        <v>90</v>
      </c>
      <c r="G138" s="19" t="s">
        <v>285</v>
      </c>
      <c r="H138" s="16">
        <v>1998</v>
      </c>
      <c r="I138" s="16" t="s">
        <v>10</v>
      </c>
      <c r="J138" s="16">
        <v>2</v>
      </c>
      <c r="K138" s="21"/>
      <c r="M138" s="53">
        <v>4</v>
      </c>
    </row>
    <row r="139" spans="4:13" ht="60" customHeight="1" x14ac:dyDescent="0.25">
      <c r="D139" s="16">
        <v>131</v>
      </c>
      <c r="E139" s="17" t="s">
        <v>286</v>
      </c>
      <c r="F139" s="23" t="s">
        <v>90</v>
      </c>
      <c r="G139" s="19" t="s">
        <v>287</v>
      </c>
      <c r="H139" s="16">
        <v>1998</v>
      </c>
      <c r="I139" s="16" t="s">
        <v>10</v>
      </c>
      <c r="J139" s="16">
        <v>1</v>
      </c>
      <c r="K139" s="21"/>
      <c r="M139" s="53">
        <v>1</v>
      </c>
    </row>
    <row r="140" spans="4:13" ht="60" customHeight="1" x14ac:dyDescent="0.25">
      <c r="D140" s="16">
        <v>132</v>
      </c>
      <c r="E140" s="17" t="s">
        <v>288</v>
      </c>
      <c r="F140" s="18" t="s">
        <v>95</v>
      </c>
      <c r="G140" s="19" t="s">
        <v>289</v>
      </c>
      <c r="H140" s="16">
        <v>1998</v>
      </c>
      <c r="I140" s="16" t="s">
        <v>10</v>
      </c>
      <c r="J140" s="16">
        <v>1</v>
      </c>
      <c r="K140" s="21"/>
      <c r="M140" s="53">
        <v>1</v>
      </c>
    </row>
    <row r="141" spans="4:13" ht="60" customHeight="1" x14ac:dyDescent="0.25">
      <c r="D141" s="16">
        <v>133</v>
      </c>
      <c r="E141" s="17" t="s">
        <v>290</v>
      </c>
      <c r="F141" s="23" t="s">
        <v>90</v>
      </c>
      <c r="G141" s="19" t="s">
        <v>291</v>
      </c>
      <c r="H141" s="16">
        <v>1998</v>
      </c>
      <c r="I141" s="16" t="s">
        <v>10</v>
      </c>
      <c r="J141" s="16">
        <v>2</v>
      </c>
      <c r="K141" s="21"/>
      <c r="M141" s="53">
        <v>2</v>
      </c>
    </row>
    <row r="142" spans="4:13" ht="60" customHeight="1" x14ac:dyDescent="0.25">
      <c r="D142" s="16">
        <v>134</v>
      </c>
      <c r="E142" s="17" t="s">
        <v>292</v>
      </c>
      <c r="F142" s="18" t="s">
        <v>95</v>
      </c>
      <c r="G142" s="19" t="s">
        <v>293</v>
      </c>
      <c r="H142" s="16">
        <v>1998</v>
      </c>
      <c r="I142" s="16" t="s">
        <v>10</v>
      </c>
      <c r="J142" s="16">
        <v>2</v>
      </c>
      <c r="K142" s="21"/>
      <c r="M142" s="53">
        <v>1</v>
      </c>
    </row>
    <row r="143" spans="4:13" ht="60" customHeight="1" x14ac:dyDescent="0.25">
      <c r="D143" s="16">
        <v>135</v>
      </c>
      <c r="E143" s="17" t="s">
        <v>294</v>
      </c>
      <c r="F143" s="18" t="s">
        <v>95</v>
      </c>
      <c r="G143" s="19" t="s">
        <v>295</v>
      </c>
      <c r="H143" s="16">
        <v>1998</v>
      </c>
      <c r="I143" s="16" t="s">
        <v>10</v>
      </c>
      <c r="J143" s="16">
        <v>2</v>
      </c>
      <c r="K143" s="21"/>
      <c r="M143" s="53">
        <v>1</v>
      </c>
    </row>
    <row r="144" spans="4:13" ht="60" customHeight="1" x14ac:dyDescent="0.25">
      <c r="D144" s="16">
        <v>136</v>
      </c>
      <c r="E144" s="17" t="s">
        <v>296</v>
      </c>
      <c r="F144" s="18" t="s">
        <v>95</v>
      </c>
      <c r="G144" s="19" t="s">
        <v>297</v>
      </c>
      <c r="H144" s="16">
        <v>1998</v>
      </c>
      <c r="I144" s="16" t="s">
        <v>10</v>
      </c>
      <c r="J144" s="16">
        <v>2</v>
      </c>
      <c r="K144" s="21"/>
      <c r="M144" s="53">
        <v>1</v>
      </c>
    </row>
    <row r="145" spans="4:13" ht="60" customHeight="1" x14ac:dyDescent="0.25">
      <c r="D145" s="16">
        <v>137</v>
      </c>
      <c r="E145" s="17" t="s">
        <v>298</v>
      </c>
      <c r="F145" s="18" t="s">
        <v>95</v>
      </c>
      <c r="G145" s="19" t="s">
        <v>299</v>
      </c>
      <c r="H145" s="16">
        <v>1998</v>
      </c>
      <c r="I145" s="16" t="s">
        <v>10</v>
      </c>
      <c r="J145" s="16">
        <v>2</v>
      </c>
      <c r="K145" s="21"/>
      <c r="M145" s="53">
        <v>1</v>
      </c>
    </row>
    <row r="146" spans="4:13" ht="60" customHeight="1" x14ac:dyDescent="0.25">
      <c r="D146" s="16">
        <v>138</v>
      </c>
      <c r="E146" s="17" t="s">
        <v>300</v>
      </c>
      <c r="F146" s="18" t="s">
        <v>95</v>
      </c>
      <c r="G146" s="19" t="s">
        <v>301</v>
      </c>
      <c r="H146" s="16">
        <v>1998</v>
      </c>
      <c r="I146" s="16" t="s">
        <v>10</v>
      </c>
      <c r="J146" s="16">
        <v>1</v>
      </c>
      <c r="K146" s="21"/>
      <c r="M146" s="53">
        <v>1</v>
      </c>
    </row>
    <row r="147" spans="4:13" ht="60" customHeight="1" x14ac:dyDescent="0.25">
      <c r="D147" s="16">
        <v>139</v>
      </c>
      <c r="E147" s="17" t="s">
        <v>302</v>
      </c>
      <c r="F147" s="18" t="s">
        <v>95</v>
      </c>
      <c r="G147" s="19" t="s">
        <v>303</v>
      </c>
      <c r="H147" s="16">
        <v>1998</v>
      </c>
      <c r="I147" s="16" t="s">
        <v>10</v>
      </c>
      <c r="J147" s="16">
        <v>1</v>
      </c>
      <c r="K147" s="21"/>
      <c r="M147" s="53">
        <v>1</v>
      </c>
    </row>
    <row r="148" spans="4:13" ht="60" customHeight="1" x14ac:dyDescent="0.25">
      <c r="D148" s="16">
        <v>140</v>
      </c>
      <c r="E148" s="17" t="s">
        <v>304</v>
      </c>
      <c r="F148" s="18" t="s">
        <v>95</v>
      </c>
      <c r="G148" s="19" t="s">
        <v>305</v>
      </c>
      <c r="H148" s="16">
        <v>1998</v>
      </c>
      <c r="I148" s="16" t="s">
        <v>10</v>
      </c>
      <c r="J148" s="16">
        <v>1</v>
      </c>
      <c r="K148" s="21"/>
      <c r="M148" s="53">
        <v>1</v>
      </c>
    </row>
    <row r="149" spans="4:13" ht="60" customHeight="1" x14ac:dyDescent="0.25">
      <c r="D149" s="16">
        <v>141</v>
      </c>
      <c r="E149" s="17" t="s">
        <v>306</v>
      </c>
      <c r="F149" s="18" t="s">
        <v>95</v>
      </c>
      <c r="G149" s="19" t="s">
        <v>307</v>
      </c>
      <c r="H149" s="16">
        <v>1998</v>
      </c>
      <c r="I149" s="16" t="s">
        <v>10</v>
      </c>
      <c r="J149" s="16">
        <v>2</v>
      </c>
      <c r="K149" s="21"/>
      <c r="M149" s="53">
        <v>1</v>
      </c>
    </row>
    <row r="150" spans="4:13" ht="60" customHeight="1" x14ac:dyDescent="0.25">
      <c r="D150" s="16">
        <v>142</v>
      </c>
      <c r="E150" s="17" t="s">
        <v>308</v>
      </c>
      <c r="F150" s="18" t="s">
        <v>12</v>
      </c>
      <c r="G150" s="19" t="s">
        <v>309</v>
      </c>
      <c r="H150" s="16">
        <v>1998</v>
      </c>
      <c r="I150" s="16" t="s">
        <v>10</v>
      </c>
      <c r="J150" s="16">
        <v>1</v>
      </c>
      <c r="K150" s="21"/>
      <c r="M150" s="53">
        <v>1</v>
      </c>
    </row>
    <row r="151" spans="4:13" ht="60" customHeight="1" x14ac:dyDescent="0.25">
      <c r="D151" s="16">
        <v>143</v>
      </c>
      <c r="E151" s="17" t="s">
        <v>310</v>
      </c>
      <c r="F151" s="18" t="s">
        <v>12</v>
      </c>
      <c r="G151" s="19" t="s">
        <v>311</v>
      </c>
      <c r="H151" s="16">
        <v>1998</v>
      </c>
      <c r="I151" s="16" t="s">
        <v>10</v>
      </c>
      <c r="J151" s="16">
        <v>2</v>
      </c>
      <c r="K151" s="21"/>
      <c r="M151" s="53">
        <v>1</v>
      </c>
    </row>
    <row r="152" spans="4:13" ht="60" customHeight="1" x14ac:dyDescent="0.25">
      <c r="D152" s="16">
        <v>144</v>
      </c>
      <c r="E152" s="17" t="s">
        <v>312</v>
      </c>
      <c r="F152" s="18" t="s">
        <v>95</v>
      </c>
      <c r="G152" s="19" t="s">
        <v>313</v>
      </c>
      <c r="H152" s="16">
        <v>1999</v>
      </c>
      <c r="I152" s="16" t="s">
        <v>10</v>
      </c>
      <c r="J152" s="16">
        <v>2</v>
      </c>
      <c r="K152" s="21"/>
      <c r="M152" s="53">
        <v>2</v>
      </c>
    </row>
    <row r="153" spans="4:13" ht="60" customHeight="1" x14ac:dyDescent="0.25">
      <c r="D153" s="24">
        <v>145</v>
      </c>
      <c r="E153" s="25" t="s">
        <v>314</v>
      </c>
      <c r="F153" s="23"/>
      <c r="G153" s="26"/>
      <c r="H153" s="24"/>
      <c r="I153" s="24"/>
      <c r="J153" s="24"/>
      <c r="K153" s="27"/>
      <c r="M153" s="53">
        <v>1</v>
      </c>
    </row>
    <row r="154" spans="4:13" ht="60" customHeight="1" x14ac:dyDescent="0.25">
      <c r="D154" s="16">
        <v>146</v>
      </c>
      <c r="E154" s="17" t="s">
        <v>315</v>
      </c>
      <c r="F154" s="18" t="s">
        <v>95</v>
      </c>
      <c r="G154" s="26" t="s">
        <v>316</v>
      </c>
      <c r="H154" s="16">
        <v>1999</v>
      </c>
      <c r="I154" s="16" t="s">
        <v>10</v>
      </c>
      <c r="J154" s="16">
        <v>2</v>
      </c>
      <c r="K154" s="21"/>
      <c r="M154" s="53">
        <v>1</v>
      </c>
    </row>
    <row r="155" spans="4:13" ht="60" customHeight="1" x14ac:dyDescent="0.25">
      <c r="D155" s="16">
        <v>147</v>
      </c>
      <c r="E155" s="17" t="s">
        <v>317</v>
      </c>
      <c r="F155" s="18" t="s">
        <v>318</v>
      </c>
      <c r="G155" s="19" t="s">
        <v>319</v>
      </c>
      <c r="H155" s="16">
        <v>1999</v>
      </c>
      <c r="I155" s="16" t="s">
        <v>10</v>
      </c>
      <c r="J155" s="16">
        <v>1</v>
      </c>
      <c r="K155" s="21"/>
      <c r="M155" s="53">
        <v>2</v>
      </c>
    </row>
    <row r="156" spans="4:13" ht="69.75" customHeight="1" x14ac:dyDescent="0.25">
      <c r="D156" s="16">
        <v>148</v>
      </c>
      <c r="E156" s="17" t="s">
        <v>320</v>
      </c>
      <c r="F156" s="18" t="s">
        <v>321</v>
      </c>
      <c r="G156" s="19" t="s">
        <v>322</v>
      </c>
      <c r="H156" s="16">
        <v>1999</v>
      </c>
      <c r="I156" s="16" t="s">
        <v>10</v>
      </c>
      <c r="J156" s="16">
        <v>1</v>
      </c>
      <c r="K156" s="21"/>
      <c r="M156" s="53">
        <v>4</v>
      </c>
    </row>
    <row r="157" spans="4:13" ht="60" customHeight="1" x14ac:dyDescent="0.25">
      <c r="D157" s="16">
        <v>149</v>
      </c>
      <c r="E157" s="17" t="s">
        <v>320</v>
      </c>
      <c r="F157" s="18" t="s">
        <v>90</v>
      </c>
      <c r="G157" s="19" t="s">
        <v>323</v>
      </c>
      <c r="H157" s="16">
        <v>1999</v>
      </c>
      <c r="I157" s="16" t="s">
        <v>10</v>
      </c>
      <c r="J157" s="16">
        <v>1</v>
      </c>
      <c r="K157" s="21"/>
      <c r="M157" s="53">
        <v>2</v>
      </c>
    </row>
    <row r="158" spans="4:13" ht="60" customHeight="1" x14ac:dyDescent="0.25">
      <c r="D158" s="16">
        <v>150</v>
      </c>
      <c r="E158" s="17" t="s">
        <v>324</v>
      </c>
      <c r="F158" s="18" t="s">
        <v>95</v>
      </c>
      <c r="G158" s="19" t="s">
        <v>325</v>
      </c>
      <c r="H158" s="16">
        <v>1999</v>
      </c>
      <c r="I158" s="16" t="s">
        <v>10</v>
      </c>
      <c r="J158" s="16">
        <v>2</v>
      </c>
      <c r="K158" s="21"/>
      <c r="M158" s="53">
        <v>2</v>
      </c>
    </row>
    <row r="159" spans="4:13" ht="60" customHeight="1" x14ac:dyDescent="0.25">
      <c r="D159" s="16">
        <v>151</v>
      </c>
      <c r="E159" s="17" t="s">
        <v>326</v>
      </c>
      <c r="F159" s="18" t="s">
        <v>95</v>
      </c>
      <c r="G159" s="19" t="s">
        <v>327</v>
      </c>
      <c r="H159" s="16">
        <v>1999</v>
      </c>
      <c r="I159" s="16" t="s">
        <v>10</v>
      </c>
      <c r="J159" s="16">
        <v>1</v>
      </c>
      <c r="K159" s="21"/>
      <c r="M159" s="53">
        <v>2</v>
      </c>
    </row>
    <row r="160" spans="4:13" ht="60" customHeight="1" x14ac:dyDescent="0.25">
      <c r="D160" s="16">
        <v>152</v>
      </c>
      <c r="E160" s="17" t="s">
        <v>328</v>
      </c>
      <c r="F160" s="18" t="s">
        <v>95</v>
      </c>
      <c r="G160" s="19" t="s">
        <v>329</v>
      </c>
      <c r="H160" s="16">
        <v>1999</v>
      </c>
      <c r="I160" s="16" t="s">
        <v>10</v>
      </c>
      <c r="J160" s="16">
        <v>1</v>
      </c>
      <c r="K160" s="21"/>
      <c r="M160" s="53">
        <v>2</v>
      </c>
    </row>
    <row r="161" spans="4:13" ht="60" customHeight="1" x14ac:dyDescent="0.25">
      <c r="D161" s="16">
        <v>153</v>
      </c>
      <c r="E161" s="17" t="s">
        <v>330</v>
      </c>
      <c r="F161" s="18" t="s">
        <v>95</v>
      </c>
      <c r="G161" s="19" t="s">
        <v>331</v>
      </c>
      <c r="H161" s="16">
        <v>1999</v>
      </c>
      <c r="I161" s="16" t="s">
        <v>10</v>
      </c>
      <c r="J161" s="16">
        <v>1</v>
      </c>
      <c r="K161" s="21"/>
      <c r="M161" s="53">
        <v>1</v>
      </c>
    </row>
    <row r="162" spans="4:13" ht="60" customHeight="1" x14ac:dyDescent="0.25">
      <c r="D162" s="16">
        <v>154</v>
      </c>
      <c r="E162" s="17" t="s">
        <v>332</v>
      </c>
      <c r="F162" s="18" t="s">
        <v>12</v>
      </c>
      <c r="G162" s="19" t="s">
        <v>333</v>
      </c>
      <c r="H162" s="16">
        <v>1999</v>
      </c>
      <c r="I162" s="16" t="s">
        <v>10</v>
      </c>
      <c r="J162" s="16">
        <v>1</v>
      </c>
      <c r="K162" s="21"/>
      <c r="M162" s="53">
        <v>1</v>
      </c>
    </row>
    <row r="163" spans="4:13" ht="60" customHeight="1" x14ac:dyDescent="0.25">
      <c r="D163" s="16">
        <v>155</v>
      </c>
      <c r="E163" s="17" t="s">
        <v>334</v>
      </c>
      <c r="F163" s="18" t="s">
        <v>335</v>
      </c>
      <c r="G163" s="19" t="s">
        <v>336</v>
      </c>
      <c r="H163" s="16">
        <v>1999</v>
      </c>
      <c r="I163" s="16" t="s">
        <v>10</v>
      </c>
      <c r="J163" s="16">
        <v>1</v>
      </c>
      <c r="K163" s="21"/>
      <c r="M163" s="53">
        <v>2</v>
      </c>
    </row>
    <row r="164" spans="4:13" ht="60" customHeight="1" x14ac:dyDescent="0.25">
      <c r="D164" s="16">
        <v>156</v>
      </c>
      <c r="E164" s="17" t="s">
        <v>337</v>
      </c>
      <c r="F164" s="18" t="s">
        <v>90</v>
      </c>
      <c r="G164" s="19" t="s">
        <v>338</v>
      </c>
      <c r="H164" s="16">
        <v>1999</v>
      </c>
      <c r="I164" s="16" t="s">
        <v>10</v>
      </c>
      <c r="J164" s="16">
        <v>2</v>
      </c>
      <c r="K164" s="21"/>
      <c r="M164" s="53">
        <v>1</v>
      </c>
    </row>
    <row r="165" spans="4:13" ht="60" customHeight="1" x14ac:dyDescent="0.25">
      <c r="D165" s="16">
        <v>157</v>
      </c>
      <c r="E165" s="17" t="s">
        <v>339</v>
      </c>
      <c r="F165" s="18" t="s">
        <v>90</v>
      </c>
      <c r="G165" s="19" t="s">
        <v>340</v>
      </c>
      <c r="H165" s="16">
        <v>2000</v>
      </c>
      <c r="I165" s="16" t="s">
        <v>10</v>
      </c>
      <c r="J165" s="16">
        <v>2</v>
      </c>
      <c r="K165" s="21"/>
      <c r="M165" s="53">
        <v>2</v>
      </c>
    </row>
    <row r="166" spans="4:13" ht="60" customHeight="1" x14ac:dyDescent="0.25">
      <c r="D166" s="16">
        <v>158</v>
      </c>
      <c r="E166" s="17" t="s">
        <v>341</v>
      </c>
      <c r="F166" s="18" t="s">
        <v>90</v>
      </c>
      <c r="G166" s="19" t="s">
        <v>342</v>
      </c>
      <c r="H166" s="16">
        <v>2000</v>
      </c>
      <c r="I166" s="16" t="s">
        <v>10</v>
      </c>
      <c r="J166" s="16">
        <v>1</v>
      </c>
      <c r="K166" s="21"/>
      <c r="M166" s="53">
        <v>2</v>
      </c>
    </row>
    <row r="167" spans="4:13" ht="60" customHeight="1" x14ac:dyDescent="0.25">
      <c r="D167" s="16">
        <v>159</v>
      </c>
      <c r="E167" s="17" t="s">
        <v>343</v>
      </c>
      <c r="F167" s="18" t="s">
        <v>90</v>
      </c>
      <c r="G167" s="19" t="s">
        <v>344</v>
      </c>
      <c r="H167" s="16">
        <v>2000</v>
      </c>
      <c r="I167" s="16" t="s">
        <v>10</v>
      </c>
      <c r="J167" s="16">
        <v>1</v>
      </c>
      <c r="K167" s="21"/>
      <c r="M167" s="53">
        <v>2</v>
      </c>
    </row>
    <row r="168" spans="4:13" ht="60" customHeight="1" x14ac:dyDescent="0.25">
      <c r="D168" s="16">
        <v>160</v>
      </c>
      <c r="E168" s="17" t="s">
        <v>345</v>
      </c>
      <c r="F168" s="18" t="s">
        <v>95</v>
      </c>
      <c r="G168" s="19" t="s">
        <v>346</v>
      </c>
      <c r="H168" s="16">
        <v>2000</v>
      </c>
      <c r="I168" s="16" t="s">
        <v>10</v>
      </c>
      <c r="J168" s="16">
        <v>1</v>
      </c>
      <c r="K168" s="21"/>
      <c r="M168" s="53">
        <v>1</v>
      </c>
    </row>
    <row r="169" spans="4:13" ht="60" customHeight="1" x14ac:dyDescent="0.25">
      <c r="D169" s="16">
        <v>161</v>
      </c>
      <c r="E169" s="17" t="s">
        <v>347</v>
      </c>
      <c r="F169" s="18" t="s">
        <v>95</v>
      </c>
      <c r="G169" s="19" t="s">
        <v>348</v>
      </c>
      <c r="H169" s="16">
        <v>2000</v>
      </c>
      <c r="I169" s="16" t="s">
        <v>10</v>
      </c>
      <c r="J169" s="16">
        <v>2</v>
      </c>
      <c r="K169" s="21"/>
      <c r="M169" s="53">
        <v>1</v>
      </c>
    </row>
    <row r="170" spans="4:13" ht="60" customHeight="1" x14ac:dyDescent="0.25">
      <c r="D170" s="16">
        <v>162</v>
      </c>
      <c r="E170" s="17" t="s">
        <v>349</v>
      </c>
      <c r="F170" s="18" t="s">
        <v>95</v>
      </c>
      <c r="G170" s="19" t="s">
        <v>350</v>
      </c>
      <c r="H170" s="16">
        <v>2000</v>
      </c>
      <c r="I170" s="16" t="s">
        <v>10</v>
      </c>
      <c r="J170" s="16">
        <v>2</v>
      </c>
      <c r="K170" s="21"/>
      <c r="M170" s="53">
        <v>1</v>
      </c>
    </row>
    <row r="171" spans="4:13" ht="60" customHeight="1" x14ac:dyDescent="0.25">
      <c r="D171" s="16">
        <v>163</v>
      </c>
      <c r="E171" s="17" t="s">
        <v>351</v>
      </c>
      <c r="F171" s="18" t="s">
        <v>95</v>
      </c>
      <c r="G171" s="19" t="s">
        <v>352</v>
      </c>
      <c r="H171" s="16">
        <v>2000</v>
      </c>
      <c r="I171" s="16" t="s">
        <v>10</v>
      </c>
      <c r="J171" s="16">
        <v>2</v>
      </c>
      <c r="K171" s="21"/>
      <c r="M171" s="53">
        <v>1</v>
      </c>
    </row>
    <row r="172" spans="4:13" ht="60" customHeight="1" x14ac:dyDescent="0.25">
      <c r="D172" s="16">
        <v>164</v>
      </c>
      <c r="E172" s="17" t="s">
        <v>353</v>
      </c>
      <c r="F172" s="18" t="s">
        <v>95</v>
      </c>
      <c r="G172" s="19" t="s">
        <v>354</v>
      </c>
      <c r="H172" s="16">
        <v>2000</v>
      </c>
      <c r="I172" s="16" t="s">
        <v>10</v>
      </c>
      <c r="J172" s="16">
        <v>1</v>
      </c>
      <c r="K172" s="21"/>
      <c r="M172" s="53">
        <v>1</v>
      </c>
    </row>
    <row r="173" spans="4:13" ht="60" customHeight="1" x14ac:dyDescent="0.25">
      <c r="D173" s="16">
        <v>165</v>
      </c>
      <c r="E173" s="17" t="s">
        <v>355</v>
      </c>
      <c r="F173" s="18" t="s">
        <v>12</v>
      </c>
      <c r="G173" s="19" t="s">
        <v>356</v>
      </c>
      <c r="H173" s="16">
        <v>2000</v>
      </c>
      <c r="I173" s="16" t="s">
        <v>10</v>
      </c>
      <c r="J173" s="16">
        <v>2</v>
      </c>
      <c r="K173" s="21"/>
      <c r="M173" s="53">
        <v>2</v>
      </c>
    </row>
    <row r="174" spans="4:13" ht="60" customHeight="1" x14ac:dyDescent="0.25">
      <c r="D174" s="16">
        <v>166</v>
      </c>
      <c r="E174" s="17" t="s">
        <v>357</v>
      </c>
      <c r="F174" s="18" t="s">
        <v>95</v>
      </c>
      <c r="G174" s="19" t="s">
        <v>358</v>
      </c>
      <c r="H174" s="16">
        <v>2000</v>
      </c>
      <c r="I174" s="16" t="s">
        <v>10</v>
      </c>
      <c r="J174" s="16">
        <v>1</v>
      </c>
      <c r="K174" s="21"/>
      <c r="M174" s="53">
        <v>1</v>
      </c>
    </row>
    <row r="175" spans="4:13" ht="60" customHeight="1" x14ac:dyDescent="0.25">
      <c r="D175" s="16">
        <v>167</v>
      </c>
      <c r="E175" s="17" t="s">
        <v>359</v>
      </c>
      <c r="F175" s="23" t="s">
        <v>12</v>
      </c>
      <c r="G175" s="19" t="s">
        <v>360</v>
      </c>
      <c r="H175" s="16">
        <v>2000</v>
      </c>
      <c r="I175" s="16" t="s">
        <v>10</v>
      </c>
      <c r="J175" s="16">
        <v>2</v>
      </c>
      <c r="K175" s="21"/>
      <c r="M175" s="53">
        <v>1</v>
      </c>
    </row>
    <row r="176" spans="4:13" ht="60" customHeight="1" x14ac:dyDescent="0.25">
      <c r="D176" s="16">
        <v>168</v>
      </c>
      <c r="E176" s="17" t="s">
        <v>361</v>
      </c>
      <c r="F176" s="18" t="s">
        <v>12</v>
      </c>
      <c r="G176" s="19" t="s">
        <v>362</v>
      </c>
      <c r="H176" s="16">
        <v>2000</v>
      </c>
      <c r="I176" s="16" t="s">
        <v>10</v>
      </c>
      <c r="J176" s="16">
        <v>2</v>
      </c>
      <c r="K176" s="21"/>
      <c r="M176" s="53">
        <v>2</v>
      </c>
    </row>
    <row r="177" spans="4:13" ht="60" customHeight="1" x14ac:dyDescent="0.25">
      <c r="D177" s="16">
        <v>169</v>
      </c>
      <c r="E177" s="17" t="s">
        <v>363</v>
      </c>
      <c r="F177" s="18" t="s">
        <v>95</v>
      </c>
      <c r="G177" s="19" t="s">
        <v>364</v>
      </c>
      <c r="H177" s="16">
        <v>2000</v>
      </c>
      <c r="I177" s="16" t="s">
        <v>10</v>
      </c>
      <c r="J177" s="16">
        <v>2</v>
      </c>
      <c r="K177" s="21"/>
      <c r="M177" s="53">
        <v>1</v>
      </c>
    </row>
    <row r="178" spans="4:13" ht="60" customHeight="1" x14ac:dyDescent="0.25">
      <c r="D178" s="16">
        <v>170</v>
      </c>
      <c r="E178" s="17" t="s">
        <v>365</v>
      </c>
      <c r="F178" s="18" t="s">
        <v>95</v>
      </c>
      <c r="G178" s="19" t="s">
        <v>366</v>
      </c>
      <c r="H178" s="16">
        <v>2000</v>
      </c>
      <c r="I178" s="16" t="s">
        <v>10</v>
      </c>
      <c r="J178" s="16">
        <v>1</v>
      </c>
      <c r="K178" s="21"/>
      <c r="M178" s="53">
        <v>2</v>
      </c>
    </row>
    <row r="179" spans="4:13" ht="60" customHeight="1" x14ac:dyDescent="0.25">
      <c r="D179" s="16">
        <v>171</v>
      </c>
      <c r="E179" s="17" t="s">
        <v>367</v>
      </c>
      <c r="F179" s="18" t="s">
        <v>95</v>
      </c>
      <c r="G179" s="19" t="s">
        <v>368</v>
      </c>
      <c r="H179" s="16">
        <v>2000</v>
      </c>
      <c r="I179" s="16" t="s">
        <v>10</v>
      </c>
      <c r="J179" s="16">
        <v>1</v>
      </c>
      <c r="K179" s="21"/>
      <c r="M179" s="53">
        <v>2</v>
      </c>
    </row>
    <row r="180" spans="4:13" ht="60" customHeight="1" x14ac:dyDescent="0.25">
      <c r="D180" s="16">
        <v>172</v>
      </c>
      <c r="E180" s="17" t="s">
        <v>369</v>
      </c>
      <c r="F180" s="18" t="s">
        <v>124</v>
      </c>
      <c r="G180" s="19" t="s">
        <v>370</v>
      </c>
      <c r="H180" s="16">
        <v>2000</v>
      </c>
      <c r="I180" s="16" t="s">
        <v>10</v>
      </c>
      <c r="J180" s="16">
        <v>1</v>
      </c>
      <c r="K180" s="21"/>
      <c r="M180" s="53">
        <v>2</v>
      </c>
    </row>
    <row r="181" spans="4:13" ht="60" customHeight="1" x14ac:dyDescent="0.25">
      <c r="D181" s="90">
        <v>173</v>
      </c>
      <c r="E181" s="91" t="s">
        <v>371</v>
      </c>
      <c r="F181" s="92" t="s">
        <v>203</v>
      </c>
      <c r="G181" s="93" t="s">
        <v>372</v>
      </c>
      <c r="H181" s="90">
        <v>2000</v>
      </c>
      <c r="I181" s="90" t="s">
        <v>10</v>
      </c>
      <c r="J181" s="90">
        <v>0</v>
      </c>
      <c r="K181" s="95" t="s">
        <v>60</v>
      </c>
      <c r="M181" s="53">
        <v>2</v>
      </c>
    </row>
    <row r="182" spans="4:13" ht="60" customHeight="1" x14ac:dyDescent="0.25">
      <c r="D182" s="16">
        <v>174</v>
      </c>
      <c r="E182" s="17" t="s">
        <v>373</v>
      </c>
      <c r="F182" s="18" t="s">
        <v>95</v>
      </c>
      <c r="G182" s="26" t="s">
        <v>374</v>
      </c>
      <c r="H182" s="16">
        <v>2000</v>
      </c>
      <c r="I182" s="16" t="s">
        <v>10</v>
      </c>
      <c r="J182" s="16">
        <v>1</v>
      </c>
      <c r="K182" s="21"/>
      <c r="M182" s="53">
        <v>2</v>
      </c>
    </row>
    <row r="183" spans="4:13" ht="60" customHeight="1" x14ac:dyDescent="0.25">
      <c r="D183" s="16">
        <v>175</v>
      </c>
      <c r="E183" s="17" t="s">
        <v>375</v>
      </c>
      <c r="F183" s="18" t="s">
        <v>95</v>
      </c>
      <c r="G183" s="19" t="s">
        <v>376</v>
      </c>
      <c r="H183" s="16">
        <v>2000</v>
      </c>
      <c r="I183" s="16" t="s">
        <v>10</v>
      </c>
      <c r="J183" s="16">
        <v>1</v>
      </c>
      <c r="K183" s="21"/>
      <c r="M183" s="53">
        <v>2</v>
      </c>
    </row>
    <row r="184" spans="4:13" ht="60" customHeight="1" x14ac:dyDescent="0.25">
      <c r="D184" s="24">
        <v>176</v>
      </c>
      <c r="E184" s="25" t="s">
        <v>377</v>
      </c>
      <c r="F184" s="23" t="s">
        <v>12</v>
      </c>
      <c r="G184" s="26" t="s">
        <v>378</v>
      </c>
      <c r="H184" s="24">
        <v>2001</v>
      </c>
      <c r="I184" s="24" t="s">
        <v>10</v>
      </c>
      <c r="J184" s="24">
        <v>1</v>
      </c>
      <c r="K184" s="27"/>
      <c r="M184" s="53">
        <v>1</v>
      </c>
    </row>
    <row r="185" spans="4:13" ht="60" customHeight="1" x14ac:dyDescent="0.25">
      <c r="D185" s="16">
        <v>177</v>
      </c>
      <c r="E185" s="17" t="s">
        <v>379</v>
      </c>
      <c r="F185" s="18" t="s">
        <v>95</v>
      </c>
      <c r="G185" s="19" t="s">
        <v>380</v>
      </c>
      <c r="H185" s="16">
        <v>2001</v>
      </c>
      <c r="I185" s="16" t="s">
        <v>10</v>
      </c>
      <c r="J185" s="16">
        <v>1</v>
      </c>
      <c r="K185" s="21"/>
      <c r="M185" s="53">
        <v>1</v>
      </c>
    </row>
    <row r="186" spans="4:13" ht="60" customHeight="1" x14ac:dyDescent="0.25">
      <c r="D186" s="16">
        <v>178</v>
      </c>
      <c r="E186" s="17" t="s">
        <v>381</v>
      </c>
      <c r="F186" s="18" t="s">
        <v>95</v>
      </c>
      <c r="G186" s="19" t="s">
        <v>382</v>
      </c>
      <c r="H186" s="16">
        <v>2001</v>
      </c>
      <c r="I186" s="16" t="s">
        <v>10</v>
      </c>
      <c r="J186" s="16">
        <v>1</v>
      </c>
      <c r="K186" s="21"/>
      <c r="M186" s="53">
        <v>1</v>
      </c>
    </row>
    <row r="187" spans="4:13" ht="60" customHeight="1" x14ac:dyDescent="0.25">
      <c r="D187" s="24">
        <v>179</v>
      </c>
      <c r="E187" s="25" t="s">
        <v>383</v>
      </c>
      <c r="F187" s="23" t="s">
        <v>95</v>
      </c>
      <c r="G187" s="26" t="s">
        <v>384</v>
      </c>
      <c r="H187" s="24">
        <v>2001</v>
      </c>
      <c r="I187" s="24" t="s">
        <v>10</v>
      </c>
      <c r="J187" s="24">
        <v>1</v>
      </c>
      <c r="K187" s="27"/>
      <c r="M187" s="53">
        <v>2</v>
      </c>
    </row>
    <row r="188" spans="4:13" ht="60" customHeight="1" x14ac:dyDescent="0.25">
      <c r="D188" s="24">
        <v>180</v>
      </c>
      <c r="E188" s="25" t="s">
        <v>385</v>
      </c>
      <c r="F188" s="23" t="s">
        <v>95</v>
      </c>
      <c r="G188" s="26" t="s">
        <v>386</v>
      </c>
      <c r="H188" s="24">
        <v>2001</v>
      </c>
      <c r="I188" s="24" t="s">
        <v>10</v>
      </c>
      <c r="J188" s="24">
        <v>1</v>
      </c>
      <c r="K188" s="27"/>
      <c r="M188" s="53">
        <v>2</v>
      </c>
    </row>
    <row r="189" spans="4:13" ht="60" customHeight="1" x14ac:dyDescent="0.25">
      <c r="D189" s="24">
        <v>181</v>
      </c>
      <c r="E189" s="91" t="s">
        <v>387</v>
      </c>
      <c r="F189" s="92" t="s">
        <v>95</v>
      </c>
      <c r="G189" s="93" t="s">
        <v>388</v>
      </c>
      <c r="H189" s="90">
        <v>2001</v>
      </c>
      <c r="I189" s="90" t="s">
        <v>10</v>
      </c>
      <c r="J189" s="90">
        <v>0</v>
      </c>
      <c r="K189" s="94" t="s">
        <v>21</v>
      </c>
      <c r="M189" s="53">
        <v>2</v>
      </c>
    </row>
    <row r="190" spans="4:13" ht="60" customHeight="1" x14ac:dyDescent="0.25">
      <c r="D190" s="24">
        <v>182</v>
      </c>
      <c r="E190" s="25" t="s">
        <v>389</v>
      </c>
      <c r="F190" s="23" t="s">
        <v>95</v>
      </c>
      <c r="G190" s="26" t="s">
        <v>390</v>
      </c>
      <c r="H190" s="24">
        <v>2001</v>
      </c>
      <c r="I190" s="24" t="s">
        <v>10</v>
      </c>
      <c r="J190" s="24">
        <v>1</v>
      </c>
      <c r="K190" s="27"/>
      <c r="M190" s="53">
        <v>1</v>
      </c>
    </row>
    <row r="191" spans="4:13" ht="60" customHeight="1" x14ac:dyDescent="0.25">
      <c r="D191" s="24">
        <v>183</v>
      </c>
      <c r="E191" s="25" t="s">
        <v>391</v>
      </c>
      <c r="F191" s="23" t="s">
        <v>95</v>
      </c>
      <c r="G191" s="26" t="s">
        <v>392</v>
      </c>
      <c r="H191" s="24">
        <v>2002</v>
      </c>
      <c r="I191" s="24" t="s">
        <v>10</v>
      </c>
      <c r="J191" s="24">
        <v>1</v>
      </c>
      <c r="K191" s="27"/>
      <c r="M191" s="53">
        <v>1</v>
      </c>
    </row>
    <row r="192" spans="4:13" ht="60" customHeight="1" x14ac:dyDescent="0.25">
      <c r="D192" s="16">
        <v>184</v>
      </c>
      <c r="E192" s="17" t="s">
        <v>393</v>
      </c>
      <c r="F192" s="23" t="s">
        <v>95</v>
      </c>
      <c r="G192" s="19" t="s">
        <v>394</v>
      </c>
      <c r="H192" s="16">
        <v>2002</v>
      </c>
      <c r="I192" s="16" t="s">
        <v>10</v>
      </c>
      <c r="J192" s="16">
        <v>2</v>
      </c>
      <c r="K192" s="21"/>
      <c r="M192" s="53">
        <v>1</v>
      </c>
    </row>
    <row r="193" spans="4:13" ht="60" customHeight="1" x14ac:dyDescent="0.25">
      <c r="D193" s="16">
        <v>185</v>
      </c>
      <c r="E193" s="17" t="s">
        <v>395</v>
      </c>
      <c r="F193" s="18" t="s">
        <v>95</v>
      </c>
      <c r="G193" s="19" t="s">
        <v>396</v>
      </c>
      <c r="H193" s="16">
        <v>2002</v>
      </c>
      <c r="I193" s="16" t="s">
        <v>10</v>
      </c>
      <c r="J193" s="16">
        <v>2</v>
      </c>
      <c r="K193" s="21"/>
      <c r="M193" s="53">
        <v>1</v>
      </c>
    </row>
    <row r="194" spans="4:13" ht="60" customHeight="1" x14ac:dyDescent="0.25">
      <c r="D194" s="16">
        <v>186</v>
      </c>
      <c r="E194" s="17" t="s">
        <v>397</v>
      </c>
      <c r="F194" s="18" t="s">
        <v>95</v>
      </c>
      <c r="G194" s="19" t="s">
        <v>398</v>
      </c>
      <c r="H194" s="16">
        <v>2002</v>
      </c>
      <c r="I194" s="16" t="s">
        <v>10</v>
      </c>
      <c r="J194" s="16">
        <v>1</v>
      </c>
      <c r="K194" s="21"/>
      <c r="M194" s="53">
        <v>1</v>
      </c>
    </row>
    <row r="195" spans="4:13" ht="60" customHeight="1" x14ac:dyDescent="0.25">
      <c r="D195" s="16">
        <v>187</v>
      </c>
      <c r="E195" s="17" t="s">
        <v>399</v>
      </c>
      <c r="F195" s="18" t="s">
        <v>95</v>
      </c>
      <c r="G195" s="19" t="s">
        <v>400</v>
      </c>
      <c r="H195" s="16">
        <v>2002</v>
      </c>
      <c r="I195" s="16" t="s">
        <v>10</v>
      </c>
      <c r="J195" s="16">
        <v>1</v>
      </c>
      <c r="K195" s="21"/>
      <c r="M195" s="53">
        <v>1</v>
      </c>
    </row>
    <row r="196" spans="4:13" ht="60" customHeight="1" x14ac:dyDescent="0.25">
      <c r="D196" s="16">
        <v>188</v>
      </c>
      <c r="E196" s="17" t="s">
        <v>401</v>
      </c>
      <c r="F196" s="18" t="s">
        <v>203</v>
      </c>
      <c r="G196" s="19" t="s">
        <v>402</v>
      </c>
      <c r="H196" s="16">
        <v>2002</v>
      </c>
      <c r="I196" s="16" t="s">
        <v>10</v>
      </c>
      <c r="J196" s="16">
        <v>1</v>
      </c>
      <c r="K196" s="21"/>
      <c r="M196" s="53">
        <v>2</v>
      </c>
    </row>
    <row r="197" spans="4:13" ht="60" customHeight="1" x14ac:dyDescent="0.25">
      <c r="D197" s="16">
        <v>189</v>
      </c>
      <c r="E197" s="17" t="s">
        <v>403</v>
      </c>
      <c r="F197" s="18" t="s">
        <v>203</v>
      </c>
      <c r="G197" s="19" t="s">
        <v>404</v>
      </c>
      <c r="H197" s="16">
        <v>2002</v>
      </c>
      <c r="I197" s="16" t="s">
        <v>10</v>
      </c>
      <c r="J197" s="16">
        <v>1</v>
      </c>
      <c r="K197" s="21"/>
      <c r="M197" s="53">
        <v>2</v>
      </c>
    </row>
    <row r="198" spans="4:13" ht="60" customHeight="1" x14ac:dyDescent="0.25">
      <c r="D198" s="16">
        <v>191</v>
      </c>
      <c r="E198" s="17" t="s">
        <v>405</v>
      </c>
      <c r="F198" s="18" t="s">
        <v>203</v>
      </c>
      <c r="G198" s="19" t="s">
        <v>406</v>
      </c>
      <c r="H198" s="16">
        <v>2002</v>
      </c>
      <c r="I198" s="16" t="s">
        <v>10</v>
      </c>
      <c r="J198" s="16">
        <v>1</v>
      </c>
      <c r="K198" s="21"/>
      <c r="M198" s="53">
        <v>1</v>
      </c>
    </row>
    <row r="199" spans="4:13" ht="60" customHeight="1" x14ac:dyDescent="0.25">
      <c r="D199" s="24">
        <v>192</v>
      </c>
      <c r="E199" s="25" t="s">
        <v>407</v>
      </c>
      <c r="F199" s="23" t="s">
        <v>203</v>
      </c>
      <c r="G199" s="26" t="s">
        <v>408</v>
      </c>
      <c r="H199" s="24">
        <v>2002</v>
      </c>
      <c r="I199" s="24"/>
      <c r="J199" s="24">
        <v>1</v>
      </c>
      <c r="K199" s="27"/>
      <c r="M199" s="53">
        <v>1</v>
      </c>
    </row>
    <row r="200" spans="4:13" ht="90.75" customHeight="1" x14ac:dyDescent="0.25">
      <c r="D200" s="16">
        <v>193</v>
      </c>
      <c r="E200" s="17" t="s">
        <v>409</v>
      </c>
      <c r="F200" s="18" t="s">
        <v>203</v>
      </c>
      <c r="G200" s="19" t="s">
        <v>410</v>
      </c>
      <c r="H200" s="16">
        <v>2002</v>
      </c>
      <c r="I200" s="16" t="s">
        <v>10</v>
      </c>
      <c r="J200" s="16">
        <v>1</v>
      </c>
      <c r="K200" s="21"/>
      <c r="M200" s="53">
        <v>1</v>
      </c>
    </row>
    <row r="201" spans="4:13" ht="60" customHeight="1" x14ac:dyDescent="0.25">
      <c r="D201" s="16">
        <v>194</v>
      </c>
      <c r="E201" s="17" t="s">
        <v>411</v>
      </c>
      <c r="F201" s="18" t="s">
        <v>203</v>
      </c>
      <c r="G201" s="19" t="s">
        <v>412</v>
      </c>
      <c r="H201" s="16">
        <v>2002</v>
      </c>
      <c r="I201" s="16" t="s">
        <v>10</v>
      </c>
      <c r="J201" s="16">
        <v>1</v>
      </c>
      <c r="K201" s="21"/>
      <c r="M201" s="53">
        <v>1</v>
      </c>
    </row>
    <row r="202" spans="4:13" ht="60" customHeight="1" x14ac:dyDescent="0.25">
      <c r="D202" s="16">
        <v>195</v>
      </c>
      <c r="E202" s="17" t="s">
        <v>413</v>
      </c>
      <c r="F202" s="18" t="s">
        <v>17</v>
      </c>
      <c r="G202" s="19" t="s">
        <v>414</v>
      </c>
      <c r="H202" s="16">
        <v>2002</v>
      </c>
      <c r="I202" s="16" t="s">
        <v>10</v>
      </c>
      <c r="J202" s="16">
        <v>2</v>
      </c>
      <c r="K202" s="21"/>
      <c r="M202" s="53">
        <v>1</v>
      </c>
    </row>
    <row r="203" spans="4:13" ht="60" customHeight="1" x14ac:dyDescent="0.25">
      <c r="D203" s="16">
        <v>196</v>
      </c>
      <c r="E203" s="17" t="s">
        <v>415</v>
      </c>
      <c r="F203" s="18" t="s">
        <v>95</v>
      </c>
      <c r="G203" s="19" t="s">
        <v>416</v>
      </c>
      <c r="H203" s="16">
        <v>2002</v>
      </c>
      <c r="I203" s="16" t="s">
        <v>10</v>
      </c>
      <c r="J203" s="16">
        <v>1</v>
      </c>
      <c r="K203" s="21"/>
      <c r="M203" s="53">
        <v>1</v>
      </c>
    </row>
    <row r="204" spans="4:13" ht="60" customHeight="1" x14ac:dyDescent="0.25">
      <c r="D204" s="16">
        <v>197</v>
      </c>
      <c r="E204" s="17" t="s">
        <v>417</v>
      </c>
      <c r="F204" s="18" t="s">
        <v>418</v>
      </c>
      <c r="G204" s="19" t="s">
        <v>419</v>
      </c>
      <c r="H204" s="16">
        <v>2003</v>
      </c>
      <c r="I204" s="16" t="s">
        <v>10</v>
      </c>
      <c r="J204" s="16">
        <v>2</v>
      </c>
      <c r="K204" s="21"/>
      <c r="M204" s="53">
        <v>1</v>
      </c>
    </row>
    <row r="205" spans="4:13" ht="60" customHeight="1" x14ac:dyDescent="0.25">
      <c r="D205" s="16">
        <v>198</v>
      </c>
      <c r="E205" s="17" t="s">
        <v>420</v>
      </c>
      <c r="F205" s="18" t="s">
        <v>203</v>
      </c>
      <c r="G205" s="19" t="s">
        <v>421</v>
      </c>
      <c r="H205" s="16">
        <v>2003</v>
      </c>
      <c r="I205" s="16" t="s">
        <v>10</v>
      </c>
      <c r="J205" s="16">
        <v>2</v>
      </c>
      <c r="K205" s="21"/>
      <c r="M205" s="53">
        <v>1</v>
      </c>
    </row>
    <row r="206" spans="4:13" ht="60" customHeight="1" x14ac:dyDescent="0.25">
      <c r="D206" s="16">
        <v>199</v>
      </c>
      <c r="E206" s="17" t="s">
        <v>422</v>
      </c>
      <c r="F206" s="18" t="s">
        <v>203</v>
      </c>
      <c r="G206" s="19" t="s">
        <v>423</v>
      </c>
      <c r="H206" s="16">
        <v>2003</v>
      </c>
      <c r="I206" s="16" t="s">
        <v>10</v>
      </c>
      <c r="J206" s="16">
        <v>2</v>
      </c>
      <c r="K206" s="21"/>
      <c r="M206" s="53">
        <v>1</v>
      </c>
    </row>
    <row r="207" spans="4:13" ht="60" customHeight="1" x14ac:dyDescent="0.25">
      <c r="D207" s="16">
        <v>200</v>
      </c>
      <c r="E207" s="17" t="s">
        <v>424</v>
      </c>
      <c r="F207" s="18" t="s">
        <v>203</v>
      </c>
      <c r="G207" s="19" t="s">
        <v>425</v>
      </c>
      <c r="H207" s="16">
        <v>2003</v>
      </c>
      <c r="I207" s="16" t="s">
        <v>10</v>
      </c>
      <c r="J207" s="16">
        <v>2</v>
      </c>
      <c r="K207" s="21"/>
      <c r="M207" s="53">
        <v>1</v>
      </c>
    </row>
    <row r="208" spans="4:13" ht="60" customHeight="1" x14ac:dyDescent="0.25">
      <c r="D208" s="16">
        <v>201</v>
      </c>
      <c r="E208" s="17" t="s">
        <v>426</v>
      </c>
      <c r="F208" s="18" t="s">
        <v>95</v>
      </c>
      <c r="G208" s="19" t="s">
        <v>427</v>
      </c>
      <c r="H208" s="16">
        <v>2003</v>
      </c>
      <c r="I208" s="16" t="s">
        <v>10</v>
      </c>
      <c r="J208" s="16">
        <v>2</v>
      </c>
      <c r="K208" s="21"/>
      <c r="M208" s="53">
        <v>1</v>
      </c>
    </row>
    <row r="209" spans="4:13" ht="60" customHeight="1" x14ac:dyDescent="0.25">
      <c r="D209" s="16">
        <v>202</v>
      </c>
      <c r="E209" s="17" t="s">
        <v>428</v>
      </c>
      <c r="F209" s="18" t="s">
        <v>203</v>
      </c>
      <c r="G209" s="19" t="s">
        <v>429</v>
      </c>
      <c r="H209" s="16">
        <v>2003</v>
      </c>
      <c r="I209" s="16" t="s">
        <v>10</v>
      </c>
      <c r="J209" s="16">
        <v>2</v>
      </c>
      <c r="K209" s="21"/>
      <c r="M209" s="53">
        <v>1</v>
      </c>
    </row>
    <row r="210" spans="4:13" ht="60" customHeight="1" x14ac:dyDescent="0.25">
      <c r="D210" s="16">
        <v>203</v>
      </c>
      <c r="E210" s="17" t="s">
        <v>430</v>
      </c>
      <c r="F210" s="18" t="s">
        <v>203</v>
      </c>
      <c r="G210" s="19" t="s">
        <v>431</v>
      </c>
      <c r="H210" s="16">
        <v>2003</v>
      </c>
      <c r="I210" s="16" t="s">
        <v>10</v>
      </c>
      <c r="J210" s="16">
        <v>1</v>
      </c>
      <c r="K210" s="21"/>
      <c r="M210" s="53">
        <v>1</v>
      </c>
    </row>
    <row r="211" spans="4:13" ht="60" customHeight="1" x14ac:dyDescent="0.25">
      <c r="D211" s="16">
        <v>204</v>
      </c>
      <c r="E211" s="17" t="s">
        <v>432</v>
      </c>
      <c r="F211" s="18" t="s">
        <v>203</v>
      </c>
      <c r="G211" s="19" t="s">
        <v>433</v>
      </c>
      <c r="H211" s="16">
        <v>2003</v>
      </c>
      <c r="I211" s="16" t="s">
        <v>10</v>
      </c>
      <c r="J211" s="16">
        <v>1</v>
      </c>
      <c r="K211" s="21"/>
      <c r="M211" s="53">
        <v>1</v>
      </c>
    </row>
    <row r="212" spans="4:13" ht="60" customHeight="1" x14ac:dyDescent="0.25">
      <c r="D212" s="16">
        <v>205</v>
      </c>
      <c r="E212" s="17" t="s">
        <v>434</v>
      </c>
      <c r="F212" s="18" t="s">
        <v>203</v>
      </c>
      <c r="G212" s="19" t="s">
        <v>435</v>
      </c>
      <c r="H212" s="16">
        <v>2003</v>
      </c>
      <c r="I212" s="16" t="s">
        <v>10</v>
      </c>
      <c r="J212" s="16">
        <v>1</v>
      </c>
      <c r="K212" s="21"/>
      <c r="M212" s="53">
        <v>1</v>
      </c>
    </row>
    <row r="213" spans="4:13" ht="60" customHeight="1" x14ac:dyDescent="0.25">
      <c r="D213" s="16">
        <v>206</v>
      </c>
      <c r="E213" s="17" t="s">
        <v>436</v>
      </c>
      <c r="F213" s="18" t="s">
        <v>203</v>
      </c>
      <c r="G213" s="19" t="s">
        <v>437</v>
      </c>
      <c r="H213" s="16">
        <v>2003</v>
      </c>
      <c r="I213" s="16" t="s">
        <v>10</v>
      </c>
      <c r="J213" s="16">
        <v>1</v>
      </c>
      <c r="K213" s="21"/>
      <c r="M213" s="53">
        <v>1</v>
      </c>
    </row>
    <row r="214" spans="4:13" ht="60" customHeight="1" x14ac:dyDescent="0.25">
      <c r="D214" s="16">
        <v>207</v>
      </c>
      <c r="E214" s="17" t="s">
        <v>438</v>
      </c>
      <c r="F214" s="18" t="s">
        <v>203</v>
      </c>
      <c r="G214" s="19" t="s">
        <v>439</v>
      </c>
      <c r="H214" s="16">
        <v>2003</v>
      </c>
      <c r="I214" s="16" t="s">
        <v>10</v>
      </c>
      <c r="J214" s="16">
        <v>1</v>
      </c>
      <c r="K214" s="21"/>
      <c r="M214" s="53">
        <v>1</v>
      </c>
    </row>
    <row r="215" spans="4:13" ht="60" customHeight="1" x14ac:dyDescent="0.25">
      <c r="D215" s="16">
        <v>208</v>
      </c>
      <c r="E215" s="17" t="s">
        <v>440</v>
      </c>
      <c r="F215" s="18" t="s">
        <v>203</v>
      </c>
      <c r="G215" s="19" t="s">
        <v>441</v>
      </c>
      <c r="H215" s="16">
        <v>2003</v>
      </c>
      <c r="I215" s="16" t="s">
        <v>10</v>
      </c>
      <c r="J215" s="16">
        <v>1</v>
      </c>
      <c r="K215" s="21"/>
      <c r="M215" s="53">
        <v>1</v>
      </c>
    </row>
    <row r="216" spans="4:13" ht="60" customHeight="1" x14ac:dyDescent="0.25">
      <c r="D216" s="16">
        <v>209</v>
      </c>
      <c r="E216" s="17" t="s">
        <v>442</v>
      </c>
      <c r="F216" s="18" t="s">
        <v>203</v>
      </c>
      <c r="G216" s="19" t="s">
        <v>443</v>
      </c>
      <c r="H216" s="16">
        <v>2003</v>
      </c>
      <c r="I216" s="16" t="s">
        <v>10</v>
      </c>
      <c r="J216" s="16">
        <v>1</v>
      </c>
      <c r="K216" s="21"/>
      <c r="M216" s="53">
        <v>1</v>
      </c>
    </row>
    <row r="217" spans="4:13" ht="60" customHeight="1" x14ac:dyDescent="0.25">
      <c r="D217" s="16">
        <v>210</v>
      </c>
      <c r="E217" s="17" t="s">
        <v>444</v>
      </c>
      <c r="F217" s="18" t="s">
        <v>95</v>
      </c>
      <c r="G217" s="19" t="s">
        <v>445</v>
      </c>
      <c r="H217" s="16">
        <v>2003</v>
      </c>
      <c r="I217" s="16" t="s">
        <v>10</v>
      </c>
      <c r="J217" s="16">
        <v>1</v>
      </c>
      <c r="K217" s="21"/>
      <c r="M217" s="53">
        <v>1</v>
      </c>
    </row>
    <row r="218" spans="4:13" ht="60" customHeight="1" x14ac:dyDescent="0.25">
      <c r="D218" s="16">
        <v>211</v>
      </c>
      <c r="E218" s="17" t="s">
        <v>446</v>
      </c>
      <c r="F218" s="18" t="s">
        <v>447</v>
      </c>
      <c r="G218" s="19" t="s">
        <v>448</v>
      </c>
      <c r="H218" s="16">
        <v>2003</v>
      </c>
      <c r="I218" s="16" t="s">
        <v>10</v>
      </c>
      <c r="J218" s="16">
        <v>1</v>
      </c>
      <c r="K218" s="21"/>
      <c r="M218" s="53">
        <v>1</v>
      </c>
    </row>
    <row r="219" spans="4:13" ht="60" customHeight="1" x14ac:dyDescent="0.25">
      <c r="D219" s="24">
        <v>212</v>
      </c>
      <c r="E219" s="25" t="s">
        <v>449</v>
      </c>
      <c r="F219" s="23" t="s">
        <v>225</v>
      </c>
      <c r="G219" s="26" t="s">
        <v>450</v>
      </c>
      <c r="H219" s="24">
        <v>2004</v>
      </c>
      <c r="I219" s="24" t="s">
        <v>10</v>
      </c>
      <c r="J219" s="24">
        <v>1</v>
      </c>
      <c r="K219" s="27"/>
      <c r="M219" s="53">
        <v>1</v>
      </c>
    </row>
    <row r="220" spans="4:13" ht="60" customHeight="1" x14ac:dyDescent="0.25">
      <c r="D220" s="16">
        <v>213</v>
      </c>
      <c r="E220" s="17" t="s">
        <v>451</v>
      </c>
      <c r="F220" s="18" t="s">
        <v>447</v>
      </c>
      <c r="G220" s="19" t="s">
        <v>452</v>
      </c>
      <c r="H220" s="16">
        <v>2003</v>
      </c>
      <c r="I220" s="16" t="s">
        <v>10</v>
      </c>
      <c r="J220" s="16">
        <v>1</v>
      </c>
      <c r="K220" s="21"/>
      <c r="M220" s="53">
        <v>1</v>
      </c>
    </row>
    <row r="221" spans="4:13" ht="60" customHeight="1" x14ac:dyDescent="0.25">
      <c r="D221" s="16">
        <v>214</v>
      </c>
      <c r="E221" s="17" t="s">
        <v>453</v>
      </c>
      <c r="F221" s="18" t="s">
        <v>447</v>
      </c>
      <c r="G221" s="19" t="s">
        <v>454</v>
      </c>
      <c r="H221" s="16">
        <v>2003</v>
      </c>
      <c r="I221" s="16" t="s">
        <v>10</v>
      </c>
      <c r="J221" s="16">
        <v>1</v>
      </c>
      <c r="K221" s="21"/>
      <c r="M221" s="53">
        <v>1</v>
      </c>
    </row>
    <row r="222" spans="4:13" ht="60" customHeight="1" x14ac:dyDescent="0.25">
      <c r="D222" s="16">
        <v>215</v>
      </c>
      <c r="E222" s="17" t="s">
        <v>455</v>
      </c>
      <c r="F222" s="18" t="s">
        <v>447</v>
      </c>
      <c r="G222" s="19" t="s">
        <v>456</v>
      </c>
      <c r="H222" s="16">
        <v>2003</v>
      </c>
      <c r="I222" s="16" t="s">
        <v>10</v>
      </c>
      <c r="J222" s="16">
        <v>1</v>
      </c>
      <c r="K222" s="21"/>
      <c r="M222" s="53">
        <v>1</v>
      </c>
    </row>
    <row r="223" spans="4:13" ht="60" customHeight="1" x14ac:dyDescent="0.25">
      <c r="D223" s="16">
        <v>216</v>
      </c>
      <c r="E223" s="17" t="s">
        <v>457</v>
      </c>
      <c r="F223" s="18" t="s">
        <v>447</v>
      </c>
      <c r="G223" s="19" t="s">
        <v>458</v>
      </c>
      <c r="H223" s="16">
        <v>2003</v>
      </c>
      <c r="I223" s="16" t="s">
        <v>10</v>
      </c>
      <c r="J223" s="16">
        <v>1</v>
      </c>
      <c r="K223" s="21"/>
      <c r="M223" s="53">
        <v>1</v>
      </c>
    </row>
    <row r="224" spans="4:13" ht="60" customHeight="1" x14ac:dyDescent="0.25">
      <c r="D224" s="16">
        <v>217</v>
      </c>
      <c r="E224" s="17" t="s">
        <v>459</v>
      </c>
      <c r="F224" s="18" t="s">
        <v>447</v>
      </c>
      <c r="G224" s="19" t="s">
        <v>460</v>
      </c>
      <c r="H224" s="16">
        <v>2003</v>
      </c>
      <c r="I224" s="16" t="s">
        <v>10</v>
      </c>
      <c r="J224" s="16">
        <v>1</v>
      </c>
      <c r="K224" s="21"/>
      <c r="M224" s="53">
        <v>1</v>
      </c>
    </row>
    <row r="225" spans="4:13" ht="60" customHeight="1" x14ac:dyDescent="0.25">
      <c r="D225" s="16">
        <v>218</v>
      </c>
      <c r="E225" s="17" t="s">
        <v>461</v>
      </c>
      <c r="F225" s="18" t="s">
        <v>203</v>
      </c>
      <c r="G225" s="19" t="s">
        <v>462</v>
      </c>
      <c r="H225" s="16">
        <v>2003</v>
      </c>
      <c r="I225" s="16" t="s">
        <v>10</v>
      </c>
      <c r="J225" s="16">
        <v>1</v>
      </c>
      <c r="K225" s="21"/>
      <c r="M225" s="53">
        <v>1</v>
      </c>
    </row>
    <row r="226" spans="4:13" ht="60" customHeight="1" x14ac:dyDescent="0.25">
      <c r="D226" s="16">
        <v>219</v>
      </c>
      <c r="E226" s="17" t="s">
        <v>463</v>
      </c>
      <c r="F226" s="18" t="s">
        <v>203</v>
      </c>
      <c r="G226" s="19" t="s">
        <v>464</v>
      </c>
      <c r="H226" s="16">
        <v>2003</v>
      </c>
      <c r="I226" s="16" t="s">
        <v>10</v>
      </c>
      <c r="J226" s="16">
        <v>1</v>
      </c>
      <c r="K226" s="21"/>
      <c r="M226" s="53">
        <v>1</v>
      </c>
    </row>
    <row r="227" spans="4:13" ht="60" customHeight="1" x14ac:dyDescent="0.25">
      <c r="D227" s="16">
        <v>220</v>
      </c>
      <c r="E227" s="17" t="s">
        <v>465</v>
      </c>
      <c r="F227" s="18" t="s">
        <v>203</v>
      </c>
      <c r="G227" s="19" t="s">
        <v>466</v>
      </c>
      <c r="H227" s="16">
        <v>2003</v>
      </c>
      <c r="I227" s="16" t="s">
        <v>10</v>
      </c>
      <c r="J227" s="16">
        <v>1</v>
      </c>
      <c r="K227" s="21"/>
      <c r="M227" s="53">
        <v>1</v>
      </c>
    </row>
    <row r="228" spans="4:13" ht="60" customHeight="1" x14ac:dyDescent="0.25">
      <c r="D228" s="16">
        <v>221</v>
      </c>
      <c r="E228" s="17" t="s">
        <v>467</v>
      </c>
      <c r="F228" s="18" t="s">
        <v>90</v>
      </c>
      <c r="G228" s="19" t="s">
        <v>468</v>
      </c>
      <c r="H228" s="16">
        <v>2003</v>
      </c>
      <c r="I228" s="16" t="s">
        <v>10</v>
      </c>
      <c r="J228" s="16">
        <v>1</v>
      </c>
      <c r="K228" s="21"/>
      <c r="M228" s="53">
        <v>1</v>
      </c>
    </row>
    <row r="229" spans="4:13" ht="60" customHeight="1" x14ac:dyDescent="0.25">
      <c r="D229" s="16">
        <v>222</v>
      </c>
      <c r="E229" s="17" t="s">
        <v>469</v>
      </c>
      <c r="F229" s="18" t="s">
        <v>470</v>
      </c>
      <c r="G229" s="19" t="s">
        <v>471</v>
      </c>
      <c r="H229" s="16">
        <v>2003</v>
      </c>
      <c r="I229" s="16" t="s">
        <v>10</v>
      </c>
      <c r="J229" s="16">
        <v>1</v>
      </c>
      <c r="K229" s="21"/>
      <c r="M229" s="53">
        <v>1</v>
      </c>
    </row>
    <row r="230" spans="4:13" ht="60" customHeight="1" x14ac:dyDescent="0.25">
      <c r="D230" s="16">
        <v>223</v>
      </c>
      <c r="E230" s="17" t="s">
        <v>472</v>
      </c>
      <c r="F230" s="18" t="s">
        <v>90</v>
      </c>
      <c r="G230" s="19" t="s">
        <v>473</v>
      </c>
      <c r="H230" s="16">
        <v>2003</v>
      </c>
      <c r="I230" s="16" t="s">
        <v>10</v>
      </c>
      <c r="J230" s="16">
        <v>1</v>
      </c>
      <c r="K230" s="21"/>
      <c r="M230" s="53">
        <v>1</v>
      </c>
    </row>
    <row r="231" spans="4:13" ht="60" customHeight="1" x14ac:dyDescent="0.25">
      <c r="D231" s="16">
        <v>224</v>
      </c>
      <c r="E231" s="17" t="s">
        <v>474</v>
      </c>
      <c r="F231" s="18" t="s">
        <v>95</v>
      </c>
      <c r="G231" s="19" t="s">
        <v>475</v>
      </c>
      <c r="H231" s="16">
        <v>2003</v>
      </c>
      <c r="I231" s="16" t="s">
        <v>10</v>
      </c>
      <c r="J231" s="16">
        <v>1</v>
      </c>
      <c r="K231" s="21"/>
      <c r="M231" s="53">
        <v>1</v>
      </c>
    </row>
    <row r="232" spans="4:13" ht="60" customHeight="1" x14ac:dyDescent="0.25">
      <c r="D232" s="16">
        <v>225</v>
      </c>
      <c r="E232" s="17" t="s">
        <v>476</v>
      </c>
      <c r="F232" s="18" t="s">
        <v>95</v>
      </c>
      <c r="G232" s="19" t="s">
        <v>477</v>
      </c>
      <c r="H232" s="16">
        <v>2004</v>
      </c>
      <c r="I232" s="16" t="s">
        <v>10</v>
      </c>
      <c r="J232" s="16">
        <v>1</v>
      </c>
      <c r="K232" s="21"/>
      <c r="M232" s="53">
        <v>1</v>
      </c>
    </row>
    <row r="233" spans="4:13" ht="60" customHeight="1" x14ac:dyDescent="0.25">
      <c r="D233" s="16">
        <v>226</v>
      </c>
      <c r="E233" s="17" t="s">
        <v>478</v>
      </c>
      <c r="F233" s="18" t="s">
        <v>95</v>
      </c>
      <c r="G233" s="19" t="s">
        <v>479</v>
      </c>
      <c r="H233" s="16">
        <v>2004</v>
      </c>
      <c r="I233" s="16" t="s">
        <v>10</v>
      </c>
      <c r="J233" s="16">
        <v>1</v>
      </c>
      <c r="K233" s="21"/>
      <c r="M233" s="53">
        <v>1</v>
      </c>
    </row>
    <row r="234" spans="4:13" ht="60" customHeight="1" x14ac:dyDescent="0.25">
      <c r="D234" s="16">
        <v>227</v>
      </c>
      <c r="E234" s="17" t="s">
        <v>480</v>
      </c>
      <c r="F234" s="18" t="s">
        <v>95</v>
      </c>
      <c r="G234" s="19" t="s">
        <v>481</v>
      </c>
      <c r="H234" s="16">
        <v>2004</v>
      </c>
      <c r="I234" s="16" t="s">
        <v>10</v>
      </c>
      <c r="J234" s="16">
        <v>2</v>
      </c>
      <c r="K234" s="21"/>
      <c r="M234" s="53">
        <v>1</v>
      </c>
    </row>
    <row r="235" spans="4:13" ht="60" customHeight="1" x14ac:dyDescent="0.25">
      <c r="D235" s="16">
        <v>228</v>
      </c>
      <c r="E235" s="17" t="s">
        <v>482</v>
      </c>
      <c r="F235" s="18" t="s">
        <v>17</v>
      </c>
      <c r="G235" s="19" t="s">
        <v>483</v>
      </c>
      <c r="H235" s="16">
        <v>2004</v>
      </c>
      <c r="I235" s="16" t="s">
        <v>10</v>
      </c>
      <c r="J235" s="16">
        <v>1</v>
      </c>
      <c r="K235" s="21"/>
      <c r="M235" s="53">
        <v>1</v>
      </c>
    </row>
    <row r="236" spans="4:13" ht="60" customHeight="1" x14ac:dyDescent="0.25">
      <c r="D236" s="16">
        <v>229</v>
      </c>
      <c r="E236" s="17" t="s">
        <v>484</v>
      </c>
      <c r="F236" s="18" t="s">
        <v>90</v>
      </c>
      <c r="G236" s="19" t="s">
        <v>485</v>
      </c>
      <c r="H236" s="16">
        <v>2004</v>
      </c>
      <c r="I236" s="16" t="s">
        <v>10</v>
      </c>
      <c r="J236" s="16">
        <v>1</v>
      </c>
      <c r="K236" s="21"/>
      <c r="M236" s="53">
        <v>1</v>
      </c>
    </row>
    <row r="237" spans="4:13" ht="60" customHeight="1" x14ac:dyDescent="0.25">
      <c r="D237" s="16">
        <v>230</v>
      </c>
      <c r="E237" s="17" t="s">
        <v>486</v>
      </c>
      <c r="F237" s="18" t="s">
        <v>318</v>
      </c>
      <c r="G237" s="19" t="s">
        <v>487</v>
      </c>
      <c r="H237" s="16">
        <v>2004</v>
      </c>
      <c r="I237" s="16" t="s">
        <v>10</v>
      </c>
      <c r="J237" s="16">
        <v>1</v>
      </c>
      <c r="K237" s="21"/>
      <c r="M237" s="53">
        <v>1</v>
      </c>
    </row>
    <row r="238" spans="4:13" ht="60" customHeight="1" x14ac:dyDescent="0.25">
      <c r="D238" s="16">
        <v>231</v>
      </c>
      <c r="E238" s="17" t="s">
        <v>488</v>
      </c>
      <c r="F238" s="18" t="s">
        <v>95</v>
      </c>
      <c r="G238" s="19" t="s">
        <v>489</v>
      </c>
      <c r="H238" s="16">
        <v>2004</v>
      </c>
      <c r="I238" s="16" t="s">
        <v>10</v>
      </c>
      <c r="J238" s="16">
        <v>1</v>
      </c>
      <c r="K238" s="21"/>
      <c r="M238" s="53">
        <v>1</v>
      </c>
    </row>
    <row r="239" spans="4:13" ht="60" customHeight="1" x14ac:dyDescent="0.25">
      <c r="D239" s="24">
        <v>232</v>
      </c>
      <c r="E239" s="25" t="s">
        <v>490</v>
      </c>
      <c r="F239" s="23" t="s">
        <v>491</v>
      </c>
      <c r="G239" s="26" t="s">
        <v>492</v>
      </c>
      <c r="H239" s="24">
        <v>2004</v>
      </c>
      <c r="I239" s="24" t="s">
        <v>10</v>
      </c>
      <c r="J239" s="24">
        <v>0</v>
      </c>
      <c r="K239" s="27"/>
      <c r="M239" s="53">
        <v>1</v>
      </c>
    </row>
    <row r="240" spans="4:13" ht="60" customHeight="1" x14ac:dyDescent="0.25">
      <c r="D240" s="16">
        <v>233</v>
      </c>
      <c r="E240" s="17" t="s">
        <v>493</v>
      </c>
      <c r="F240" s="18" t="s">
        <v>318</v>
      </c>
      <c r="G240" s="19" t="s">
        <v>494</v>
      </c>
      <c r="H240" s="16">
        <v>2004</v>
      </c>
      <c r="I240" s="16" t="s">
        <v>10</v>
      </c>
      <c r="J240" s="16">
        <v>1</v>
      </c>
      <c r="K240" s="21"/>
      <c r="M240" s="53">
        <v>1</v>
      </c>
    </row>
    <row r="241" spans="4:13" ht="60" customHeight="1" x14ac:dyDescent="0.25">
      <c r="D241" s="16">
        <v>234</v>
      </c>
      <c r="E241" s="17" t="s">
        <v>495</v>
      </c>
      <c r="F241" s="18" t="s">
        <v>17</v>
      </c>
      <c r="G241" s="19" t="s">
        <v>496</v>
      </c>
      <c r="H241" s="16">
        <v>2004</v>
      </c>
      <c r="I241" s="16" t="s">
        <v>10</v>
      </c>
      <c r="J241" s="16">
        <v>1</v>
      </c>
      <c r="K241" s="21"/>
      <c r="M241" s="53">
        <v>1</v>
      </c>
    </row>
    <row r="242" spans="4:13" ht="60" customHeight="1" x14ac:dyDescent="0.25">
      <c r="D242" s="24">
        <v>235</v>
      </c>
      <c r="E242" s="25" t="s">
        <v>497</v>
      </c>
      <c r="F242" s="23" t="s">
        <v>17</v>
      </c>
      <c r="G242" s="26" t="s">
        <v>498</v>
      </c>
      <c r="H242" s="24">
        <v>2004</v>
      </c>
      <c r="I242" s="24" t="s">
        <v>10</v>
      </c>
      <c r="J242" s="24">
        <v>0</v>
      </c>
      <c r="K242" s="94" t="s">
        <v>21</v>
      </c>
      <c r="M242" s="53">
        <v>1</v>
      </c>
    </row>
    <row r="243" spans="4:13" ht="60" customHeight="1" x14ac:dyDescent="0.25">
      <c r="D243" s="16">
        <v>236</v>
      </c>
      <c r="E243" s="17" t="s">
        <v>499</v>
      </c>
      <c r="F243" s="18" t="s">
        <v>318</v>
      </c>
      <c r="G243" s="19" t="s">
        <v>500</v>
      </c>
      <c r="H243" s="16">
        <v>2004</v>
      </c>
      <c r="I243" s="16" t="s">
        <v>10</v>
      </c>
      <c r="J243" s="16">
        <v>1</v>
      </c>
      <c r="K243" s="21"/>
      <c r="M243" s="53">
        <v>1</v>
      </c>
    </row>
    <row r="244" spans="4:13" ht="60" customHeight="1" x14ac:dyDescent="0.25">
      <c r="D244" s="16">
        <v>237</v>
      </c>
      <c r="E244" s="17" t="s">
        <v>501</v>
      </c>
      <c r="F244" s="18" t="s">
        <v>491</v>
      </c>
      <c r="G244" s="19" t="s">
        <v>502</v>
      </c>
      <c r="H244" s="16">
        <v>2004</v>
      </c>
      <c r="I244" s="16" t="s">
        <v>10</v>
      </c>
      <c r="J244" s="16">
        <v>1</v>
      </c>
      <c r="K244" s="21"/>
      <c r="M244" s="53">
        <v>1</v>
      </c>
    </row>
    <row r="245" spans="4:13" ht="60" customHeight="1" x14ac:dyDescent="0.25">
      <c r="D245" s="16">
        <v>238</v>
      </c>
      <c r="E245" s="17" t="s">
        <v>503</v>
      </c>
      <c r="F245" s="18" t="s">
        <v>124</v>
      </c>
      <c r="G245" s="19" t="s">
        <v>504</v>
      </c>
      <c r="H245" s="16">
        <v>2004</v>
      </c>
      <c r="I245" s="16" t="s">
        <v>10</v>
      </c>
      <c r="J245" s="16">
        <v>1</v>
      </c>
      <c r="K245" s="21"/>
      <c r="M245" s="53">
        <v>1</v>
      </c>
    </row>
    <row r="246" spans="4:13" ht="60" customHeight="1" x14ac:dyDescent="0.25">
      <c r="D246" s="16">
        <v>239</v>
      </c>
      <c r="E246" s="17" t="s">
        <v>505</v>
      </c>
      <c r="F246" s="18" t="s">
        <v>95</v>
      </c>
      <c r="G246" s="19" t="s">
        <v>506</v>
      </c>
      <c r="H246" s="16">
        <v>2004</v>
      </c>
      <c r="I246" s="16" t="s">
        <v>10</v>
      </c>
      <c r="J246" s="16">
        <v>2</v>
      </c>
      <c r="K246" s="21"/>
      <c r="M246" s="53">
        <v>1</v>
      </c>
    </row>
    <row r="247" spans="4:13" ht="60" customHeight="1" x14ac:dyDescent="0.25">
      <c r="D247" s="16">
        <v>240</v>
      </c>
      <c r="E247" s="17" t="s">
        <v>507</v>
      </c>
      <c r="F247" s="18" t="s">
        <v>95</v>
      </c>
      <c r="G247" s="19" t="s">
        <v>508</v>
      </c>
      <c r="H247" s="16">
        <v>2004</v>
      </c>
      <c r="I247" s="16" t="s">
        <v>10</v>
      </c>
      <c r="J247" s="16">
        <v>2</v>
      </c>
      <c r="K247" s="21"/>
      <c r="M247" s="53">
        <v>1</v>
      </c>
    </row>
    <row r="248" spans="4:13" ht="60" customHeight="1" x14ac:dyDescent="0.25">
      <c r="D248" s="16">
        <v>241</v>
      </c>
      <c r="E248" s="17" t="s">
        <v>509</v>
      </c>
      <c r="F248" s="18" t="s">
        <v>95</v>
      </c>
      <c r="G248" s="19" t="s">
        <v>510</v>
      </c>
      <c r="H248" s="16">
        <v>2004</v>
      </c>
      <c r="I248" s="16" t="s">
        <v>10</v>
      </c>
      <c r="J248" s="16">
        <v>1</v>
      </c>
      <c r="K248" s="21"/>
      <c r="M248" s="53">
        <v>1</v>
      </c>
    </row>
    <row r="249" spans="4:13" ht="60" customHeight="1" x14ac:dyDescent="0.25">
      <c r="D249" s="16">
        <v>242</v>
      </c>
      <c r="E249" s="17" t="s">
        <v>511</v>
      </c>
      <c r="F249" s="18" t="s">
        <v>90</v>
      </c>
      <c r="G249" s="19" t="s">
        <v>512</v>
      </c>
      <c r="H249" s="16">
        <v>2004</v>
      </c>
      <c r="I249" s="16" t="s">
        <v>10</v>
      </c>
      <c r="J249" s="16">
        <v>2</v>
      </c>
      <c r="K249" s="21"/>
      <c r="M249" s="53">
        <v>1</v>
      </c>
    </row>
    <row r="250" spans="4:13" ht="60" customHeight="1" x14ac:dyDescent="0.25">
      <c r="D250" s="16">
        <v>243</v>
      </c>
      <c r="E250" s="17" t="s">
        <v>513</v>
      </c>
      <c r="F250" s="18" t="s">
        <v>90</v>
      </c>
      <c r="G250" s="30" t="s">
        <v>514</v>
      </c>
      <c r="H250" s="16">
        <v>2004</v>
      </c>
      <c r="I250" s="16" t="s">
        <v>10</v>
      </c>
      <c r="J250" s="16">
        <v>2</v>
      </c>
      <c r="K250" s="21"/>
      <c r="M250" s="53">
        <v>1</v>
      </c>
    </row>
    <row r="251" spans="4:13" ht="60" customHeight="1" x14ac:dyDescent="0.25">
      <c r="D251" s="16">
        <v>244</v>
      </c>
      <c r="E251" s="17" t="s">
        <v>515</v>
      </c>
      <c r="F251" s="18" t="s">
        <v>95</v>
      </c>
      <c r="G251" s="19" t="s">
        <v>516</v>
      </c>
      <c r="H251" s="16">
        <v>2004</v>
      </c>
      <c r="I251" s="16" t="s">
        <v>10</v>
      </c>
      <c r="J251" s="16">
        <v>1</v>
      </c>
      <c r="K251" s="21"/>
      <c r="M251" s="53">
        <v>1</v>
      </c>
    </row>
    <row r="252" spans="4:13" ht="60" customHeight="1" x14ac:dyDescent="0.25">
      <c r="D252" s="16">
        <v>245</v>
      </c>
      <c r="E252" s="17" t="s">
        <v>517</v>
      </c>
      <c r="F252" s="18" t="s">
        <v>95</v>
      </c>
      <c r="G252" s="19" t="s">
        <v>518</v>
      </c>
      <c r="H252" s="16">
        <v>2004</v>
      </c>
      <c r="I252" s="16" t="s">
        <v>10</v>
      </c>
      <c r="J252" s="16">
        <v>2</v>
      </c>
      <c r="K252" s="21"/>
      <c r="M252" s="53">
        <v>1</v>
      </c>
    </row>
    <row r="253" spans="4:13" ht="60" customHeight="1" x14ac:dyDescent="0.25">
      <c r="D253" s="16">
        <v>246</v>
      </c>
      <c r="E253" s="17" t="s">
        <v>519</v>
      </c>
      <c r="F253" s="18" t="s">
        <v>318</v>
      </c>
      <c r="G253" s="19" t="s">
        <v>520</v>
      </c>
      <c r="H253" s="16">
        <v>2005</v>
      </c>
      <c r="I253" s="16" t="s">
        <v>10</v>
      </c>
      <c r="J253" s="16">
        <v>1</v>
      </c>
      <c r="K253" s="21"/>
      <c r="M253" s="53">
        <v>1</v>
      </c>
    </row>
    <row r="254" spans="4:13" ht="60" customHeight="1" x14ac:dyDescent="0.25">
      <c r="D254" s="16">
        <v>247</v>
      </c>
      <c r="E254" s="17" t="s">
        <v>519</v>
      </c>
      <c r="F254" s="18" t="s">
        <v>318</v>
      </c>
      <c r="G254" s="19" t="s">
        <v>521</v>
      </c>
      <c r="H254" s="16">
        <v>2005</v>
      </c>
      <c r="I254" s="16" t="s">
        <v>10</v>
      </c>
      <c r="J254" s="16">
        <v>3</v>
      </c>
      <c r="K254" s="21"/>
      <c r="M254" s="53">
        <v>1</v>
      </c>
    </row>
    <row r="255" spans="4:13" ht="60" customHeight="1" x14ac:dyDescent="0.25">
      <c r="D255" s="16">
        <v>248</v>
      </c>
      <c r="E255" s="17" t="s">
        <v>522</v>
      </c>
      <c r="F255" s="18" t="s">
        <v>95</v>
      </c>
      <c r="G255" s="19" t="s">
        <v>523</v>
      </c>
      <c r="H255" s="16">
        <v>2005</v>
      </c>
      <c r="I255" s="16" t="s">
        <v>10</v>
      </c>
      <c r="J255" s="16">
        <v>3</v>
      </c>
      <c r="K255" s="21"/>
      <c r="M255" s="53">
        <v>1</v>
      </c>
    </row>
    <row r="256" spans="4:13" ht="60" customHeight="1" x14ac:dyDescent="0.25">
      <c r="D256" s="16">
        <v>249</v>
      </c>
      <c r="E256" s="25" t="s">
        <v>524</v>
      </c>
      <c r="F256" s="23" t="s">
        <v>12</v>
      </c>
      <c r="G256" s="31" t="s">
        <v>525</v>
      </c>
      <c r="H256" s="24">
        <v>2005</v>
      </c>
      <c r="I256" s="24" t="s">
        <v>10</v>
      </c>
      <c r="J256" s="24">
        <v>1</v>
      </c>
      <c r="K256" s="29"/>
      <c r="M256" s="53">
        <v>2</v>
      </c>
    </row>
    <row r="257" spans="4:13" ht="60" customHeight="1" x14ac:dyDescent="0.25">
      <c r="D257" s="16">
        <v>250</v>
      </c>
      <c r="E257" s="17" t="s">
        <v>526</v>
      </c>
      <c r="F257" s="18" t="s">
        <v>12</v>
      </c>
      <c r="G257" s="19" t="s">
        <v>527</v>
      </c>
      <c r="H257" s="16">
        <v>2005</v>
      </c>
      <c r="I257" s="16" t="s">
        <v>10</v>
      </c>
      <c r="J257" s="16">
        <v>1</v>
      </c>
      <c r="K257" s="21"/>
      <c r="M257" s="53">
        <v>1</v>
      </c>
    </row>
    <row r="258" spans="4:13" ht="60" customHeight="1" x14ac:dyDescent="0.25">
      <c r="D258" s="16">
        <v>251</v>
      </c>
      <c r="E258" s="17" t="s">
        <v>528</v>
      </c>
      <c r="F258" s="18" t="s">
        <v>95</v>
      </c>
      <c r="G258" s="19" t="s">
        <v>529</v>
      </c>
      <c r="H258" s="16">
        <v>2005</v>
      </c>
      <c r="I258" s="16" t="s">
        <v>10</v>
      </c>
      <c r="J258" s="16">
        <v>2</v>
      </c>
      <c r="K258" s="21"/>
      <c r="M258" s="53">
        <v>1</v>
      </c>
    </row>
    <row r="259" spans="4:13" ht="60" customHeight="1" x14ac:dyDescent="0.25">
      <c r="D259" s="16">
        <v>252</v>
      </c>
      <c r="E259" s="17" t="s">
        <v>530</v>
      </c>
      <c r="F259" s="18" t="s">
        <v>95</v>
      </c>
      <c r="G259" s="19" t="s">
        <v>531</v>
      </c>
      <c r="H259" s="16">
        <v>2005</v>
      </c>
      <c r="I259" s="16" t="s">
        <v>10</v>
      </c>
      <c r="J259" s="16">
        <v>1</v>
      </c>
      <c r="K259" s="21"/>
      <c r="M259" s="53">
        <v>1</v>
      </c>
    </row>
    <row r="260" spans="4:13" ht="60" customHeight="1" x14ac:dyDescent="0.25">
      <c r="D260" s="16">
        <v>253</v>
      </c>
      <c r="E260" s="17" t="s">
        <v>532</v>
      </c>
      <c r="F260" s="18" t="s">
        <v>95</v>
      </c>
      <c r="G260" s="19" t="s">
        <v>533</v>
      </c>
      <c r="H260" s="16">
        <v>2005</v>
      </c>
      <c r="I260" s="16" t="s">
        <v>10</v>
      </c>
      <c r="J260" s="16">
        <v>2</v>
      </c>
      <c r="K260" s="21"/>
      <c r="M260" s="53">
        <v>1</v>
      </c>
    </row>
    <row r="261" spans="4:13" ht="60" customHeight="1" x14ac:dyDescent="0.25">
      <c r="D261" s="16">
        <v>254</v>
      </c>
      <c r="E261" s="17" t="s">
        <v>534</v>
      </c>
      <c r="F261" s="18" t="s">
        <v>95</v>
      </c>
      <c r="G261" s="19" t="s">
        <v>535</v>
      </c>
      <c r="H261" s="16">
        <v>2005</v>
      </c>
      <c r="I261" s="16" t="s">
        <v>10</v>
      </c>
      <c r="J261" s="16">
        <v>2</v>
      </c>
      <c r="K261" s="21"/>
      <c r="M261" s="53">
        <v>1</v>
      </c>
    </row>
    <row r="262" spans="4:13" ht="60" customHeight="1" x14ac:dyDescent="0.25">
      <c r="D262" s="16">
        <v>255</v>
      </c>
      <c r="E262" s="17" t="s">
        <v>536</v>
      </c>
      <c r="F262" s="18" t="s">
        <v>95</v>
      </c>
      <c r="G262" s="19" t="s">
        <v>537</v>
      </c>
      <c r="H262" s="16">
        <v>2005</v>
      </c>
      <c r="I262" s="16" t="s">
        <v>10</v>
      </c>
      <c r="J262" s="16">
        <v>2</v>
      </c>
      <c r="K262" s="21"/>
      <c r="M262" s="53">
        <v>1</v>
      </c>
    </row>
    <row r="263" spans="4:13" ht="60" customHeight="1" x14ac:dyDescent="0.25">
      <c r="D263" s="16">
        <v>256</v>
      </c>
      <c r="E263" s="17" t="s">
        <v>538</v>
      </c>
      <c r="F263" s="23" t="s">
        <v>225</v>
      </c>
      <c r="G263" s="19" t="s">
        <v>539</v>
      </c>
      <c r="H263" s="16">
        <v>2005</v>
      </c>
      <c r="I263" s="16" t="s">
        <v>10</v>
      </c>
      <c r="J263" s="16">
        <v>2</v>
      </c>
      <c r="K263" s="21"/>
      <c r="M263" s="53">
        <v>1</v>
      </c>
    </row>
    <row r="264" spans="4:13" ht="60" customHeight="1" x14ac:dyDescent="0.25">
      <c r="D264" s="16">
        <v>257</v>
      </c>
      <c r="E264" s="17" t="s">
        <v>540</v>
      </c>
      <c r="F264" s="23" t="s">
        <v>225</v>
      </c>
      <c r="G264" s="19" t="s">
        <v>541</v>
      </c>
      <c r="H264" s="16">
        <v>2005</v>
      </c>
      <c r="I264" s="16" t="s">
        <v>10</v>
      </c>
      <c r="J264" s="16">
        <v>2</v>
      </c>
      <c r="K264" s="21"/>
      <c r="M264" s="53">
        <v>1</v>
      </c>
    </row>
    <row r="265" spans="4:13" ht="60" customHeight="1" x14ac:dyDescent="0.25">
      <c r="D265" s="16">
        <v>258</v>
      </c>
      <c r="E265" s="17" t="s">
        <v>542</v>
      </c>
      <c r="F265" s="23" t="s">
        <v>225</v>
      </c>
      <c r="G265" s="19" t="s">
        <v>543</v>
      </c>
      <c r="H265" s="16">
        <v>2005</v>
      </c>
      <c r="I265" s="16" t="s">
        <v>10</v>
      </c>
      <c r="J265" s="16">
        <v>1</v>
      </c>
      <c r="K265" s="21"/>
      <c r="M265" s="53">
        <v>1</v>
      </c>
    </row>
    <row r="266" spans="4:13" ht="60" customHeight="1" x14ac:dyDescent="0.25">
      <c r="D266" s="16">
        <v>259</v>
      </c>
      <c r="E266" s="17" t="s">
        <v>544</v>
      </c>
      <c r="F266" s="23" t="s">
        <v>225</v>
      </c>
      <c r="G266" s="19" t="s">
        <v>545</v>
      </c>
      <c r="H266" s="16">
        <v>2005</v>
      </c>
      <c r="I266" s="16" t="s">
        <v>10</v>
      </c>
      <c r="J266" s="16">
        <v>1</v>
      </c>
      <c r="K266" s="21"/>
      <c r="M266" s="53">
        <v>1</v>
      </c>
    </row>
    <row r="267" spans="4:13" ht="60" customHeight="1" x14ac:dyDescent="0.25">
      <c r="D267" s="16">
        <v>260</v>
      </c>
      <c r="E267" s="17" t="s">
        <v>546</v>
      </c>
      <c r="F267" s="23" t="s">
        <v>95</v>
      </c>
      <c r="G267" s="19" t="s">
        <v>547</v>
      </c>
      <c r="H267" s="16">
        <v>2005</v>
      </c>
      <c r="I267" s="16" t="s">
        <v>10</v>
      </c>
      <c r="J267" s="16">
        <v>2</v>
      </c>
      <c r="K267" s="21"/>
      <c r="M267" s="53">
        <v>1</v>
      </c>
    </row>
    <row r="268" spans="4:13" ht="60" customHeight="1" x14ac:dyDescent="0.25">
      <c r="D268" s="16">
        <v>261</v>
      </c>
      <c r="E268" s="17" t="s">
        <v>548</v>
      </c>
      <c r="F268" s="23" t="s">
        <v>95</v>
      </c>
      <c r="G268" s="19" t="s">
        <v>549</v>
      </c>
      <c r="H268" s="16">
        <v>2005</v>
      </c>
      <c r="I268" s="16" t="s">
        <v>10</v>
      </c>
      <c r="J268" s="16">
        <v>3</v>
      </c>
      <c r="K268" s="21"/>
      <c r="M268" s="53">
        <v>1</v>
      </c>
    </row>
    <row r="269" spans="4:13" ht="60" customHeight="1" x14ac:dyDescent="0.25">
      <c r="D269" s="24">
        <v>262</v>
      </c>
      <c r="E269" s="17" t="s">
        <v>550</v>
      </c>
      <c r="F269" s="23" t="s">
        <v>12</v>
      </c>
      <c r="G269" s="26" t="s">
        <v>551</v>
      </c>
      <c r="H269" s="16">
        <v>2006</v>
      </c>
      <c r="I269" s="24" t="s">
        <v>10</v>
      </c>
      <c r="J269" s="24">
        <v>1</v>
      </c>
      <c r="K269" s="27"/>
      <c r="M269" s="53">
        <v>1</v>
      </c>
    </row>
    <row r="270" spans="4:13" ht="60" customHeight="1" x14ac:dyDescent="0.25">
      <c r="D270" s="16">
        <v>263</v>
      </c>
      <c r="E270" s="17" t="s">
        <v>552</v>
      </c>
      <c r="F270" s="23" t="s">
        <v>470</v>
      </c>
      <c r="G270" s="19" t="s">
        <v>553</v>
      </c>
      <c r="H270" s="16">
        <v>2006</v>
      </c>
      <c r="I270" s="16" t="s">
        <v>10</v>
      </c>
      <c r="J270" s="16">
        <v>1</v>
      </c>
      <c r="K270" s="21"/>
      <c r="M270" s="53">
        <v>1</v>
      </c>
    </row>
    <row r="271" spans="4:13" ht="60" customHeight="1" x14ac:dyDescent="0.25">
      <c r="D271" s="16">
        <v>264</v>
      </c>
      <c r="E271" s="17" t="s">
        <v>554</v>
      </c>
      <c r="F271" s="18" t="s">
        <v>12</v>
      </c>
      <c r="G271" s="19" t="s">
        <v>555</v>
      </c>
      <c r="H271" s="16">
        <v>2006</v>
      </c>
      <c r="I271" s="16" t="s">
        <v>10</v>
      </c>
      <c r="J271" s="16">
        <v>1</v>
      </c>
      <c r="K271" s="21"/>
      <c r="M271" s="53">
        <v>1</v>
      </c>
    </row>
    <row r="272" spans="4:13" ht="60" customHeight="1" x14ac:dyDescent="0.25">
      <c r="D272" s="16">
        <v>265</v>
      </c>
      <c r="E272" s="17" t="s">
        <v>556</v>
      </c>
      <c r="F272" s="18" t="s">
        <v>95</v>
      </c>
      <c r="G272" s="19" t="s">
        <v>557</v>
      </c>
      <c r="H272" s="16">
        <v>2006</v>
      </c>
      <c r="I272" s="16" t="s">
        <v>10</v>
      </c>
      <c r="J272" s="16">
        <v>1</v>
      </c>
      <c r="K272" s="21"/>
      <c r="M272" s="53">
        <v>1</v>
      </c>
    </row>
    <row r="273" spans="4:13" ht="60" customHeight="1" x14ac:dyDescent="0.25">
      <c r="D273" s="16">
        <v>266</v>
      </c>
      <c r="E273" s="17" t="s">
        <v>558</v>
      </c>
      <c r="F273" s="18" t="s">
        <v>95</v>
      </c>
      <c r="G273" s="19" t="s">
        <v>559</v>
      </c>
      <c r="H273" s="16">
        <v>2006</v>
      </c>
      <c r="I273" s="16" t="s">
        <v>10</v>
      </c>
      <c r="J273" s="16">
        <v>1</v>
      </c>
      <c r="K273" s="21"/>
      <c r="M273" s="53">
        <v>3</v>
      </c>
    </row>
    <row r="274" spans="4:13" ht="60" customHeight="1" x14ac:dyDescent="0.25">
      <c r="D274" s="16">
        <v>267</v>
      </c>
      <c r="E274" s="17" t="s">
        <v>560</v>
      </c>
      <c r="F274" s="18" t="s">
        <v>95</v>
      </c>
      <c r="G274" s="19" t="s">
        <v>561</v>
      </c>
      <c r="H274" s="16">
        <v>2006</v>
      </c>
      <c r="I274" s="16" t="s">
        <v>10</v>
      </c>
      <c r="J274" s="16">
        <v>1</v>
      </c>
      <c r="K274" s="21"/>
      <c r="M274" s="53">
        <v>1</v>
      </c>
    </row>
    <row r="275" spans="4:13" ht="75.75" customHeight="1" x14ac:dyDescent="0.25">
      <c r="D275" s="16">
        <v>268</v>
      </c>
      <c r="E275" s="17" t="s">
        <v>562</v>
      </c>
      <c r="F275" s="23" t="s">
        <v>563</v>
      </c>
      <c r="G275" s="19" t="s">
        <v>564</v>
      </c>
      <c r="H275" s="16">
        <v>2006</v>
      </c>
      <c r="I275" s="16" t="s">
        <v>10</v>
      </c>
      <c r="J275" s="16">
        <v>2</v>
      </c>
      <c r="K275" s="21"/>
      <c r="M275" s="53">
        <v>4</v>
      </c>
    </row>
    <row r="276" spans="4:13" ht="60" customHeight="1" x14ac:dyDescent="0.25">
      <c r="D276" s="16">
        <v>269</v>
      </c>
      <c r="E276" s="17" t="s">
        <v>565</v>
      </c>
      <c r="F276" s="18" t="s">
        <v>470</v>
      </c>
      <c r="G276" s="19" t="s">
        <v>566</v>
      </c>
      <c r="H276" s="16">
        <v>2006</v>
      </c>
      <c r="I276" s="16" t="s">
        <v>10</v>
      </c>
      <c r="J276" s="16">
        <v>1</v>
      </c>
      <c r="K276" s="21"/>
      <c r="M276" s="53">
        <v>2</v>
      </c>
    </row>
    <row r="277" spans="4:13" ht="60" customHeight="1" x14ac:dyDescent="0.25">
      <c r="D277" s="16">
        <v>270</v>
      </c>
      <c r="E277" s="17" t="s">
        <v>567</v>
      </c>
      <c r="F277" s="23" t="s">
        <v>203</v>
      </c>
      <c r="G277" s="19" t="s">
        <v>568</v>
      </c>
      <c r="H277" s="16">
        <v>2006</v>
      </c>
      <c r="I277" s="16" t="s">
        <v>10</v>
      </c>
      <c r="J277" s="16">
        <v>4</v>
      </c>
      <c r="K277" s="21"/>
      <c r="M277" s="53">
        <v>2</v>
      </c>
    </row>
    <row r="278" spans="4:13" ht="60" customHeight="1" x14ac:dyDescent="0.25">
      <c r="D278" s="16">
        <v>271</v>
      </c>
      <c r="E278" s="17" t="s">
        <v>569</v>
      </c>
      <c r="F278" s="18" t="s">
        <v>95</v>
      </c>
      <c r="G278" s="19" t="s">
        <v>570</v>
      </c>
      <c r="H278" s="16">
        <v>2006</v>
      </c>
      <c r="I278" s="16" t="s">
        <v>10</v>
      </c>
      <c r="J278" s="16">
        <v>2</v>
      </c>
      <c r="K278" s="21"/>
      <c r="M278" s="53">
        <v>2</v>
      </c>
    </row>
    <row r="279" spans="4:13" ht="60" customHeight="1" x14ac:dyDescent="0.25">
      <c r="D279" s="16">
        <v>272</v>
      </c>
      <c r="E279" s="17" t="s">
        <v>571</v>
      </c>
      <c r="F279" s="18" t="s">
        <v>95</v>
      </c>
      <c r="G279" s="19" t="s">
        <v>572</v>
      </c>
      <c r="H279" s="16">
        <v>2006</v>
      </c>
      <c r="I279" s="16" t="s">
        <v>10</v>
      </c>
      <c r="J279" s="16">
        <v>2</v>
      </c>
      <c r="K279" s="21"/>
      <c r="M279" s="53">
        <v>1</v>
      </c>
    </row>
    <row r="280" spans="4:13" ht="60" customHeight="1" x14ac:dyDescent="0.25">
      <c r="D280" s="16">
        <v>273</v>
      </c>
      <c r="E280" s="25" t="s">
        <v>573</v>
      </c>
      <c r="F280" s="23" t="s">
        <v>574</v>
      </c>
      <c r="G280" s="26" t="s">
        <v>575</v>
      </c>
      <c r="H280" s="24">
        <v>2006</v>
      </c>
      <c r="I280" s="24" t="s">
        <v>10</v>
      </c>
      <c r="J280" s="24">
        <v>1</v>
      </c>
      <c r="K280" s="29"/>
      <c r="M280" s="53">
        <v>2</v>
      </c>
    </row>
    <row r="281" spans="4:13" ht="60" customHeight="1" x14ac:dyDescent="0.25">
      <c r="D281" s="16">
        <v>274</v>
      </c>
      <c r="E281" s="17" t="s">
        <v>576</v>
      </c>
      <c r="F281" s="18" t="s">
        <v>95</v>
      </c>
      <c r="G281" s="19" t="s">
        <v>577</v>
      </c>
      <c r="H281" s="16">
        <v>2006</v>
      </c>
      <c r="I281" s="16" t="s">
        <v>10</v>
      </c>
      <c r="J281" s="16">
        <v>2</v>
      </c>
      <c r="K281" s="21"/>
      <c r="M281" s="53">
        <v>1</v>
      </c>
    </row>
    <row r="282" spans="4:13" ht="60" customHeight="1" x14ac:dyDescent="0.25">
      <c r="D282" s="16">
        <v>275</v>
      </c>
      <c r="E282" s="17" t="s">
        <v>578</v>
      </c>
      <c r="F282" s="23" t="s">
        <v>95</v>
      </c>
      <c r="G282" s="19" t="s">
        <v>579</v>
      </c>
      <c r="H282" s="16">
        <v>2006</v>
      </c>
      <c r="I282" s="16" t="s">
        <v>10</v>
      </c>
      <c r="J282" s="16">
        <v>2</v>
      </c>
      <c r="K282" s="21"/>
      <c r="M282" s="53">
        <v>1</v>
      </c>
    </row>
    <row r="283" spans="4:13" ht="60" customHeight="1" x14ac:dyDescent="0.25">
      <c r="D283" s="16">
        <v>276</v>
      </c>
      <c r="E283" s="17" t="s">
        <v>580</v>
      </c>
      <c r="F283" s="23" t="s">
        <v>95</v>
      </c>
      <c r="G283" s="19" t="s">
        <v>577</v>
      </c>
      <c r="H283" s="16">
        <v>2006</v>
      </c>
      <c r="I283" s="16" t="s">
        <v>10</v>
      </c>
      <c r="J283" s="16">
        <v>1</v>
      </c>
      <c r="K283" s="100" t="s">
        <v>112</v>
      </c>
      <c r="M283" s="53">
        <v>1</v>
      </c>
    </row>
    <row r="284" spans="4:13" ht="60" customHeight="1" x14ac:dyDescent="0.25">
      <c r="D284" s="16">
        <v>278</v>
      </c>
      <c r="E284" s="17" t="s">
        <v>581</v>
      </c>
      <c r="F284" s="23" t="s">
        <v>95</v>
      </c>
      <c r="G284" s="19" t="s">
        <v>582</v>
      </c>
      <c r="H284" s="16">
        <v>2007</v>
      </c>
      <c r="I284" s="16" t="s">
        <v>10</v>
      </c>
      <c r="J284" s="16">
        <v>1</v>
      </c>
      <c r="K284" s="21"/>
      <c r="M284" s="53">
        <v>1</v>
      </c>
    </row>
    <row r="285" spans="4:13" ht="60" customHeight="1" x14ac:dyDescent="0.25">
      <c r="D285" s="16">
        <v>279</v>
      </c>
      <c r="E285" s="17" t="s">
        <v>583</v>
      </c>
      <c r="F285" s="18" t="s">
        <v>12</v>
      </c>
      <c r="G285" s="19" t="s">
        <v>584</v>
      </c>
      <c r="H285" s="16">
        <v>2007</v>
      </c>
      <c r="I285" s="16" t="s">
        <v>10</v>
      </c>
      <c r="J285" s="16">
        <v>1</v>
      </c>
      <c r="K285" s="100" t="s">
        <v>112</v>
      </c>
      <c r="M285" s="53">
        <v>1</v>
      </c>
    </row>
    <row r="286" spans="4:13" ht="60" customHeight="1" x14ac:dyDescent="0.25">
      <c r="D286" s="16">
        <v>280</v>
      </c>
      <c r="E286" s="17" t="s">
        <v>585</v>
      </c>
      <c r="F286" s="23" t="s">
        <v>95</v>
      </c>
      <c r="G286" s="19" t="s">
        <v>586</v>
      </c>
      <c r="H286" s="16">
        <v>2007</v>
      </c>
      <c r="I286" s="16" t="s">
        <v>10</v>
      </c>
      <c r="J286" s="16">
        <v>1</v>
      </c>
      <c r="K286" s="21"/>
      <c r="M286" s="53">
        <v>1</v>
      </c>
    </row>
    <row r="287" spans="4:13" ht="60" customHeight="1" x14ac:dyDescent="0.25">
      <c r="D287" s="16">
        <v>281</v>
      </c>
      <c r="E287" s="17" t="s">
        <v>587</v>
      </c>
      <c r="F287" s="23" t="s">
        <v>95</v>
      </c>
      <c r="G287" s="19" t="s">
        <v>588</v>
      </c>
      <c r="H287" s="16">
        <v>2007</v>
      </c>
      <c r="I287" s="16" t="s">
        <v>10</v>
      </c>
      <c r="J287" s="16">
        <v>2</v>
      </c>
      <c r="K287" s="21"/>
      <c r="M287" s="53">
        <v>2</v>
      </c>
    </row>
    <row r="288" spans="4:13" ht="60" customHeight="1" x14ac:dyDescent="0.25">
      <c r="D288" s="16">
        <v>282</v>
      </c>
      <c r="E288" s="17" t="s">
        <v>589</v>
      </c>
      <c r="F288" s="18" t="s">
        <v>95</v>
      </c>
      <c r="G288" s="19" t="s">
        <v>590</v>
      </c>
      <c r="H288" s="16">
        <v>2007</v>
      </c>
      <c r="I288" s="16" t="s">
        <v>10</v>
      </c>
      <c r="J288" s="16">
        <v>1</v>
      </c>
      <c r="K288" s="21"/>
      <c r="M288" s="53">
        <v>1</v>
      </c>
    </row>
    <row r="289" spans="4:13" ht="60" customHeight="1" x14ac:dyDescent="0.25">
      <c r="D289" s="16">
        <v>283</v>
      </c>
      <c r="E289" s="17" t="s">
        <v>591</v>
      </c>
      <c r="F289" s="18" t="s">
        <v>95</v>
      </c>
      <c r="G289" s="19" t="s">
        <v>592</v>
      </c>
      <c r="H289" s="16">
        <v>2007</v>
      </c>
      <c r="I289" s="16" t="s">
        <v>10</v>
      </c>
      <c r="J289" s="16">
        <v>2</v>
      </c>
      <c r="K289" s="21"/>
      <c r="M289" s="53">
        <v>1</v>
      </c>
    </row>
    <row r="290" spans="4:13" ht="60" customHeight="1" x14ac:dyDescent="0.25">
      <c r="D290" s="16">
        <v>284</v>
      </c>
      <c r="E290" s="17" t="s">
        <v>593</v>
      </c>
      <c r="F290" s="18" t="s">
        <v>95</v>
      </c>
      <c r="G290" s="19" t="s">
        <v>594</v>
      </c>
      <c r="H290" s="16">
        <v>2007</v>
      </c>
      <c r="I290" s="16" t="s">
        <v>10</v>
      </c>
      <c r="J290" s="16">
        <v>1</v>
      </c>
      <c r="K290" s="21"/>
      <c r="M290" s="53">
        <v>1</v>
      </c>
    </row>
    <row r="291" spans="4:13" ht="60" customHeight="1" x14ac:dyDescent="0.25">
      <c r="D291" s="16">
        <v>285</v>
      </c>
      <c r="E291" s="17" t="s">
        <v>595</v>
      </c>
      <c r="F291" s="18" t="s">
        <v>95</v>
      </c>
      <c r="G291" s="19" t="s">
        <v>596</v>
      </c>
      <c r="H291" s="16">
        <v>2007</v>
      </c>
      <c r="I291" s="16" t="s">
        <v>10</v>
      </c>
      <c r="J291" s="16">
        <v>1</v>
      </c>
      <c r="K291" s="21"/>
      <c r="M291" s="53">
        <v>2</v>
      </c>
    </row>
    <row r="292" spans="4:13" ht="60" customHeight="1" x14ac:dyDescent="0.25">
      <c r="D292" s="16">
        <v>286</v>
      </c>
      <c r="E292" s="17" t="s">
        <v>597</v>
      </c>
      <c r="F292" s="16" t="s">
        <v>90</v>
      </c>
      <c r="G292" s="19" t="s">
        <v>598</v>
      </c>
      <c r="H292" s="16">
        <v>2007</v>
      </c>
      <c r="I292" s="16" t="s">
        <v>10</v>
      </c>
      <c r="J292" s="16">
        <v>1</v>
      </c>
      <c r="K292" s="21"/>
      <c r="M292" s="53">
        <v>3</v>
      </c>
    </row>
    <row r="293" spans="4:13" ht="60" customHeight="1" x14ac:dyDescent="0.25">
      <c r="D293" s="16">
        <v>287</v>
      </c>
      <c r="E293" s="17" t="s">
        <v>599</v>
      </c>
      <c r="F293" s="16" t="s">
        <v>90</v>
      </c>
      <c r="G293" s="19" t="s">
        <v>600</v>
      </c>
      <c r="H293" s="16">
        <v>2007</v>
      </c>
      <c r="I293" s="16" t="s">
        <v>10</v>
      </c>
      <c r="J293" s="16">
        <v>1</v>
      </c>
      <c r="K293" s="21"/>
      <c r="M293" s="53">
        <v>3</v>
      </c>
    </row>
    <row r="294" spans="4:13" ht="60" customHeight="1" x14ac:dyDescent="0.25">
      <c r="D294" s="16">
        <v>288</v>
      </c>
      <c r="E294" s="17" t="s">
        <v>601</v>
      </c>
      <c r="F294" s="23" t="s">
        <v>225</v>
      </c>
      <c r="G294" s="19" t="s">
        <v>602</v>
      </c>
      <c r="H294" s="16">
        <v>2007</v>
      </c>
      <c r="I294" s="16" t="s">
        <v>10</v>
      </c>
      <c r="J294" s="16">
        <v>1</v>
      </c>
      <c r="K294" s="21"/>
      <c r="M294" s="53">
        <v>3</v>
      </c>
    </row>
    <row r="295" spans="4:13" ht="60" customHeight="1" x14ac:dyDescent="0.25">
      <c r="D295" s="16">
        <v>289</v>
      </c>
      <c r="E295" s="17" t="s">
        <v>603</v>
      </c>
      <c r="F295" s="23" t="s">
        <v>470</v>
      </c>
      <c r="G295" s="19" t="s">
        <v>604</v>
      </c>
      <c r="H295" s="16">
        <v>2007</v>
      </c>
      <c r="I295" s="16" t="s">
        <v>10</v>
      </c>
      <c r="J295" s="16">
        <v>1</v>
      </c>
      <c r="K295" s="21"/>
      <c r="M295" s="53">
        <v>1</v>
      </c>
    </row>
    <row r="296" spans="4:13" ht="60" customHeight="1" x14ac:dyDescent="0.25">
      <c r="D296" s="16">
        <v>290</v>
      </c>
      <c r="E296" s="17" t="s">
        <v>605</v>
      </c>
      <c r="F296" s="23" t="s">
        <v>95</v>
      </c>
      <c r="G296" s="19" t="s">
        <v>606</v>
      </c>
      <c r="H296" s="16">
        <v>2007</v>
      </c>
      <c r="I296" s="16" t="s">
        <v>10</v>
      </c>
      <c r="J296" s="16">
        <v>2</v>
      </c>
      <c r="K296" s="21"/>
      <c r="M296" s="53">
        <v>1</v>
      </c>
    </row>
    <row r="297" spans="4:13" ht="60" customHeight="1" x14ac:dyDescent="0.25">
      <c r="D297" s="16">
        <v>291</v>
      </c>
      <c r="E297" s="17" t="s">
        <v>607</v>
      </c>
      <c r="F297" s="18" t="s">
        <v>95</v>
      </c>
      <c r="G297" s="19" t="s">
        <v>608</v>
      </c>
      <c r="H297" s="16">
        <v>2007</v>
      </c>
      <c r="I297" s="16" t="s">
        <v>10</v>
      </c>
      <c r="J297" s="18">
        <v>2</v>
      </c>
      <c r="K297" s="21"/>
      <c r="M297" s="53">
        <v>1</v>
      </c>
    </row>
    <row r="298" spans="4:13" ht="60" customHeight="1" x14ac:dyDescent="0.25">
      <c r="D298" s="16">
        <v>292</v>
      </c>
      <c r="E298" s="17" t="s">
        <v>609</v>
      </c>
      <c r="F298" s="18" t="s">
        <v>95</v>
      </c>
      <c r="G298" s="19" t="s">
        <v>610</v>
      </c>
      <c r="H298" s="16">
        <v>2007</v>
      </c>
      <c r="I298" s="16" t="s">
        <v>10</v>
      </c>
      <c r="J298" s="16">
        <v>1</v>
      </c>
      <c r="K298" s="21"/>
      <c r="M298" s="53">
        <v>2</v>
      </c>
    </row>
    <row r="299" spans="4:13" ht="60" customHeight="1" x14ac:dyDescent="0.25">
      <c r="D299" s="16">
        <v>293</v>
      </c>
      <c r="E299" s="25" t="s">
        <v>611</v>
      </c>
      <c r="F299" s="23" t="s">
        <v>95</v>
      </c>
      <c r="G299" s="26" t="s">
        <v>612</v>
      </c>
      <c r="H299" s="16">
        <v>2008</v>
      </c>
      <c r="I299" s="24" t="s">
        <v>10</v>
      </c>
      <c r="J299" s="24">
        <v>2</v>
      </c>
      <c r="K299" s="29"/>
      <c r="M299" s="53">
        <v>2</v>
      </c>
    </row>
    <row r="300" spans="4:13" ht="60" customHeight="1" x14ac:dyDescent="0.25">
      <c r="D300" s="16">
        <v>294</v>
      </c>
      <c r="E300" s="17" t="s">
        <v>613</v>
      </c>
      <c r="F300" s="18" t="s">
        <v>418</v>
      </c>
      <c r="G300" s="19" t="s">
        <v>614</v>
      </c>
      <c r="H300" s="16">
        <v>2007</v>
      </c>
      <c r="I300" s="16" t="s">
        <v>10</v>
      </c>
      <c r="J300" s="16">
        <v>2</v>
      </c>
      <c r="K300" s="21"/>
      <c r="M300" s="53">
        <v>1</v>
      </c>
    </row>
    <row r="301" spans="4:13" ht="60" customHeight="1" x14ac:dyDescent="0.25">
      <c r="D301" s="16">
        <v>295</v>
      </c>
      <c r="E301" s="17" t="s">
        <v>615</v>
      </c>
      <c r="F301" s="18" t="s">
        <v>95</v>
      </c>
      <c r="G301" s="19" t="s">
        <v>616</v>
      </c>
      <c r="H301" s="16">
        <v>2008</v>
      </c>
      <c r="I301" s="16" t="s">
        <v>10</v>
      </c>
      <c r="J301" s="16">
        <v>2</v>
      </c>
      <c r="K301" s="21"/>
      <c r="M301" s="53">
        <v>1</v>
      </c>
    </row>
    <row r="302" spans="4:13" ht="60" customHeight="1" x14ac:dyDescent="0.25">
      <c r="D302" s="16">
        <v>296</v>
      </c>
      <c r="E302" s="17" t="s">
        <v>617</v>
      </c>
      <c r="F302" s="23" t="s">
        <v>418</v>
      </c>
      <c r="G302" s="19" t="s">
        <v>618</v>
      </c>
      <c r="H302" s="16">
        <v>2008</v>
      </c>
      <c r="I302" s="16" t="s">
        <v>10</v>
      </c>
      <c r="J302" s="16">
        <v>1</v>
      </c>
      <c r="K302" s="21"/>
      <c r="M302" s="53">
        <v>1</v>
      </c>
    </row>
    <row r="303" spans="4:13" ht="60" customHeight="1" x14ac:dyDescent="0.25">
      <c r="D303" s="16">
        <v>297</v>
      </c>
      <c r="E303" s="17" t="s">
        <v>619</v>
      </c>
      <c r="F303" s="18" t="s">
        <v>95</v>
      </c>
      <c r="G303" s="19" t="s">
        <v>620</v>
      </c>
      <c r="H303" s="16">
        <v>2008</v>
      </c>
      <c r="I303" s="16" t="s">
        <v>10</v>
      </c>
      <c r="J303" s="16">
        <v>2</v>
      </c>
      <c r="K303" s="21"/>
      <c r="M303" s="53">
        <v>2</v>
      </c>
    </row>
    <row r="304" spans="4:13" ht="60" customHeight="1" x14ac:dyDescent="0.25">
      <c r="D304" s="16">
        <v>298</v>
      </c>
      <c r="E304" s="25" t="s">
        <v>621</v>
      </c>
      <c r="F304" s="18" t="s">
        <v>622</v>
      </c>
      <c r="G304" s="19" t="s">
        <v>623</v>
      </c>
      <c r="H304" s="16">
        <v>2008</v>
      </c>
      <c r="I304" s="16" t="s">
        <v>10</v>
      </c>
      <c r="J304" s="16">
        <v>2</v>
      </c>
      <c r="K304" s="21"/>
      <c r="M304" s="53">
        <v>2</v>
      </c>
    </row>
    <row r="305" spans="4:13" ht="60" customHeight="1" x14ac:dyDescent="0.25">
      <c r="D305" s="16">
        <v>299</v>
      </c>
      <c r="E305" s="17" t="s">
        <v>580</v>
      </c>
      <c r="F305" s="18" t="s">
        <v>203</v>
      </c>
      <c r="G305" s="19" t="s">
        <v>624</v>
      </c>
      <c r="H305" s="16">
        <v>2008</v>
      </c>
      <c r="I305" s="16" t="s">
        <v>10</v>
      </c>
      <c r="J305" s="16">
        <v>2</v>
      </c>
      <c r="K305" s="21"/>
      <c r="M305" s="53">
        <v>2</v>
      </c>
    </row>
    <row r="306" spans="4:13" ht="60" customHeight="1" x14ac:dyDescent="0.25">
      <c r="D306" s="16">
        <v>300</v>
      </c>
      <c r="E306" s="17" t="s">
        <v>625</v>
      </c>
      <c r="F306" s="23" t="s">
        <v>203</v>
      </c>
      <c r="G306" s="19" t="s">
        <v>626</v>
      </c>
      <c r="H306" s="16">
        <v>2008</v>
      </c>
      <c r="I306" s="16" t="s">
        <v>10</v>
      </c>
      <c r="J306" s="16">
        <v>1</v>
      </c>
      <c r="K306" s="21"/>
      <c r="M306" s="53">
        <v>2</v>
      </c>
    </row>
    <row r="307" spans="4:13" ht="60" customHeight="1" x14ac:dyDescent="0.25">
      <c r="D307" s="16">
        <v>301</v>
      </c>
      <c r="E307" s="25" t="s">
        <v>627</v>
      </c>
      <c r="F307" s="23" t="s">
        <v>124</v>
      </c>
      <c r="G307" s="26" t="s">
        <v>628</v>
      </c>
      <c r="H307" s="24">
        <v>2008</v>
      </c>
      <c r="I307" s="24" t="s">
        <v>10</v>
      </c>
      <c r="J307" s="24">
        <v>1</v>
      </c>
      <c r="K307" s="29"/>
      <c r="M307" s="53">
        <v>2</v>
      </c>
    </row>
    <row r="308" spans="4:13" ht="60" customHeight="1" x14ac:dyDescent="0.25">
      <c r="D308" s="16">
        <v>302</v>
      </c>
      <c r="E308" s="25" t="s">
        <v>629</v>
      </c>
      <c r="F308" s="23" t="s">
        <v>95</v>
      </c>
      <c r="G308" s="26" t="s">
        <v>630</v>
      </c>
      <c r="H308" s="24">
        <v>2008</v>
      </c>
      <c r="I308" s="24" t="s">
        <v>10</v>
      </c>
      <c r="J308" s="24">
        <v>1</v>
      </c>
      <c r="K308" s="29"/>
      <c r="M308" s="53">
        <v>1</v>
      </c>
    </row>
    <row r="309" spans="4:13" ht="60" customHeight="1" x14ac:dyDescent="0.25">
      <c r="D309" s="16">
        <v>305</v>
      </c>
      <c r="E309" s="17" t="s">
        <v>631</v>
      </c>
      <c r="F309" s="18" t="s">
        <v>95</v>
      </c>
      <c r="G309" s="19" t="s">
        <v>632</v>
      </c>
      <c r="H309" s="16">
        <v>2008</v>
      </c>
      <c r="I309" s="16" t="s">
        <v>10</v>
      </c>
      <c r="J309" s="16">
        <v>1</v>
      </c>
      <c r="K309" s="21"/>
      <c r="M309" s="53">
        <v>1</v>
      </c>
    </row>
    <row r="310" spans="4:13" ht="60" customHeight="1" x14ac:dyDescent="0.25">
      <c r="D310" s="16">
        <v>306</v>
      </c>
      <c r="E310" s="17" t="s">
        <v>633</v>
      </c>
      <c r="F310" s="18" t="s">
        <v>95</v>
      </c>
      <c r="G310" s="19" t="s">
        <v>634</v>
      </c>
      <c r="H310" s="16">
        <v>2008</v>
      </c>
      <c r="I310" s="16" t="s">
        <v>10</v>
      </c>
      <c r="J310" s="16">
        <v>1</v>
      </c>
      <c r="K310" s="21"/>
      <c r="M310" s="53">
        <v>1</v>
      </c>
    </row>
    <row r="311" spans="4:13" ht="60" customHeight="1" x14ac:dyDescent="0.25">
      <c r="D311" s="16">
        <v>307</v>
      </c>
      <c r="E311" s="17" t="s">
        <v>635</v>
      </c>
      <c r="F311" s="23" t="s">
        <v>225</v>
      </c>
      <c r="G311" s="19" t="s">
        <v>636</v>
      </c>
      <c r="H311" s="16">
        <v>2008</v>
      </c>
      <c r="I311" s="16" t="s">
        <v>10</v>
      </c>
      <c r="J311" s="16">
        <v>1</v>
      </c>
      <c r="K311" s="21"/>
      <c r="M311" s="53">
        <v>1</v>
      </c>
    </row>
    <row r="312" spans="4:13" ht="60" customHeight="1" x14ac:dyDescent="0.25">
      <c r="D312" s="16">
        <v>308</v>
      </c>
      <c r="E312" s="17" t="s">
        <v>637</v>
      </c>
      <c r="F312" s="23" t="s">
        <v>225</v>
      </c>
      <c r="G312" s="19" t="s">
        <v>638</v>
      </c>
      <c r="H312" s="16">
        <v>2008</v>
      </c>
      <c r="I312" s="16" t="s">
        <v>10</v>
      </c>
      <c r="J312" s="16">
        <v>1</v>
      </c>
      <c r="K312" s="21"/>
      <c r="M312" s="53">
        <v>1</v>
      </c>
    </row>
    <row r="313" spans="4:13" ht="60" customHeight="1" x14ac:dyDescent="0.25">
      <c r="D313" s="16">
        <v>309</v>
      </c>
      <c r="E313" s="17" t="s">
        <v>639</v>
      </c>
      <c r="F313" s="23" t="s">
        <v>225</v>
      </c>
      <c r="G313" s="19" t="s">
        <v>640</v>
      </c>
      <c r="H313" s="16">
        <v>2008</v>
      </c>
      <c r="I313" s="16" t="s">
        <v>10</v>
      </c>
      <c r="J313" s="16">
        <v>1</v>
      </c>
      <c r="K313" s="21"/>
      <c r="M313" s="53">
        <v>1</v>
      </c>
    </row>
    <row r="314" spans="4:13" ht="60" customHeight="1" x14ac:dyDescent="0.25">
      <c r="D314" s="16">
        <v>310</v>
      </c>
      <c r="E314" s="17" t="s">
        <v>641</v>
      </c>
      <c r="F314" s="18" t="s">
        <v>95</v>
      </c>
      <c r="G314" s="19" t="s">
        <v>642</v>
      </c>
      <c r="H314" s="16">
        <v>2008</v>
      </c>
      <c r="I314" s="16" t="s">
        <v>10</v>
      </c>
      <c r="J314" s="16">
        <v>1</v>
      </c>
      <c r="K314" s="21"/>
      <c r="M314" s="53">
        <v>2</v>
      </c>
    </row>
    <row r="315" spans="4:13" ht="60" customHeight="1" x14ac:dyDescent="0.25">
      <c r="D315" s="16">
        <v>311</v>
      </c>
      <c r="E315" s="17" t="s">
        <v>643</v>
      </c>
      <c r="F315" s="18" t="s">
        <v>12</v>
      </c>
      <c r="G315" s="19" t="s">
        <v>644</v>
      </c>
      <c r="H315" s="16">
        <v>2008</v>
      </c>
      <c r="I315" s="16" t="s">
        <v>10</v>
      </c>
      <c r="J315" s="16">
        <v>1</v>
      </c>
      <c r="K315" s="21"/>
      <c r="M315" s="53">
        <v>1</v>
      </c>
    </row>
    <row r="316" spans="4:13" ht="76.5" customHeight="1" x14ac:dyDescent="0.25">
      <c r="D316" s="16">
        <v>312</v>
      </c>
      <c r="E316" s="25" t="s">
        <v>645</v>
      </c>
      <c r="F316" s="23" t="s">
        <v>225</v>
      </c>
      <c r="G316" s="19" t="s">
        <v>646</v>
      </c>
      <c r="H316" s="16">
        <v>2008</v>
      </c>
      <c r="I316" s="16" t="s">
        <v>10</v>
      </c>
      <c r="J316" s="16">
        <v>2</v>
      </c>
      <c r="K316" s="21"/>
      <c r="M316" s="53">
        <v>4</v>
      </c>
    </row>
    <row r="317" spans="4:13" ht="60" customHeight="1" x14ac:dyDescent="0.25">
      <c r="D317" s="16">
        <v>313</v>
      </c>
      <c r="E317" s="17" t="s">
        <v>647</v>
      </c>
      <c r="F317" s="18" t="s">
        <v>95</v>
      </c>
      <c r="G317" s="19" t="s">
        <v>648</v>
      </c>
      <c r="H317" s="16">
        <v>2008</v>
      </c>
      <c r="I317" s="16" t="s">
        <v>10</v>
      </c>
      <c r="J317" s="16">
        <v>2</v>
      </c>
      <c r="K317" s="21"/>
      <c r="M317" s="53">
        <v>1</v>
      </c>
    </row>
    <row r="318" spans="4:13" ht="60" customHeight="1" x14ac:dyDescent="0.25">
      <c r="D318" s="16">
        <v>314</v>
      </c>
      <c r="E318" s="17" t="s">
        <v>649</v>
      </c>
      <c r="F318" s="23" t="s">
        <v>650</v>
      </c>
      <c r="G318" s="19" t="s">
        <v>651</v>
      </c>
      <c r="H318" s="16">
        <v>2009</v>
      </c>
      <c r="I318" s="16" t="s">
        <v>10</v>
      </c>
      <c r="J318" s="16">
        <v>1</v>
      </c>
      <c r="K318" s="21"/>
      <c r="M318" s="53">
        <v>2</v>
      </c>
    </row>
    <row r="319" spans="4:13" ht="60" customHeight="1" x14ac:dyDescent="0.25">
      <c r="D319" s="16">
        <v>315</v>
      </c>
      <c r="E319" s="17" t="s">
        <v>652</v>
      </c>
      <c r="F319" s="23" t="s">
        <v>203</v>
      </c>
      <c r="G319" s="19" t="s">
        <v>653</v>
      </c>
      <c r="H319" s="16">
        <v>2009</v>
      </c>
      <c r="I319" s="16" t="s">
        <v>10</v>
      </c>
      <c r="J319" s="16">
        <v>2</v>
      </c>
      <c r="K319" s="21"/>
      <c r="M319" s="53">
        <v>3</v>
      </c>
    </row>
    <row r="320" spans="4:13" ht="60" customHeight="1" x14ac:dyDescent="0.25">
      <c r="D320" s="16">
        <v>316</v>
      </c>
      <c r="E320" s="25" t="s">
        <v>654</v>
      </c>
      <c r="F320" s="23" t="s">
        <v>318</v>
      </c>
      <c r="G320" s="19" t="s">
        <v>655</v>
      </c>
      <c r="H320" s="16">
        <v>2009</v>
      </c>
      <c r="I320" s="16" t="s">
        <v>10</v>
      </c>
      <c r="J320" s="16">
        <v>1</v>
      </c>
      <c r="K320" s="21"/>
      <c r="M320" s="53">
        <v>4</v>
      </c>
    </row>
    <row r="321" spans="4:13" ht="60" customHeight="1" x14ac:dyDescent="0.25">
      <c r="D321" s="16">
        <v>317</v>
      </c>
      <c r="E321" s="17" t="s">
        <v>656</v>
      </c>
      <c r="F321" s="18" t="s">
        <v>95</v>
      </c>
      <c r="G321" s="19" t="s">
        <v>657</v>
      </c>
      <c r="H321" s="16">
        <v>2009</v>
      </c>
      <c r="I321" s="16" t="s">
        <v>10</v>
      </c>
      <c r="J321" s="16">
        <v>1</v>
      </c>
      <c r="K321" s="21"/>
      <c r="M321" s="53">
        <v>1</v>
      </c>
    </row>
    <row r="322" spans="4:13" ht="60" customHeight="1" x14ac:dyDescent="0.25">
      <c r="D322" s="16">
        <v>318</v>
      </c>
      <c r="E322" s="17" t="s">
        <v>658</v>
      </c>
      <c r="F322" s="18" t="s">
        <v>659</v>
      </c>
      <c r="G322" s="19" t="s">
        <v>660</v>
      </c>
      <c r="H322" s="16">
        <v>2009</v>
      </c>
      <c r="I322" s="16" t="s">
        <v>10</v>
      </c>
      <c r="J322" s="16">
        <v>2</v>
      </c>
      <c r="K322" s="21"/>
      <c r="M322" s="53">
        <v>3</v>
      </c>
    </row>
    <row r="323" spans="4:13" ht="60" customHeight="1" x14ac:dyDescent="0.25">
      <c r="D323" s="16">
        <v>319</v>
      </c>
      <c r="E323" s="17" t="s">
        <v>661</v>
      </c>
      <c r="F323" s="18" t="s">
        <v>95</v>
      </c>
      <c r="G323" s="19" t="s">
        <v>662</v>
      </c>
      <c r="H323" s="16">
        <v>2009</v>
      </c>
      <c r="I323" s="16" t="s">
        <v>10</v>
      </c>
      <c r="J323" s="16">
        <v>1</v>
      </c>
      <c r="K323" s="21"/>
      <c r="M323" s="53">
        <v>1</v>
      </c>
    </row>
    <row r="324" spans="4:13" ht="60" customHeight="1" x14ac:dyDescent="0.25">
      <c r="D324" s="16">
        <v>320</v>
      </c>
      <c r="E324" s="17" t="s">
        <v>663</v>
      </c>
      <c r="F324" s="23" t="s">
        <v>203</v>
      </c>
      <c r="G324" s="19" t="s">
        <v>664</v>
      </c>
      <c r="H324" s="16">
        <v>2009</v>
      </c>
      <c r="I324" s="16" t="s">
        <v>10</v>
      </c>
      <c r="J324" s="16">
        <v>2</v>
      </c>
      <c r="K324" s="21"/>
      <c r="M324" s="53">
        <v>3</v>
      </c>
    </row>
    <row r="325" spans="4:13" ht="100.5" customHeight="1" x14ac:dyDescent="0.25">
      <c r="D325" s="16">
        <v>321</v>
      </c>
      <c r="E325" s="17" t="s">
        <v>665</v>
      </c>
      <c r="F325" s="23" t="s">
        <v>225</v>
      </c>
      <c r="G325" s="26" t="s">
        <v>666</v>
      </c>
      <c r="H325" s="16">
        <v>2009</v>
      </c>
      <c r="I325" s="16" t="s">
        <v>10</v>
      </c>
      <c r="J325" s="16">
        <v>1</v>
      </c>
      <c r="K325" s="21"/>
      <c r="M325" s="53">
        <v>6</v>
      </c>
    </row>
    <row r="326" spans="4:13" ht="60" customHeight="1" x14ac:dyDescent="0.25">
      <c r="D326" s="16">
        <v>322</v>
      </c>
      <c r="E326" s="17" t="s">
        <v>667</v>
      </c>
      <c r="F326" s="18" t="s">
        <v>12</v>
      </c>
      <c r="G326" s="19" t="s">
        <v>668</v>
      </c>
      <c r="H326" s="16">
        <v>2009</v>
      </c>
      <c r="I326" s="16" t="s">
        <v>10</v>
      </c>
      <c r="J326" s="16">
        <v>1</v>
      </c>
      <c r="K326" s="21"/>
      <c r="M326" s="53">
        <v>1</v>
      </c>
    </row>
    <row r="327" spans="4:13" ht="60" customHeight="1" x14ac:dyDescent="0.25">
      <c r="D327" s="16">
        <v>323</v>
      </c>
      <c r="E327" s="25" t="s">
        <v>669</v>
      </c>
      <c r="F327" s="23" t="s">
        <v>659</v>
      </c>
      <c r="G327" s="26" t="s">
        <v>670</v>
      </c>
      <c r="H327" s="24">
        <v>2009</v>
      </c>
      <c r="I327" s="24" t="s">
        <v>10</v>
      </c>
      <c r="J327" s="24">
        <v>2</v>
      </c>
      <c r="K327" s="29"/>
      <c r="M327" s="53">
        <v>1</v>
      </c>
    </row>
    <row r="328" spans="4:13" ht="60" customHeight="1" x14ac:dyDescent="0.25">
      <c r="D328" s="16">
        <v>324</v>
      </c>
      <c r="E328" s="17" t="s">
        <v>671</v>
      </c>
      <c r="F328" s="18" t="s">
        <v>95</v>
      </c>
      <c r="G328" s="19" t="s">
        <v>672</v>
      </c>
      <c r="H328" s="16">
        <v>2009</v>
      </c>
      <c r="I328" s="16" t="s">
        <v>10</v>
      </c>
      <c r="J328" s="16">
        <v>2</v>
      </c>
      <c r="K328" s="21"/>
      <c r="M328" s="53">
        <v>1</v>
      </c>
    </row>
    <row r="329" spans="4:13" ht="60" customHeight="1" x14ac:dyDescent="0.25">
      <c r="D329" s="16">
        <v>325</v>
      </c>
      <c r="E329" s="17" t="s">
        <v>673</v>
      </c>
      <c r="F329" s="18" t="s">
        <v>95</v>
      </c>
      <c r="G329" s="19" t="s">
        <v>674</v>
      </c>
      <c r="H329" s="16">
        <v>2009</v>
      </c>
      <c r="I329" s="16" t="s">
        <v>10</v>
      </c>
      <c r="J329" s="16">
        <v>1</v>
      </c>
      <c r="K329" s="21"/>
      <c r="M329" s="53">
        <v>1</v>
      </c>
    </row>
    <row r="330" spans="4:13" ht="60" customHeight="1" x14ac:dyDescent="0.25">
      <c r="D330" s="16">
        <v>326</v>
      </c>
      <c r="E330" s="17" t="s">
        <v>675</v>
      </c>
      <c r="F330" s="18" t="s">
        <v>95</v>
      </c>
      <c r="G330" s="19" t="s">
        <v>676</v>
      </c>
      <c r="H330" s="16">
        <v>2009</v>
      </c>
      <c r="I330" s="16" t="s">
        <v>10</v>
      </c>
      <c r="J330" s="16">
        <v>1</v>
      </c>
      <c r="K330" s="21"/>
      <c r="M330" s="53">
        <v>2</v>
      </c>
    </row>
    <row r="331" spans="4:13" ht="60" customHeight="1" x14ac:dyDescent="0.25">
      <c r="D331" s="16">
        <v>327</v>
      </c>
      <c r="E331" s="17" t="s">
        <v>677</v>
      </c>
      <c r="F331" s="18" t="s">
        <v>95</v>
      </c>
      <c r="G331" s="19" t="s">
        <v>678</v>
      </c>
      <c r="H331" s="16">
        <v>2009</v>
      </c>
      <c r="I331" s="16" t="s">
        <v>10</v>
      </c>
      <c r="J331" s="16">
        <v>1</v>
      </c>
      <c r="K331" s="21"/>
      <c r="M331" s="53">
        <v>1</v>
      </c>
    </row>
    <row r="332" spans="4:13" ht="60" customHeight="1" x14ac:dyDescent="0.25">
      <c r="D332" s="16">
        <v>328</v>
      </c>
      <c r="E332" s="17" t="s">
        <v>679</v>
      </c>
      <c r="F332" s="18" t="s">
        <v>680</v>
      </c>
      <c r="G332" s="19" t="s">
        <v>681</v>
      </c>
      <c r="H332" s="16">
        <v>2009</v>
      </c>
      <c r="I332" s="16" t="s">
        <v>10</v>
      </c>
      <c r="J332" s="16">
        <v>2</v>
      </c>
      <c r="K332" s="21"/>
      <c r="M332" s="53">
        <v>1</v>
      </c>
    </row>
    <row r="333" spans="4:13" ht="60" customHeight="1" x14ac:dyDescent="0.25">
      <c r="D333" s="16">
        <v>329</v>
      </c>
      <c r="E333" s="17" t="s">
        <v>682</v>
      </c>
      <c r="F333" s="18" t="s">
        <v>95</v>
      </c>
      <c r="G333" s="19" t="s">
        <v>683</v>
      </c>
      <c r="H333" s="16">
        <v>2009</v>
      </c>
      <c r="I333" s="16" t="s">
        <v>10</v>
      </c>
      <c r="J333" s="16">
        <v>2</v>
      </c>
      <c r="K333" s="21"/>
      <c r="M333" s="53">
        <v>1</v>
      </c>
    </row>
    <row r="334" spans="4:13" ht="60" customHeight="1" x14ac:dyDescent="0.25">
      <c r="D334" s="16">
        <v>330</v>
      </c>
      <c r="E334" s="17" t="s">
        <v>684</v>
      </c>
      <c r="F334" s="18" t="s">
        <v>95</v>
      </c>
      <c r="G334" s="19" t="s">
        <v>685</v>
      </c>
      <c r="H334" s="16">
        <v>2009</v>
      </c>
      <c r="I334" s="16" t="s">
        <v>10</v>
      </c>
      <c r="J334" s="16">
        <v>1</v>
      </c>
      <c r="K334" s="21"/>
      <c r="M334" s="53">
        <v>1</v>
      </c>
    </row>
    <row r="335" spans="4:13" ht="60" customHeight="1" x14ac:dyDescent="0.25">
      <c r="D335" s="16">
        <v>331</v>
      </c>
      <c r="E335" s="25" t="s">
        <v>686</v>
      </c>
      <c r="F335" s="23" t="s">
        <v>95</v>
      </c>
      <c r="G335" s="26" t="s">
        <v>687</v>
      </c>
      <c r="H335" s="24">
        <v>2009</v>
      </c>
      <c r="I335" s="24" t="s">
        <v>10</v>
      </c>
      <c r="J335" s="24">
        <v>2</v>
      </c>
      <c r="K335" s="29"/>
      <c r="M335" s="53">
        <v>1</v>
      </c>
    </row>
    <row r="336" spans="4:13" ht="60" customHeight="1" x14ac:dyDescent="0.25">
      <c r="D336" s="16">
        <v>332</v>
      </c>
      <c r="E336" s="17" t="s">
        <v>688</v>
      </c>
      <c r="F336" s="18" t="s">
        <v>95</v>
      </c>
      <c r="G336" s="19" t="s">
        <v>689</v>
      </c>
      <c r="H336" s="16">
        <v>2009</v>
      </c>
      <c r="I336" s="16" t="s">
        <v>10</v>
      </c>
      <c r="J336" s="16">
        <v>2</v>
      </c>
      <c r="K336" s="21"/>
      <c r="M336" s="53">
        <v>1</v>
      </c>
    </row>
    <row r="337" spans="4:13" ht="60" customHeight="1" x14ac:dyDescent="0.25">
      <c r="D337" s="16">
        <v>333</v>
      </c>
      <c r="E337" s="25" t="s">
        <v>690</v>
      </c>
      <c r="F337" s="23" t="s">
        <v>203</v>
      </c>
      <c r="G337" s="26" t="s">
        <v>691</v>
      </c>
      <c r="H337" s="24">
        <v>2009</v>
      </c>
      <c r="I337" s="24" t="s">
        <v>10</v>
      </c>
      <c r="J337" s="24">
        <v>1</v>
      </c>
      <c r="K337" s="29"/>
      <c r="M337" s="53">
        <v>1</v>
      </c>
    </row>
    <row r="338" spans="4:13" ht="60" customHeight="1" x14ac:dyDescent="0.25">
      <c r="D338" s="16">
        <v>334</v>
      </c>
      <c r="E338" s="17" t="s">
        <v>692</v>
      </c>
      <c r="F338" s="18" t="s">
        <v>95</v>
      </c>
      <c r="G338" s="19" t="s">
        <v>685</v>
      </c>
      <c r="H338" s="16">
        <v>2009</v>
      </c>
      <c r="I338" s="16" t="s">
        <v>10</v>
      </c>
      <c r="J338" s="16">
        <v>2</v>
      </c>
      <c r="K338" s="21"/>
      <c r="M338" s="53">
        <v>1</v>
      </c>
    </row>
    <row r="339" spans="4:13" ht="60" customHeight="1" x14ac:dyDescent="0.25">
      <c r="D339" s="16">
        <v>335</v>
      </c>
      <c r="E339" s="17" t="s">
        <v>693</v>
      </c>
      <c r="F339" s="18" t="s">
        <v>95</v>
      </c>
      <c r="G339" s="19" t="s">
        <v>694</v>
      </c>
      <c r="H339" s="16">
        <v>2010</v>
      </c>
      <c r="I339" s="16" t="s">
        <v>10</v>
      </c>
      <c r="J339" s="16">
        <v>1</v>
      </c>
      <c r="K339" s="21"/>
      <c r="M339" s="53">
        <v>2</v>
      </c>
    </row>
    <row r="340" spans="4:13" ht="60" customHeight="1" x14ac:dyDescent="0.25">
      <c r="D340" s="16">
        <v>336</v>
      </c>
      <c r="E340" s="17" t="s">
        <v>695</v>
      </c>
      <c r="F340" s="18" t="s">
        <v>95</v>
      </c>
      <c r="G340" s="19" t="s">
        <v>696</v>
      </c>
      <c r="H340" s="16">
        <v>2010</v>
      </c>
      <c r="I340" s="16" t="s">
        <v>10</v>
      </c>
      <c r="J340" s="16">
        <v>2</v>
      </c>
      <c r="K340" s="21"/>
      <c r="M340" s="53">
        <v>1</v>
      </c>
    </row>
    <row r="341" spans="4:13" ht="60" customHeight="1" x14ac:dyDescent="0.25">
      <c r="D341" s="16">
        <v>337</v>
      </c>
      <c r="E341" s="17" t="s">
        <v>697</v>
      </c>
      <c r="F341" s="18" t="s">
        <v>12</v>
      </c>
      <c r="G341" s="19" t="s">
        <v>698</v>
      </c>
      <c r="H341" s="16">
        <v>2010</v>
      </c>
      <c r="I341" s="16" t="s">
        <v>10</v>
      </c>
      <c r="J341" s="16">
        <v>2</v>
      </c>
      <c r="K341" s="21"/>
      <c r="M341" s="53">
        <v>1</v>
      </c>
    </row>
    <row r="342" spans="4:13" ht="60" customHeight="1" x14ac:dyDescent="0.25">
      <c r="D342" s="16">
        <v>338</v>
      </c>
      <c r="E342" s="17" t="s">
        <v>699</v>
      </c>
      <c r="F342" s="18" t="s">
        <v>12</v>
      </c>
      <c r="G342" s="19" t="s">
        <v>700</v>
      </c>
      <c r="H342" s="16">
        <v>2010</v>
      </c>
      <c r="I342" s="16" t="s">
        <v>10</v>
      </c>
      <c r="J342" s="16">
        <v>1</v>
      </c>
      <c r="K342" s="21"/>
      <c r="M342" s="53">
        <v>1</v>
      </c>
    </row>
    <row r="343" spans="4:13" ht="60" customHeight="1" x14ac:dyDescent="0.25">
      <c r="D343" s="16">
        <v>340</v>
      </c>
      <c r="E343" s="17" t="s">
        <v>701</v>
      </c>
      <c r="F343" s="23" t="s">
        <v>225</v>
      </c>
      <c r="G343" s="19" t="s">
        <v>702</v>
      </c>
      <c r="H343" s="16">
        <v>2010</v>
      </c>
      <c r="I343" s="16" t="s">
        <v>10</v>
      </c>
      <c r="J343" s="16">
        <v>1</v>
      </c>
      <c r="K343" s="21"/>
      <c r="M343" s="53">
        <v>2</v>
      </c>
    </row>
    <row r="344" spans="4:13" ht="60" customHeight="1" x14ac:dyDescent="0.25">
      <c r="D344" s="16">
        <v>342</v>
      </c>
      <c r="E344" s="17" t="s">
        <v>703</v>
      </c>
      <c r="F344" s="23" t="s">
        <v>318</v>
      </c>
      <c r="G344" s="19" t="s">
        <v>704</v>
      </c>
      <c r="H344" s="16">
        <v>2010</v>
      </c>
      <c r="I344" s="16" t="s">
        <v>10</v>
      </c>
      <c r="J344" s="16">
        <v>2</v>
      </c>
      <c r="K344" s="21"/>
      <c r="M344" s="53">
        <v>2</v>
      </c>
    </row>
    <row r="345" spans="4:13" ht="60" customHeight="1" x14ac:dyDescent="0.25">
      <c r="D345" s="16">
        <v>344</v>
      </c>
      <c r="E345" s="17" t="s">
        <v>705</v>
      </c>
      <c r="F345" s="18" t="s">
        <v>95</v>
      </c>
      <c r="G345" s="19" t="s">
        <v>706</v>
      </c>
      <c r="H345" s="16">
        <v>2010</v>
      </c>
      <c r="I345" s="16" t="s">
        <v>10</v>
      </c>
      <c r="J345" s="16">
        <v>2</v>
      </c>
      <c r="K345" s="21"/>
      <c r="M345" s="53">
        <v>1</v>
      </c>
    </row>
    <row r="346" spans="4:13" ht="60" customHeight="1" x14ac:dyDescent="0.25">
      <c r="D346" s="16">
        <v>345</v>
      </c>
      <c r="E346" s="17" t="s">
        <v>707</v>
      </c>
      <c r="F346" s="18" t="s">
        <v>95</v>
      </c>
      <c r="G346" s="19" t="s">
        <v>708</v>
      </c>
      <c r="H346" s="16">
        <v>2010</v>
      </c>
      <c r="I346" s="16" t="s">
        <v>10</v>
      </c>
      <c r="J346" s="16">
        <v>2</v>
      </c>
      <c r="K346" s="21"/>
      <c r="M346" s="53">
        <v>1</v>
      </c>
    </row>
    <row r="347" spans="4:13" ht="60" customHeight="1" x14ac:dyDescent="0.25">
      <c r="D347" s="16">
        <v>346</v>
      </c>
      <c r="E347" s="17" t="s">
        <v>709</v>
      </c>
      <c r="F347" s="18" t="s">
        <v>203</v>
      </c>
      <c r="G347" s="19" t="s">
        <v>710</v>
      </c>
      <c r="H347" s="16">
        <v>2003</v>
      </c>
      <c r="I347" s="16" t="s">
        <v>10</v>
      </c>
      <c r="J347" s="16">
        <v>1</v>
      </c>
      <c r="K347" s="21"/>
      <c r="M347" s="53">
        <v>1</v>
      </c>
    </row>
    <row r="348" spans="4:13" ht="60" customHeight="1" x14ac:dyDescent="0.25">
      <c r="D348" s="24">
        <v>347</v>
      </c>
      <c r="E348" s="25" t="s">
        <v>110</v>
      </c>
      <c r="F348" s="23" t="s">
        <v>12</v>
      </c>
      <c r="G348" s="26" t="s">
        <v>111</v>
      </c>
      <c r="H348" s="24">
        <v>1997</v>
      </c>
      <c r="I348" s="24" t="s">
        <v>10</v>
      </c>
      <c r="J348" s="24">
        <v>1</v>
      </c>
      <c r="K348" s="27"/>
      <c r="M348" s="53">
        <v>1</v>
      </c>
    </row>
    <row r="349" spans="4:13" ht="60" customHeight="1" x14ac:dyDescent="0.25">
      <c r="D349" s="16">
        <v>348</v>
      </c>
      <c r="E349" s="17" t="s">
        <v>711</v>
      </c>
      <c r="F349" s="23" t="s">
        <v>225</v>
      </c>
      <c r="G349" s="19" t="s">
        <v>712</v>
      </c>
      <c r="H349" s="16">
        <v>2010</v>
      </c>
      <c r="I349" s="16" t="s">
        <v>10</v>
      </c>
      <c r="J349" s="16">
        <v>2</v>
      </c>
      <c r="K349" s="100"/>
      <c r="M349" s="53">
        <v>2</v>
      </c>
    </row>
    <row r="350" spans="4:13" ht="73.5" customHeight="1" x14ac:dyDescent="0.25">
      <c r="D350" s="16">
        <v>349</v>
      </c>
      <c r="E350" s="17" t="s">
        <v>713</v>
      </c>
      <c r="F350" s="23" t="s">
        <v>225</v>
      </c>
      <c r="G350" s="19" t="s">
        <v>714</v>
      </c>
      <c r="H350" s="16">
        <v>2010</v>
      </c>
      <c r="I350" s="16" t="s">
        <v>10</v>
      </c>
      <c r="J350" s="16">
        <v>1</v>
      </c>
      <c r="K350" s="21"/>
      <c r="M350" s="53">
        <v>4</v>
      </c>
    </row>
    <row r="351" spans="4:13" ht="60" customHeight="1" x14ac:dyDescent="0.25">
      <c r="D351" s="16">
        <v>350</v>
      </c>
      <c r="E351" s="17" t="s">
        <v>715</v>
      </c>
      <c r="F351" s="18" t="s">
        <v>716</v>
      </c>
      <c r="G351" s="19" t="s">
        <v>717</v>
      </c>
      <c r="H351" s="16">
        <v>2011</v>
      </c>
      <c r="I351" s="16" t="s">
        <v>10</v>
      </c>
      <c r="J351" s="16">
        <v>2</v>
      </c>
      <c r="K351" s="21"/>
      <c r="M351" s="53">
        <v>1</v>
      </c>
    </row>
    <row r="352" spans="4:13" ht="60" customHeight="1" x14ac:dyDescent="0.25">
      <c r="D352" s="16">
        <v>351</v>
      </c>
      <c r="E352" s="17" t="s">
        <v>718</v>
      </c>
      <c r="F352" s="18" t="s">
        <v>95</v>
      </c>
      <c r="G352" s="19" t="s">
        <v>719</v>
      </c>
      <c r="H352" s="16">
        <v>2011</v>
      </c>
      <c r="I352" s="16" t="s">
        <v>10</v>
      </c>
      <c r="J352" s="16">
        <v>2</v>
      </c>
      <c r="K352" s="21"/>
      <c r="M352" s="53">
        <v>1</v>
      </c>
    </row>
    <row r="353" spans="4:13" ht="60" customHeight="1" x14ac:dyDescent="0.25">
      <c r="D353" s="16">
        <v>352</v>
      </c>
      <c r="E353" s="17" t="s">
        <v>720</v>
      </c>
      <c r="F353" s="23" t="s">
        <v>225</v>
      </c>
      <c r="G353" s="19" t="s">
        <v>721</v>
      </c>
      <c r="H353" s="16">
        <v>2011</v>
      </c>
      <c r="I353" s="16" t="s">
        <v>10</v>
      </c>
      <c r="J353" s="16">
        <v>2</v>
      </c>
      <c r="K353" s="21"/>
      <c r="M353" s="53">
        <v>1</v>
      </c>
    </row>
    <row r="354" spans="4:13" ht="60" customHeight="1" x14ac:dyDescent="0.25">
      <c r="D354" s="16">
        <v>353</v>
      </c>
      <c r="E354" s="17" t="s">
        <v>722</v>
      </c>
      <c r="F354" s="23" t="s">
        <v>723</v>
      </c>
      <c r="G354" s="19" t="s">
        <v>724</v>
      </c>
      <c r="H354" s="16">
        <v>2011</v>
      </c>
      <c r="I354" s="16" t="s">
        <v>10</v>
      </c>
      <c r="J354" s="16">
        <v>2</v>
      </c>
      <c r="K354" s="21"/>
      <c r="M354" s="53">
        <v>1</v>
      </c>
    </row>
    <row r="355" spans="4:13" ht="60" customHeight="1" x14ac:dyDescent="0.25">
      <c r="D355" s="16">
        <v>354</v>
      </c>
      <c r="E355" s="17" t="s">
        <v>725</v>
      </c>
      <c r="F355" s="23" t="s">
        <v>95</v>
      </c>
      <c r="G355" s="19" t="s">
        <v>726</v>
      </c>
      <c r="H355" s="16">
        <v>2011</v>
      </c>
      <c r="I355" s="16" t="s">
        <v>10</v>
      </c>
      <c r="J355" s="16">
        <v>1</v>
      </c>
      <c r="K355" s="21"/>
      <c r="M355" s="53">
        <v>1</v>
      </c>
    </row>
    <row r="356" spans="4:13" ht="60" customHeight="1" x14ac:dyDescent="0.25">
      <c r="D356" s="16">
        <v>355</v>
      </c>
      <c r="E356" s="17" t="s">
        <v>727</v>
      </c>
      <c r="F356" s="18" t="s">
        <v>95</v>
      </c>
      <c r="G356" s="19" t="s">
        <v>728</v>
      </c>
      <c r="H356" s="16">
        <v>2011</v>
      </c>
      <c r="I356" s="16" t="s">
        <v>10</v>
      </c>
      <c r="J356" s="16">
        <v>1</v>
      </c>
      <c r="K356" s="21"/>
      <c r="M356" s="53">
        <v>1</v>
      </c>
    </row>
    <row r="357" spans="4:13" ht="60" customHeight="1" x14ac:dyDescent="0.25">
      <c r="D357" s="16">
        <v>356</v>
      </c>
      <c r="E357" s="17" t="s">
        <v>729</v>
      </c>
      <c r="F357" s="18" t="s">
        <v>95</v>
      </c>
      <c r="G357" s="19" t="s">
        <v>730</v>
      </c>
      <c r="H357" s="16">
        <v>2011</v>
      </c>
      <c r="I357" s="16" t="s">
        <v>10</v>
      </c>
      <c r="J357" s="16">
        <v>1</v>
      </c>
      <c r="K357" s="21"/>
      <c r="M357" s="53">
        <v>1</v>
      </c>
    </row>
    <row r="358" spans="4:13" ht="60" customHeight="1" x14ac:dyDescent="0.25">
      <c r="D358" s="16">
        <v>357</v>
      </c>
      <c r="E358" s="17" t="s">
        <v>731</v>
      </c>
      <c r="F358" s="18" t="s">
        <v>225</v>
      </c>
      <c r="G358" s="19" t="s">
        <v>732</v>
      </c>
      <c r="H358" s="16">
        <v>2011</v>
      </c>
      <c r="I358" s="16" t="s">
        <v>10</v>
      </c>
      <c r="J358" s="16">
        <v>2</v>
      </c>
      <c r="K358" s="21"/>
      <c r="M358" s="53">
        <v>3</v>
      </c>
    </row>
    <row r="359" spans="4:13" ht="60" customHeight="1" x14ac:dyDescent="0.25">
      <c r="D359" s="16">
        <v>358</v>
      </c>
      <c r="E359" s="17" t="s">
        <v>733</v>
      </c>
      <c r="F359" s="18" t="s">
        <v>95</v>
      </c>
      <c r="G359" s="19" t="s">
        <v>734</v>
      </c>
      <c r="H359" s="16">
        <v>2011</v>
      </c>
      <c r="I359" s="16" t="s">
        <v>10</v>
      </c>
      <c r="J359" s="16">
        <v>2</v>
      </c>
      <c r="K359" s="21"/>
      <c r="M359" s="53">
        <v>1</v>
      </c>
    </row>
    <row r="360" spans="4:13" ht="60" customHeight="1" x14ac:dyDescent="0.25">
      <c r="D360" s="16">
        <v>359</v>
      </c>
      <c r="E360" s="17" t="s">
        <v>735</v>
      </c>
      <c r="F360" s="18" t="s">
        <v>12</v>
      </c>
      <c r="G360" s="19" t="s">
        <v>736</v>
      </c>
      <c r="H360" s="16">
        <v>2011</v>
      </c>
      <c r="I360" s="16" t="s">
        <v>10</v>
      </c>
      <c r="J360" s="16">
        <v>2</v>
      </c>
      <c r="K360" s="21"/>
      <c r="M360" s="53">
        <v>1</v>
      </c>
    </row>
    <row r="361" spans="4:13" ht="60" customHeight="1" x14ac:dyDescent="0.25">
      <c r="D361" s="16">
        <v>360</v>
      </c>
      <c r="E361" s="17" t="s">
        <v>737</v>
      </c>
      <c r="F361" s="18" t="s">
        <v>95</v>
      </c>
      <c r="G361" s="19" t="s">
        <v>738</v>
      </c>
      <c r="H361" s="16">
        <v>2011</v>
      </c>
      <c r="I361" s="16" t="s">
        <v>10</v>
      </c>
      <c r="J361" s="16">
        <v>1</v>
      </c>
      <c r="K361" s="21"/>
      <c r="M361" s="53">
        <v>1</v>
      </c>
    </row>
    <row r="362" spans="4:13" ht="60" customHeight="1" x14ac:dyDescent="0.25">
      <c r="D362" s="16">
        <v>361</v>
      </c>
      <c r="E362" s="17" t="s">
        <v>739</v>
      </c>
      <c r="F362" s="18" t="s">
        <v>95</v>
      </c>
      <c r="G362" s="19" t="s">
        <v>740</v>
      </c>
      <c r="H362" s="16">
        <v>2011</v>
      </c>
      <c r="I362" s="16" t="s">
        <v>10</v>
      </c>
      <c r="J362" s="16">
        <v>1</v>
      </c>
      <c r="K362" s="21"/>
      <c r="M362" s="53">
        <v>1</v>
      </c>
    </row>
    <row r="363" spans="4:13" ht="60" customHeight="1" x14ac:dyDescent="0.25">
      <c r="D363" s="16">
        <v>362</v>
      </c>
      <c r="E363" s="17" t="s">
        <v>741</v>
      </c>
      <c r="F363" s="23" t="s">
        <v>90</v>
      </c>
      <c r="G363" s="19" t="s">
        <v>742</v>
      </c>
      <c r="H363" s="16">
        <v>2011</v>
      </c>
      <c r="I363" s="16" t="s">
        <v>10</v>
      </c>
      <c r="J363" s="16">
        <v>1</v>
      </c>
      <c r="K363" s="21"/>
      <c r="M363" s="53">
        <v>2</v>
      </c>
    </row>
    <row r="364" spans="4:13" ht="60" customHeight="1" x14ac:dyDescent="0.25">
      <c r="D364" s="16">
        <v>363</v>
      </c>
      <c r="E364" s="17" t="s">
        <v>743</v>
      </c>
      <c r="F364" s="18" t="s">
        <v>12</v>
      </c>
      <c r="G364" s="19" t="s">
        <v>744</v>
      </c>
      <c r="H364" s="16">
        <v>2011</v>
      </c>
      <c r="I364" s="16" t="s">
        <v>10</v>
      </c>
      <c r="J364" s="16">
        <v>1</v>
      </c>
      <c r="K364" s="21"/>
      <c r="M364" s="53">
        <v>1</v>
      </c>
    </row>
    <row r="365" spans="4:13" ht="60" customHeight="1" x14ac:dyDescent="0.25">
      <c r="D365" s="16">
        <v>365</v>
      </c>
      <c r="E365" s="17" t="s">
        <v>524</v>
      </c>
      <c r="F365" s="18" t="s">
        <v>95</v>
      </c>
      <c r="G365" s="19" t="s">
        <v>745</v>
      </c>
      <c r="H365" s="16">
        <v>2005</v>
      </c>
      <c r="I365" s="16" t="s">
        <v>10</v>
      </c>
      <c r="J365" s="16">
        <v>1</v>
      </c>
      <c r="K365" s="100"/>
      <c r="M365" s="53">
        <v>2</v>
      </c>
    </row>
    <row r="366" spans="4:13" ht="60" customHeight="1" x14ac:dyDescent="0.25">
      <c r="D366" s="16">
        <v>366</v>
      </c>
      <c r="E366" s="17" t="s">
        <v>746</v>
      </c>
      <c r="F366" s="18" t="s">
        <v>225</v>
      </c>
      <c r="G366" s="19" t="s">
        <v>747</v>
      </c>
      <c r="H366" s="16">
        <v>2005</v>
      </c>
      <c r="I366" s="16" t="s">
        <v>10</v>
      </c>
      <c r="J366" s="16">
        <v>1</v>
      </c>
      <c r="K366" s="100" t="s">
        <v>112</v>
      </c>
      <c r="M366" s="53">
        <v>1</v>
      </c>
    </row>
    <row r="367" spans="4:13" ht="60" customHeight="1" x14ac:dyDescent="0.25">
      <c r="D367" s="16">
        <v>367</v>
      </c>
      <c r="E367" s="17" t="s">
        <v>748</v>
      </c>
      <c r="F367" s="18" t="s">
        <v>225</v>
      </c>
      <c r="G367" s="19" t="s">
        <v>749</v>
      </c>
      <c r="H367" s="16">
        <v>2004</v>
      </c>
      <c r="I367" s="16" t="s">
        <v>10</v>
      </c>
      <c r="J367" s="16">
        <v>1</v>
      </c>
      <c r="K367" s="100" t="s">
        <v>112</v>
      </c>
      <c r="M367" s="53">
        <v>1</v>
      </c>
    </row>
    <row r="368" spans="4:13" ht="60" customHeight="1" x14ac:dyDescent="0.25">
      <c r="D368" s="18">
        <v>368</v>
      </c>
      <c r="E368" s="18" t="s">
        <v>750</v>
      </c>
      <c r="F368" s="18" t="s">
        <v>12</v>
      </c>
      <c r="G368" s="39" t="s">
        <v>555</v>
      </c>
      <c r="H368" s="16">
        <v>2006</v>
      </c>
      <c r="I368" s="16" t="s">
        <v>10</v>
      </c>
      <c r="J368" s="20">
        <v>1</v>
      </c>
      <c r="K368" s="21"/>
      <c r="M368" s="53">
        <v>1</v>
      </c>
    </row>
    <row r="369" spans="4:13" ht="60" customHeight="1" x14ac:dyDescent="0.25">
      <c r="D369" s="16">
        <v>369</v>
      </c>
      <c r="E369" s="17" t="s">
        <v>558</v>
      </c>
      <c r="F369" s="18" t="s">
        <v>278</v>
      </c>
      <c r="G369" s="19" t="s">
        <v>751</v>
      </c>
      <c r="H369" s="16">
        <v>2006</v>
      </c>
      <c r="I369" s="16" t="s">
        <v>10</v>
      </c>
      <c r="J369" s="16">
        <v>1</v>
      </c>
      <c r="K369" s="21"/>
      <c r="M369" s="53">
        <v>3</v>
      </c>
    </row>
    <row r="370" spans="4:13" ht="60" customHeight="1" x14ac:dyDescent="0.25">
      <c r="D370" s="24">
        <v>370</v>
      </c>
      <c r="E370" s="25" t="s">
        <v>314</v>
      </c>
      <c r="F370" s="23"/>
      <c r="G370" s="26"/>
      <c r="H370" s="24"/>
      <c r="I370" s="24"/>
      <c r="J370" s="24"/>
      <c r="K370" s="27"/>
      <c r="M370" s="53">
        <v>1</v>
      </c>
    </row>
    <row r="371" spans="4:13" ht="60" customHeight="1" x14ac:dyDescent="0.25">
      <c r="D371" s="24">
        <v>371</v>
      </c>
      <c r="E371" s="25" t="s">
        <v>314</v>
      </c>
      <c r="F371" s="23"/>
      <c r="G371" s="26"/>
      <c r="H371" s="24"/>
      <c r="I371" s="24"/>
      <c r="J371" s="24"/>
      <c r="K371" s="27"/>
      <c r="M371" s="53">
        <v>1</v>
      </c>
    </row>
    <row r="372" spans="4:13" ht="60" customHeight="1" x14ac:dyDescent="0.25">
      <c r="D372" s="16">
        <v>372</v>
      </c>
      <c r="E372" s="17" t="s">
        <v>752</v>
      </c>
      <c r="F372" s="18" t="s">
        <v>659</v>
      </c>
      <c r="G372" s="19" t="s">
        <v>753</v>
      </c>
      <c r="H372" s="16">
        <v>2009</v>
      </c>
      <c r="I372" s="16" t="s">
        <v>10</v>
      </c>
      <c r="J372" s="16">
        <v>1</v>
      </c>
      <c r="K372" s="21"/>
      <c r="M372" s="53">
        <v>2</v>
      </c>
    </row>
    <row r="373" spans="4:13" ht="60" customHeight="1" x14ac:dyDescent="0.25">
      <c r="D373" s="16">
        <v>373</v>
      </c>
      <c r="E373" s="17" t="s">
        <v>754</v>
      </c>
      <c r="F373" s="18" t="s">
        <v>95</v>
      </c>
      <c r="G373" s="19" t="s">
        <v>755</v>
      </c>
      <c r="H373" s="16">
        <v>2011</v>
      </c>
      <c r="I373" s="16" t="s">
        <v>10</v>
      </c>
      <c r="J373" s="16">
        <v>1</v>
      </c>
      <c r="K373" s="21"/>
      <c r="M373" s="53">
        <v>1</v>
      </c>
    </row>
    <row r="374" spans="4:13" ht="60" customHeight="1" x14ac:dyDescent="0.25">
      <c r="D374" s="24">
        <v>374</v>
      </c>
      <c r="E374" s="25" t="s">
        <v>314</v>
      </c>
      <c r="F374" s="23"/>
      <c r="G374" s="26"/>
      <c r="H374" s="24"/>
      <c r="I374" s="24"/>
      <c r="J374" s="24"/>
      <c r="K374" s="27"/>
      <c r="M374" s="53">
        <v>1</v>
      </c>
    </row>
    <row r="375" spans="4:13" ht="60" customHeight="1" x14ac:dyDescent="0.25">
      <c r="D375" s="16">
        <v>375</v>
      </c>
      <c r="E375" s="17" t="s">
        <v>756</v>
      </c>
      <c r="F375" s="18" t="s">
        <v>95</v>
      </c>
      <c r="G375" s="19" t="s">
        <v>757</v>
      </c>
      <c r="H375" s="16">
        <v>2011</v>
      </c>
      <c r="I375" s="16" t="s">
        <v>10</v>
      </c>
      <c r="J375" s="16">
        <v>2</v>
      </c>
      <c r="K375" s="21"/>
      <c r="M375" s="53">
        <v>1</v>
      </c>
    </row>
    <row r="376" spans="4:13" ht="60" customHeight="1" x14ac:dyDescent="0.25">
      <c r="D376" s="16">
        <v>376</v>
      </c>
      <c r="E376" s="17" t="s">
        <v>758</v>
      </c>
      <c r="F376" s="18" t="s">
        <v>95</v>
      </c>
      <c r="G376" s="19" t="s">
        <v>759</v>
      </c>
      <c r="H376" s="16">
        <v>2011</v>
      </c>
      <c r="I376" s="16" t="s">
        <v>10</v>
      </c>
      <c r="J376" s="16">
        <v>2</v>
      </c>
      <c r="K376" s="21"/>
      <c r="M376" s="53">
        <v>2</v>
      </c>
    </row>
    <row r="377" spans="4:13" ht="60" customHeight="1" x14ac:dyDescent="0.25">
      <c r="D377" s="16">
        <v>377</v>
      </c>
      <c r="E377" s="17" t="s">
        <v>760</v>
      </c>
      <c r="F377" s="18" t="s">
        <v>225</v>
      </c>
      <c r="G377" s="19" t="s">
        <v>761</v>
      </c>
      <c r="H377" s="16">
        <v>2011</v>
      </c>
      <c r="I377" s="16" t="s">
        <v>10</v>
      </c>
      <c r="J377" s="16">
        <v>1</v>
      </c>
      <c r="K377" s="21"/>
      <c r="M377" s="53">
        <v>3</v>
      </c>
    </row>
    <row r="378" spans="4:13" ht="60" customHeight="1" x14ac:dyDescent="0.25">
      <c r="D378" s="16">
        <v>378</v>
      </c>
      <c r="E378" s="17" t="s">
        <v>762</v>
      </c>
      <c r="F378" s="18" t="s">
        <v>95</v>
      </c>
      <c r="G378" s="19" t="s">
        <v>763</v>
      </c>
      <c r="H378" s="16">
        <v>2011</v>
      </c>
      <c r="I378" s="16" t="s">
        <v>10</v>
      </c>
      <c r="J378" s="16">
        <v>1</v>
      </c>
      <c r="K378" s="21"/>
      <c r="M378" s="53">
        <v>1</v>
      </c>
    </row>
    <row r="379" spans="4:13" ht="60" customHeight="1" x14ac:dyDescent="0.25">
      <c r="D379" s="16">
        <v>379</v>
      </c>
      <c r="E379" s="17" t="s">
        <v>764</v>
      </c>
      <c r="F379" s="18" t="s">
        <v>225</v>
      </c>
      <c r="G379" s="19" t="s">
        <v>765</v>
      </c>
      <c r="H379" s="16">
        <v>2011</v>
      </c>
      <c r="I379" s="16" t="s">
        <v>10</v>
      </c>
      <c r="J379" s="16">
        <v>1</v>
      </c>
      <c r="K379" s="21"/>
      <c r="M379" s="53">
        <v>2</v>
      </c>
    </row>
    <row r="380" spans="4:13" ht="60" customHeight="1" x14ac:dyDescent="0.25">
      <c r="D380" s="16">
        <v>380</v>
      </c>
      <c r="E380" s="17" t="s">
        <v>766</v>
      </c>
      <c r="F380" s="23" t="s">
        <v>95</v>
      </c>
      <c r="G380" s="19" t="s">
        <v>767</v>
      </c>
      <c r="H380" s="16">
        <v>2011</v>
      </c>
      <c r="I380" s="16" t="s">
        <v>10</v>
      </c>
      <c r="J380" s="16">
        <v>1</v>
      </c>
      <c r="K380" s="21"/>
      <c r="M380" s="53">
        <v>1</v>
      </c>
    </row>
    <row r="381" spans="4:13" ht="60" customHeight="1" x14ac:dyDescent="0.25">
      <c r="D381" s="16">
        <v>381</v>
      </c>
      <c r="E381" s="17" t="s">
        <v>768</v>
      </c>
      <c r="F381" s="18" t="s">
        <v>225</v>
      </c>
      <c r="G381" s="19" t="s">
        <v>769</v>
      </c>
      <c r="H381" s="16">
        <v>2011</v>
      </c>
      <c r="I381" s="16" t="s">
        <v>10</v>
      </c>
      <c r="J381" s="16">
        <v>1</v>
      </c>
      <c r="K381" s="21"/>
      <c r="M381" s="53">
        <v>2</v>
      </c>
    </row>
    <row r="382" spans="4:13" ht="60" customHeight="1" x14ac:dyDescent="0.25">
      <c r="D382" s="16">
        <v>382</v>
      </c>
      <c r="E382" s="17" t="s">
        <v>770</v>
      </c>
      <c r="F382" s="18" t="s">
        <v>12</v>
      </c>
      <c r="G382" s="19" t="s">
        <v>771</v>
      </c>
      <c r="H382" s="16">
        <v>2011</v>
      </c>
      <c r="I382" s="16" t="s">
        <v>10</v>
      </c>
      <c r="J382" s="16">
        <v>1</v>
      </c>
      <c r="K382" s="21"/>
      <c r="M382" s="53">
        <v>2</v>
      </c>
    </row>
    <row r="383" spans="4:13" ht="60" customHeight="1" x14ac:dyDescent="0.25">
      <c r="D383" s="16">
        <v>383</v>
      </c>
      <c r="E383" s="17" t="s">
        <v>772</v>
      </c>
      <c r="F383" s="18" t="s">
        <v>95</v>
      </c>
      <c r="G383" s="19" t="s">
        <v>773</v>
      </c>
      <c r="H383" s="16">
        <v>2011</v>
      </c>
      <c r="I383" s="16" t="s">
        <v>10</v>
      </c>
      <c r="J383" s="16">
        <v>2</v>
      </c>
      <c r="K383" s="21"/>
      <c r="M383" s="53">
        <v>1</v>
      </c>
    </row>
    <row r="384" spans="4:13" ht="60" customHeight="1" x14ac:dyDescent="0.25">
      <c r="D384" s="16">
        <v>384</v>
      </c>
      <c r="E384" s="17" t="s">
        <v>774</v>
      </c>
      <c r="F384" s="18" t="s">
        <v>225</v>
      </c>
      <c r="G384" s="19" t="s">
        <v>775</v>
      </c>
      <c r="H384" s="16">
        <v>2011</v>
      </c>
      <c r="I384" s="16" t="s">
        <v>10</v>
      </c>
      <c r="J384" s="16">
        <v>1</v>
      </c>
      <c r="K384" s="21"/>
      <c r="M384" s="53">
        <v>2</v>
      </c>
    </row>
    <row r="385" spans="4:13" ht="60" customHeight="1" x14ac:dyDescent="0.25">
      <c r="D385" s="16">
        <v>385</v>
      </c>
      <c r="E385" s="17" t="s">
        <v>776</v>
      </c>
      <c r="F385" s="18" t="s">
        <v>225</v>
      </c>
      <c r="G385" s="19" t="s">
        <v>777</v>
      </c>
      <c r="H385" s="16">
        <v>2011</v>
      </c>
      <c r="I385" s="16" t="s">
        <v>10</v>
      </c>
      <c r="J385" s="16">
        <v>1</v>
      </c>
      <c r="K385" s="21"/>
      <c r="M385" s="53">
        <v>2</v>
      </c>
    </row>
    <row r="386" spans="4:13" ht="60" customHeight="1" x14ac:dyDescent="0.25">
      <c r="D386" s="16">
        <v>386</v>
      </c>
      <c r="E386" s="17" t="s">
        <v>778</v>
      </c>
      <c r="F386" s="18" t="s">
        <v>203</v>
      </c>
      <c r="G386" s="19" t="s">
        <v>779</v>
      </c>
      <c r="H386" s="16">
        <v>2011</v>
      </c>
      <c r="I386" s="16" t="s">
        <v>10</v>
      </c>
      <c r="J386" s="16">
        <v>2</v>
      </c>
      <c r="K386" s="21"/>
      <c r="M386" s="53">
        <v>3</v>
      </c>
    </row>
    <row r="387" spans="4:13" ht="60" customHeight="1" x14ac:dyDescent="0.25">
      <c r="D387" s="16">
        <v>387</v>
      </c>
      <c r="E387" s="17" t="s">
        <v>780</v>
      </c>
      <c r="F387" s="18" t="s">
        <v>781</v>
      </c>
      <c r="G387" s="19" t="s">
        <v>782</v>
      </c>
      <c r="H387" s="16">
        <v>2011</v>
      </c>
      <c r="I387" s="16" t="s">
        <v>10</v>
      </c>
      <c r="J387" s="16">
        <v>1</v>
      </c>
      <c r="K387" s="21"/>
      <c r="M387" s="53">
        <v>1</v>
      </c>
    </row>
    <row r="388" spans="4:13" ht="60" customHeight="1" x14ac:dyDescent="0.25">
      <c r="D388" s="16">
        <v>388</v>
      </c>
      <c r="E388" s="17" t="s">
        <v>783</v>
      </c>
      <c r="F388" s="23" t="s">
        <v>95</v>
      </c>
      <c r="G388" s="19" t="s">
        <v>784</v>
      </c>
      <c r="H388" s="16">
        <v>2012</v>
      </c>
      <c r="I388" s="16" t="s">
        <v>10</v>
      </c>
      <c r="J388" s="16">
        <v>1</v>
      </c>
      <c r="K388" s="21"/>
      <c r="M388" s="53">
        <v>1</v>
      </c>
    </row>
    <row r="389" spans="4:13" ht="60" customHeight="1" x14ac:dyDescent="0.25">
      <c r="D389" s="16">
        <v>389</v>
      </c>
      <c r="E389" s="17" t="s">
        <v>785</v>
      </c>
      <c r="F389" s="18" t="s">
        <v>95</v>
      </c>
      <c r="G389" s="19" t="s">
        <v>786</v>
      </c>
      <c r="H389" s="16">
        <v>2012</v>
      </c>
      <c r="I389" s="16" t="s">
        <v>10</v>
      </c>
      <c r="J389" s="16">
        <v>1</v>
      </c>
      <c r="K389" s="21"/>
      <c r="M389" s="53">
        <v>1</v>
      </c>
    </row>
    <row r="390" spans="4:13" ht="60" customHeight="1" x14ac:dyDescent="0.25">
      <c r="D390" s="16">
        <v>390</v>
      </c>
      <c r="E390" s="17" t="s">
        <v>787</v>
      </c>
      <c r="F390" s="18" t="s">
        <v>95</v>
      </c>
      <c r="G390" s="19" t="s">
        <v>788</v>
      </c>
      <c r="H390" s="16">
        <v>2012</v>
      </c>
      <c r="I390" s="16" t="s">
        <v>10</v>
      </c>
      <c r="J390" s="16">
        <v>1</v>
      </c>
      <c r="K390" s="21"/>
      <c r="M390" s="53">
        <v>1</v>
      </c>
    </row>
    <row r="391" spans="4:13" ht="60" customHeight="1" x14ac:dyDescent="0.25">
      <c r="D391" s="16">
        <v>391</v>
      </c>
      <c r="E391" s="17" t="s">
        <v>789</v>
      </c>
      <c r="F391" s="18" t="s">
        <v>95</v>
      </c>
      <c r="G391" s="19" t="s">
        <v>790</v>
      </c>
      <c r="H391" s="16">
        <v>2012</v>
      </c>
      <c r="I391" s="16" t="s">
        <v>10</v>
      </c>
      <c r="J391" s="16">
        <v>2</v>
      </c>
      <c r="K391" s="21"/>
      <c r="M391" s="53">
        <v>1</v>
      </c>
    </row>
    <row r="392" spans="4:13" ht="60" customHeight="1" x14ac:dyDescent="0.25">
      <c r="D392" s="16">
        <v>392</v>
      </c>
      <c r="E392" s="17" t="s">
        <v>791</v>
      </c>
      <c r="F392" s="18" t="s">
        <v>95</v>
      </c>
      <c r="G392" s="19" t="s">
        <v>792</v>
      </c>
      <c r="H392" s="16">
        <v>2012</v>
      </c>
      <c r="I392" s="16" t="s">
        <v>10</v>
      </c>
      <c r="J392" s="16">
        <v>2</v>
      </c>
      <c r="K392" s="100"/>
      <c r="M392" s="53">
        <v>1</v>
      </c>
    </row>
    <row r="393" spans="4:13" ht="69.75" customHeight="1" x14ac:dyDescent="0.25">
      <c r="D393" s="16">
        <v>393</v>
      </c>
      <c r="E393" s="17" t="s">
        <v>793</v>
      </c>
      <c r="F393" s="18" t="s">
        <v>225</v>
      </c>
      <c r="G393" s="19" t="s">
        <v>794</v>
      </c>
      <c r="H393" s="16">
        <v>2012</v>
      </c>
      <c r="I393" s="16" t="s">
        <v>10</v>
      </c>
      <c r="J393" s="16">
        <v>1</v>
      </c>
      <c r="K393" s="21"/>
      <c r="M393" s="53">
        <v>4</v>
      </c>
    </row>
    <row r="394" spans="4:13" ht="60" customHeight="1" x14ac:dyDescent="0.25">
      <c r="D394" s="16">
        <v>394</v>
      </c>
      <c r="E394" s="17" t="s">
        <v>795</v>
      </c>
      <c r="F394" s="18" t="s">
        <v>12</v>
      </c>
      <c r="G394" s="19" t="s">
        <v>796</v>
      </c>
      <c r="H394" s="16">
        <v>2011</v>
      </c>
      <c r="I394" s="16" t="s">
        <v>10</v>
      </c>
      <c r="J394" s="16">
        <v>1</v>
      </c>
      <c r="K394" s="21"/>
      <c r="M394" s="53">
        <v>2</v>
      </c>
    </row>
    <row r="395" spans="4:13" ht="60" customHeight="1" x14ac:dyDescent="0.25">
      <c r="D395" s="16">
        <v>395</v>
      </c>
      <c r="E395" s="17" t="s">
        <v>797</v>
      </c>
      <c r="F395" s="18" t="s">
        <v>95</v>
      </c>
      <c r="G395" s="19" t="s">
        <v>798</v>
      </c>
      <c r="H395" s="16">
        <v>2012</v>
      </c>
      <c r="I395" s="16" t="s">
        <v>10</v>
      </c>
      <c r="J395" s="16">
        <v>2</v>
      </c>
      <c r="K395" s="21"/>
      <c r="M395" s="53">
        <v>1</v>
      </c>
    </row>
    <row r="396" spans="4:13" ht="60" customHeight="1" x14ac:dyDescent="0.25">
      <c r="D396" s="24">
        <v>396</v>
      </c>
      <c r="E396" s="25" t="s">
        <v>314</v>
      </c>
      <c r="F396" s="23"/>
      <c r="G396" s="26"/>
      <c r="H396" s="24"/>
      <c r="I396" s="24"/>
      <c r="J396" s="24"/>
      <c r="K396" s="27" t="s">
        <v>112</v>
      </c>
      <c r="M396" s="53">
        <v>1</v>
      </c>
    </row>
    <row r="397" spans="4:13" ht="60" customHeight="1" x14ac:dyDescent="0.25">
      <c r="D397" s="16">
        <v>398</v>
      </c>
      <c r="E397" s="17" t="s">
        <v>799</v>
      </c>
      <c r="F397" s="18" t="s">
        <v>203</v>
      </c>
      <c r="G397" s="19" t="s">
        <v>800</v>
      </c>
      <c r="H397" s="16">
        <v>2011</v>
      </c>
      <c r="I397" s="16" t="s">
        <v>10</v>
      </c>
      <c r="J397" s="16">
        <v>1</v>
      </c>
      <c r="K397" s="21"/>
      <c r="M397" s="53">
        <v>2</v>
      </c>
    </row>
    <row r="398" spans="4:13" ht="60" customHeight="1" x14ac:dyDescent="0.25">
      <c r="D398" s="16">
        <v>399</v>
      </c>
      <c r="E398" s="17" t="s">
        <v>801</v>
      </c>
      <c r="F398" s="18" t="s">
        <v>225</v>
      </c>
      <c r="G398" s="19" t="s">
        <v>802</v>
      </c>
      <c r="H398" s="16">
        <v>2011</v>
      </c>
      <c r="I398" s="16" t="s">
        <v>10</v>
      </c>
      <c r="J398" s="16">
        <v>1</v>
      </c>
      <c r="K398" s="21"/>
      <c r="M398" s="53">
        <v>1</v>
      </c>
    </row>
    <row r="399" spans="4:13" ht="60" customHeight="1" x14ac:dyDescent="0.25">
      <c r="D399" s="16">
        <v>400</v>
      </c>
      <c r="E399" s="17" t="s">
        <v>766</v>
      </c>
      <c r="F399" s="18" t="s">
        <v>470</v>
      </c>
      <c r="G399" s="19" t="s">
        <v>803</v>
      </c>
      <c r="H399" s="16">
        <v>2011</v>
      </c>
      <c r="I399" s="16" t="s">
        <v>10</v>
      </c>
      <c r="J399" s="16">
        <v>1</v>
      </c>
      <c r="K399" s="21"/>
      <c r="M399" s="53">
        <v>1</v>
      </c>
    </row>
    <row r="400" spans="4:13" ht="60" customHeight="1" x14ac:dyDescent="0.25">
      <c r="D400" s="16">
        <v>401</v>
      </c>
      <c r="E400" s="17" t="s">
        <v>804</v>
      </c>
      <c r="F400" s="18" t="s">
        <v>95</v>
      </c>
      <c r="G400" s="19" t="s">
        <v>805</v>
      </c>
      <c r="H400" s="16">
        <v>2011</v>
      </c>
      <c r="I400" s="16" t="s">
        <v>10</v>
      </c>
      <c r="J400" s="16">
        <v>1</v>
      </c>
      <c r="K400" s="100" t="s">
        <v>112</v>
      </c>
      <c r="M400" s="53">
        <v>2</v>
      </c>
    </row>
    <row r="401" spans="1:13" ht="60" customHeight="1" x14ac:dyDescent="0.25">
      <c r="D401" s="16">
        <v>402</v>
      </c>
      <c r="E401" s="17" t="s">
        <v>615</v>
      </c>
      <c r="F401" s="18" t="s">
        <v>95</v>
      </c>
      <c r="G401" s="19" t="s">
        <v>806</v>
      </c>
      <c r="H401" s="16">
        <v>2011</v>
      </c>
      <c r="I401" s="16" t="s">
        <v>10</v>
      </c>
      <c r="J401" s="16">
        <v>1</v>
      </c>
      <c r="K401" s="21"/>
      <c r="M401" s="53">
        <v>1</v>
      </c>
    </row>
    <row r="402" spans="1:13" ht="68.25" customHeight="1" x14ac:dyDescent="0.25">
      <c r="D402" s="24">
        <v>403</v>
      </c>
      <c r="E402" s="25" t="s">
        <v>807</v>
      </c>
      <c r="F402" s="23" t="s">
        <v>90</v>
      </c>
      <c r="G402" s="26" t="s">
        <v>808</v>
      </c>
      <c r="H402" s="24">
        <v>2005</v>
      </c>
      <c r="I402" s="24" t="s">
        <v>10</v>
      </c>
      <c r="J402" s="24">
        <v>1</v>
      </c>
      <c r="K402" s="27"/>
      <c r="M402" s="53">
        <v>4</v>
      </c>
    </row>
    <row r="403" spans="1:13" ht="60" customHeight="1" x14ac:dyDescent="0.25">
      <c r="D403" s="24">
        <v>404</v>
      </c>
      <c r="E403" s="25" t="s">
        <v>778</v>
      </c>
      <c r="F403" s="23"/>
      <c r="G403" s="26" t="s">
        <v>809</v>
      </c>
      <c r="H403" s="24">
        <v>2012</v>
      </c>
      <c r="I403" s="24" t="s">
        <v>10</v>
      </c>
      <c r="J403" s="24">
        <v>0</v>
      </c>
      <c r="K403" s="27" t="s">
        <v>112</v>
      </c>
      <c r="M403" s="53">
        <v>2</v>
      </c>
    </row>
    <row r="404" spans="1:13" ht="60" customHeight="1" x14ac:dyDescent="0.25">
      <c r="D404" s="24">
        <v>405</v>
      </c>
      <c r="E404" s="25" t="s">
        <v>791</v>
      </c>
      <c r="F404" s="23"/>
      <c r="G404" s="26" t="s">
        <v>792</v>
      </c>
      <c r="H404" s="24">
        <v>2012</v>
      </c>
      <c r="I404" s="24" t="s">
        <v>10</v>
      </c>
      <c r="J404" s="24">
        <v>0</v>
      </c>
      <c r="K404" s="27" t="s">
        <v>112</v>
      </c>
      <c r="M404" s="53">
        <v>1</v>
      </c>
    </row>
    <row r="405" spans="1:13" ht="60" customHeight="1" x14ac:dyDescent="0.25">
      <c r="D405" s="24">
        <v>406</v>
      </c>
      <c r="E405" s="25" t="s">
        <v>787</v>
      </c>
      <c r="F405" s="23"/>
      <c r="G405" s="26" t="s">
        <v>810</v>
      </c>
      <c r="H405" s="24">
        <v>2012</v>
      </c>
      <c r="I405" s="24" t="s">
        <v>10</v>
      </c>
      <c r="J405" s="24">
        <v>0</v>
      </c>
      <c r="K405" s="27" t="s">
        <v>112</v>
      </c>
      <c r="M405" s="53">
        <v>1</v>
      </c>
    </row>
    <row r="406" spans="1:13" ht="60" customHeight="1" x14ac:dyDescent="0.25">
      <c r="D406" s="24">
        <v>407</v>
      </c>
      <c r="E406" s="17" t="s">
        <v>811</v>
      </c>
      <c r="F406" s="18" t="s">
        <v>812</v>
      </c>
      <c r="G406" s="17" t="s">
        <v>813</v>
      </c>
      <c r="H406" s="99">
        <v>2006</v>
      </c>
      <c r="I406" s="16" t="s">
        <v>10</v>
      </c>
      <c r="J406" s="16">
        <v>1</v>
      </c>
      <c r="K406" s="16"/>
      <c r="M406" s="53">
        <v>1</v>
      </c>
    </row>
    <row r="407" spans="1:13" ht="60" customHeight="1" x14ac:dyDescent="0.25">
      <c r="D407" s="24">
        <v>408</v>
      </c>
      <c r="E407" s="25" t="s">
        <v>783</v>
      </c>
      <c r="F407" s="23" t="s">
        <v>95</v>
      </c>
      <c r="G407" s="26" t="s">
        <v>814</v>
      </c>
      <c r="H407" s="24">
        <v>2012</v>
      </c>
      <c r="I407" s="24" t="s">
        <v>10</v>
      </c>
      <c r="J407" s="24">
        <v>1</v>
      </c>
      <c r="K407" s="27"/>
      <c r="M407" s="53">
        <v>1</v>
      </c>
    </row>
    <row r="408" spans="1:13" ht="60" customHeight="1" x14ac:dyDescent="0.25">
      <c r="D408" s="24">
        <v>409</v>
      </c>
      <c r="E408" s="25" t="s">
        <v>815</v>
      </c>
      <c r="F408" s="23"/>
      <c r="G408" s="26" t="s">
        <v>790</v>
      </c>
      <c r="H408" s="24">
        <v>2012</v>
      </c>
      <c r="I408" s="24" t="s">
        <v>10</v>
      </c>
      <c r="J408" s="24">
        <v>0</v>
      </c>
      <c r="K408" s="27" t="s">
        <v>112</v>
      </c>
      <c r="M408" s="53">
        <v>1</v>
      </c>
    </row>
    <row r="409" spans="1:13" ht="60" customHeight="1" x14ac:dyDescent="0.25">
      <c r="D409" s="24">
        <v>410</v>
      </c>
      <c r="E409" s="25" t="s">
        <v>816</v>
      </c>
      <c r="F409" s="23" t="s">
        <v>12</v>
      </c>
      <c r="G409" s="26" t="s">
        <v>817</v>
      </c>
      <c r="H409" s="24">
        <v>2010</v>
      </c>
      <c r="I409" s="24" t="s">
        <v>10</v>
      </c>
      <c r="J409" s="24">
        <v>2</v>
      </c>
      <c r="K409" s="27"/>
      <c r="M409" s="53">
        <v>2</v>
      </c>
    </row>
    <row r="410" spans="1:13" ht="60" customHeight="1" x14ac:dyDescent="0.25">
      <c r="D410" s="24">
        <v>411</v>
      </c>
      <c r="E410" s="32" t="s">
        <v>818</v>
      </c>
      <c r="F410" s="33" t="s">
        <v>225</v>
      </c>
      <c r="G410" s="34" t="s">
        <v>819</v>
      </c>
      <c r="H410" s="27">
        <v>2010</v>
      </c>
      <c r="I410" s="27" t="s">
        <v>10</v>
      </c>
      <c r="J410" s="27">
        <v>1</v>
      </c>
      <c r="K410" s="27"/>
      <c r="M410" s="53">
        <v>3</v>
      </c>
    </row>
    <row r="411" spans="1:13" ht="18.75" customHeight="1" x14ac:dyDescent="0.25">
      <c r="D411" s="83"/>
      <c r="E411" s="84"/>
      <c r="F411" s="85"/>
      <c r="G411" s="86"/>
      <c r="H411" s="83"/>
      <c r="I411" s="83"/>
      <c r="J411" s="87"/>
      <c r="K411" s="87"/>
      <c r="M411" s="54">
        <f>SUM(M8:M410)</f>
        <v>570</v>
      </c>
    </row>
    <row r="412" spans="1:13" x14ac:dyDescent="0.25">
      <c r="A412" s="4"/>
      <c r="B412" s="4"/>
      <c r="C412" s="4"/>
      <c r="D412" s="4"/>
      <c r="E412" s="192"/>
      <c r="F412" s="4"/>
      <c r="G412" s="9"/>
      <c r="H412" s="4"/>
      <c r="I412" s="10"/>
      <c r="J412" s="4"/>
      <c r="K412" s="4"/>
      <c r="L412" s="4"/>
      <c r="M412" s="4"/>
    </row>
    <row r="413" spans="1:13" s="4" customFormat="1" ht="50.1" customHeight="1" x14ac:dyDescent="0.25">
      <c r="G413" s="9"/>
      <c r="I413" s="10"/>
    </row>
    <row r="414" spans="1:13" s="4" customFormat="1" ht="31.5" customHeight="1" x14ac:dyDescent="0.25">
      <c r="G414" s="9"/>
      <c r="I414" s="10"/>
    </row>
    <row r="415" spans="1:13" s="4" customFormat="1" ht="31.5" customHeight="1" x14ac:dyDescent="0.25">
      <c r="G415" s="9"/>
      <c r="I415" s="10"/>
    </row>
    <row r="416" spans="1:13" s="4" customFormat="1" ht="48" customHeight="1" x14ac:dyDescent="0.25">
      <c r="G416" s="9"/>
      <c r="I416" s="10"/>
    </row>
    <row r="417" spans="7:9" s="4" customFormat="1" ht="31.5" customHeight="1" x14ac:dyDescent="0.25">
      <c r="G417" s="9"/>
      <c r="I417" s="10"/>
    </row>
    <row r="418" spans="7:9" s="4" customFormat="1" ht="32.25" customHeight="1" x14ac:dyDescent="0.25">
      <c r="G418" s="9"/>
      <c r="I418" s="10"/>
    </row>
    <row r="419" spans="7:9" s="4" customFormat="1" ht="32.25" customHeight="1" x14ac:dyDescent="0.25">
      <c r="G419" s="9"/>
    </row>
    <row r="420" spans="7:9" s="4" customFormat="1" ht="63.75" customHeight="1" x14ac:dyDescent="0.25">
      <c r="G420" s="9"/>
    </row>
    <row r="421" spans="7:9" s="4" customFormat="1" ht="32.25" customHeight="1" x14ac:dyDescent="0.25">
      <c r="G421" s="11"/>
    </row>
    <row r="422" spans="7:9" s="4" customFormat="1" ht="16.5" customHeight="1" x14ac:dyDescent="0.25">
      <c r="G422" s="11"/>
    </row>
    <row r="423" spans="7:9" s="4" customFormat="1" ht="16.5" customHeight="1" x14ac:dyDescent="0.25">
      <c r="G423" s="11"/>
    </row>
    <row r="424" spans="7:9" s="4" customFormat="1" ht="16.5" customHeight="1" x14ac:dyDescent="0.25">
      <c r="G424" s="11"/>
    </row>
    <row r="425" spans="7:9" s="4" customFormat="1" ht="16.5" customHeight="1" x14ac:dyDescent="0.25">
      <c r="G425" s="11"/>
    </row>
    <row r="426" spans="7:9" s="4" customFormat="1" ht="32.25" customHeight="1" x14ac:dyDescent="0.25">
      <c r="G426" s="11"/>
    </row>
    <row r="427" spans="7:9" s="4" customFormat="1" ht="31.5" customHeight="1" x14ac:dyDescent="0.25">
      <c r="G427" s="11"/>
    </row>
    <row r="428" spans="7:9" s="4" customFormat="1" x14ac:dyDescent="0.25">
      <c r="G428" s="11"/>
    </row>
    <row r="429" spans="7:9" s="4" customFormat="1" x14ac:dyDescent="0.25">
      <c r="G429" s="11"/>
    </row>
    <row r="430" spans="7:9" s="4" customFormat="1" x14ac:dyDescent="0.25">
      <c r="G430" s="11"/>
    </row>
    <row r="431" spans="7:9" s="4" customFormat="1" x14ac:dyDescent="0.25">
      <c r="G431" s="11"/>
    </row>
    <row r="432" spans="7:9" s="4" customFormat="1" x14ac:dyDescent="0.25">
      <c r="G432" s="11"/>
    </row>
    <row r="433" spans="7:7" s="4" customFormat="1" x14ac:dyDescent="0.25">
      <c r="G433" s="11"/>
    </row>
    <row r="434" spans="7:7" s="4" customFormat="1" x14ac:dyDescent="0.25">
      <c r="G434" s="11"/>
    </row>
    <row r="435" spans="7:7" s="4" customFormat="1" x14ac:dyDescent="0.25">
      <c r="G435" s="11"/>
    </row>
    <row r="436" spans="7:7" s="4" customFormat="1" x14ac:dyDescent="0.25">
      <c r="G436" s="11"/>
    </row>
    <row r="437" spans="7:7" s="4" customFormat="1" x14ac:dyDescent="0.25">
      <c r="G437" s="11"/>
    </row>
    <row r="438" spans="7:7" s="4" customFormat="1" x14ac:dyDescent="0.25">
      <c r="G438" s="11"/>
    </row>
    <row r="439" spans="7:7" s="4" customFormat="1" x14ac:dyDescent="0.25">
      <c r="G439" s="11"/>
    </row>
    <row r="440" spans="7:7" s="4" customFormat="1" x14ac:dyDescent="0.25">
      <c r="G440" s="11"/>
    </row>
    <row r="441" spans="7:7" s="4" customFormat="1" x14ac:dyDescent="0.25">
      <c r="G441" s="11"/>
    </row>
    <row r="442" spans="7:7" s="4" customFormat="1" x14ac:dyDescent="0.25">
      <c r="G442" s="11"/>
    </row>
    <row r="443" spans="7:7" s="4" customFormat="1" x14ac:dyDescent="0.25">
      <c r="G443" s="11"/>
    </row>
    <row r="444" spans="7:7" s="4" customFormat="1" x14ac:dyDescent="0.25">
      <c r="G444" s="11"/>
    </row>
    <row r="445" spans="7:7" s="4" customFormat="1" x14ac:dyDescent="0.25">
      <c r="G445" s="11"/>
    </row>
  </sheetData>
  <autoFilter ref="D7:K410" xr:uid="{00000000-0009-0000-0000-000000000000}"/>
  <pageMargins left="0.39370078740157483" right="0.39370078740157483" top="0.39370078740157483" bottom="0.39370078740157483" header="0.31496062992125984" footer="0.31496062992125984"/>
  <pageSetup scale="50" orientation="landscape" verticalDpi="300" r:id="rId1"/>
  <colBreaks count="1" manualBreakCount="1">
    <brk id="11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AF550"/>
  <sheetViews>
    <sheetView tabSelected="1" topLeftCell="B3" zoomScale="70" zoomScaleNormal="70" workbookViewId="0">
      <pane xSplit="5" ySplit="5" topLeftCell="G509" activePane="bottomRight" state="frozen"/>
      <selection pane="topRight" activeCell="G3" sqref="G3"/>
      <selection pane="bottomLeft" activeCell="B8" sqref="B8"/>
      <selection pane="bottomRight" activeCell="L541" sqref="L541"/>
    </sheetView>
  </sheetViews>
  <sheetFormatPr baseColWidth="10" defaultColWidth="11.42578125" defaultRowHeight="15" x14ac:dyDescent="0.25"/>
  <cols>
    <col min="1" max="1" width="7.140625" style="1" customWidth="1"/>
    <col min="2" max="2" width="11.85546875" style="70" customWidth="1"/>
    <col min="3" max="3" width="4.28515625" style="70" bestFit="1" customWidth="1"/>
    <col min="4" max="4" width="4.28515625" style="70" customWidth="1"/>
    <col min="5" max="6" width="4.28515625" style="70" bestFit="1" customWidth="1"/>
    <col min="7" max="7" width="46.140625" style="159" customWidth="1"/>
    <col min="8" max="8" width="16.140625" style="154" bestFit="1" customWidth="1"/>
    <col min="9" max="9" width="15.85546875" style="1" bestFit="1" customWidth="1"/>
    <col min="10" max="10" width="51.85546875" style="159" customWidth="1"/>
    <col min="11" max="12" width="40.7109375" style="1" customWidth="1"/>
    <col min="13" max="13" width="11.42578125" style="182" customWidth="1"/>
    <col min="14" max="14" width="21.7109375" style="156" bestFit="1" customWidth="1"/>
    <col min="15" max="15" width="11.42578125" style="154" customWidth="1"/>
    <col min="16" max="16" width="27.7109375" style="1" hidden="1" customWidth="1"/>
    <col min="17" max="17" width="11.85546875" style="1" hidden="1" customWidth="1"/>
    <col min="18" max="18" width="17.42578125" style="1" hidden="1" customWidth="1"/>
    <col min="19" max="19" width="0" style="1" hidden="1" customWidth="1"/>
    <col min="20" max="16384" width="11.42578125" style="1"/>
  </cols>
  <sheetData>
    <row r="3" spans="2:32" ht="15.75" x14ac:dyDescent="0.25">
      <c r="G3" s="179" t="s">
        <v>820</v>
      </c>
      <c r="K3" s="70"/>
      <c r="L3" s="70"/>
    </row>
    <row r="4" spans="2:32" ht="23.25" x14ac:dyDescent="0.35">
      <c r="G4" s="180" t="s">
        <v>821</v>
      </c>
      <c r="T4" s="55"/>
    </row>
    <row r="5" spans="2:32" ht="23.25" x14ac:dyDescent="0.35">
      <c r="G5" s="174"/>
      <c r="T5" s="55"/>
      <c r="V5" s="55" t="s">
        <v>822</v>
      </c>
      <c r="W5" s="56"/>
      <c r="X5" s="56"/>
      <c r="Y5" s="56"/>
      <c r="Z5" s="56"/>
      <c r="AA5" s="57"/>
      <c r="AB5" s="147" t="s">
        <v>823</v>
      </c>
      <c r="AD5" s="57"/>
      <c r="AE5" s="57"/>
      <c r="AF5" s="57"/>
    </row>
    <row r="6" spans="2:32" ht="16.5" customHeight="1" x14ac:dyDescent="0.25">
      <c r="T6" s="79">
        <f>SUM(T8:T550)</f>
        <v>257</v>
      </c>
      <c r="U6" s="58">
        <f>SUM(U8:U550)</f>
        <v>122</v>
      </c>
      <c r="V6" s="58">
        <f>SUM(V8:V550)</f>
        <v>135</v>
      </c>
      <c r="W6" s="58">
        <f t="shared" ref="W6:Y6" si="0">SUM(W8:W550)</f>
        <v>122</v>
      </c>
      <c r="X6" s="58">
        <f t="shared" si="0"/>
        <v>120</v>
      </c>
      <c r="Y6" s="58">
        <f t="shared" si="0"/>
        <v>169</v>
      </c>
      <c r="Z6" s="56"/>
      <c r="AA6" s="79">
        <f>SUM(AA8:AA550)</f>
        <v>152</v>
      </c>
      <c r="AB6" s="58">
        <f>SUM(AB8:AB550)</f>
        <v>65</v>
      </c>
      <c r="AC6" s="58">
        <f t="shared" ref="AC6:AF6" si="1">SUM(AC8:AC550)</f>
        <v>50</v>
      </c>
      <c r="AD6" s="58">
        <f t="shared" si="1"/>
        <v>67</v>
      </c>
      <c r="AE6" s="58">
        <f t="shared" si="1"/>
        <v>76</v>
      </c>
      <c r="AF6" s="58">
        <f t="shared" si="1"/>
        <v>125</v>
      </c>
    </row>
    <row r="7" spans="2:32" s="109" customFormat="1" ht="57.75" customHeight="1" x14ac:dyDescent="0.25">
      <c r="B7" s="110" t="s">
        <v>2</v>
      </c>
      <c r="C7" s="107" t="s">
        <v>824</v>
      </c>
      <c r="D7" s="107" t="s">
        <v>825</v>
      </c>
      <c r="E7" s="108" t="s">
        <v>826</v>
      </c>
      <c r="F7" s="107" t="s">
        <v>827</v>
      </c>
      <c r="G7" s="172" t="s">
        <v>3</v>
      </c>
      <c r="H7" s="157" t="s">
        <v>4</v>
      </c>
      <c r="I7" s="157" t="s">
        <v>828</v>
      </c>
      <c r="J7" s="172" t="s">
        <v>5</v>
      </c>
      <c r="K7" s="111" t="s">
        <v>829</v>
      </c>
      <c r="L7" s="111" t="s">
        <v>830</v>
      </c>
      <c r="M7" s="160" t="s">
        <v>6</v>
      </c>
      <c r="N7" s="157" t="s">
        <v>7</v>
      </c>
      <c r="O7" s="110" t="s">
        <v>831</v>
      </c>
      <c r="P7" s="124" t="s">
        <v>9</v>
      </c>
      <c r="Q7" s="120" t="s">
        <v>832</v>
      </c>
      <c r="R7" s="120" t="s">
        <v>833</v>
      </c>
      <c r="T7" s="80" t="s">
        <v>10</v>
      </c>
      <c r="U7" s="59" t="s">
        <v>834</v>
      </c>
      <c r="V7" s="59" t="s">
        <v>835</v>
      </c>
      <c r="W7" s="59" t="s">
        <v>836</v>
      </c>
      <c r="X7" s="59" t="s">
        <v>837</v>
      </c>
      <c r="Y7" s="59" t="s">
        <v>838</v>
      </c>
      <c r="Z7" s="52"/>
      <c r="AA7" s="80" t="s">
        <v>10</v>
      </c>
      <c r="AB7" s="59" t="s">
        <v>834</v>
      </c>
      <c r="AC7" s="59" t="s">
        <v>835</v>
      </c>
      <c r="AD7" s="59" t="s">
        <v>836</v>
      </c>
      <c r="AE7" s="59" t="s">
        <v>837</v>
      </c>
      <c r="AF7" s="59" t="s">
        <v>838</v>
      </c>
    </row>
    <row r="8" spans="2:32" ht="111" customHeight="1" x14ac:dyDescent="0.25">
      <c r="B8" s="20">
        <v>1</v>
      </c>
      <c r="C8" s="45"/>
      <c r="D8" s="45"/>
      <c r="E8" s="45"/>
      <c r="F8" s="45"/>
      <c r="G8" s="162" t="s">
        <v>839</v>
      </c>
      <c r="H8" s="36" t="s">
        <v>840</v>
      </c>
      <c r="I8" s="36" t="s">
        <v>841</v>
      </c>
      <c r="J8" s="162" t="s">
        <v>842</v>
      </c>
      <c r="K8" s="35" t="s">
        <v>843</v>
      </c>
      <c r="L8" s="35"/>
      <c r="M8" s="183">
        <v>41061</v>
      </c>
      <c r="N8" s="97" t="s">
        <v>844</v>
      </c>
      <c r="O8" s="36">
        <v>1</v>
      </c>
      <c r="P8" s="125"/>
      <c r="Q8" s="121"/>
      <c r="R8" s="121"/>
      <c r="T8" s="68">
        <v>5</v>
      </c>
      <c r="U8" s="68"/>
      <c r="V8" s="68"/>
      <c r="W8" s="68"/>
      <c r="X8" s="68"/>
      <c r="Y8" s="68"/>
      <c r="Z8" s="68"/>
      <c r="AA8" s="68">
        <v>1</v>
      </c>
      <c r="AB8" s="68"/>
      <c r="AC8" s="68"/>
      <c r="AD8" s="68"/>
      <c r="AE8" s="68"/>
      <c r="AF8" s="68"/>
    </row>
    <row r="9" spans="2:32" ht="123" customHeight="1" x14ac:dyDescent="0.25">
      <c r="B9" s="20">
        <v>2</v>
      </c>
      <c r="C9" s="45"/>
      <c r="D9" s="45"/>
      <c r="E9" s="45"/>
      <c r="F9" s="45"/>
      <c r="G9" s="162" t="s">
        <v>845</v>
      </c>
      <c r="H9" s="36" t="s">
        <v>846</v>
      </c>
      <c r="I9" s="36"/>
      <c r="J9" s="162" t="s">
        <v>847</v>
      </c>
      <c r="K9" s="35" t="s">
        <v>848</v>
      </c>
      <c r="L9" s="35"/>
      <c r="M9" s="183">
        <v>41061</v>
      </c>
      <c r="N9" s="97" t="s">
        <v>844</v>
      </c>
      <c r="O9" s="36">
        <v>2</v>
      </c>
      <c r="P9" s="125"/>
      <c r="Q9" s="121"/>
      <c r="R9" s="121"/>
      <c r="T9" s="68">
        <v>1</v>
      </c>
      <c r="U9" s="68"/>
      <c r="V9" s="68"/>
      <c r="W9" s="68"/>
      <c r="X9" s="68"/>
      <c r="Y9" s="68"/>
      <c r="Z9" s="68"/>
      <c r="AA9" s="68">
        <v>1</v>
      </c>
      <c r="AB9" s="68"/>
      <c r="AC9" s="68"/>
      <c r="AD9" s="68"/>
      <c r="AE9" s="68"/>
      <c r="AF9" s="68"/>
    </row>
    <row r="10" spans="2:32" ht="94.5" customHeight="1" x14ac:dyDescent="0.25">
      <c r="B10" s="20">
        <v>3</v>
      </c>
      <c r="C10" s="45"/>
      <c r="D10" s="45"/>
      <c r="E10" s="45"/>
      <c r="F10" s="45"/>
      <c r="G10" s="162" t="s">
        <v>849</v>
      </c>
      <c r="H10" s="36" t="s">
        <v>12</v>
      </c>
      <c r="I10" s="36"/>
      <c r="J10" s="162" t="s">
        <v>850</v>
      </c>
      <c r="K10" s="35" t="s">
        <v>843</v>
      </c>
      <c r="L10" s="35"/>
      <c r="M10" s="183">
        <v>41061</v>
      </c>
      <c r="N10" s="97" t="s">
        <v>844</v>
      </c>
      <c r="O10" s="36">
        <v>2</v>
      </c>
      <c r="P10" s="125"/>
      <c r="Q10" s="121"/>
      <c r="R10" s="121"/>
      <c r="T10" s="68">
        <v>1</v>
      </c>
      <c r="U10" s="68"/>
      <c r="V10" s="68"/>
      <c r="W10" s="68"/>
      <c r="X10" s="68"/>
      <c r="Y10" s="68"/>
      <c r="Z10" s="68"/>
      <c r="AA10" s="68">
        <v>1</v>
      </c>
      <c r="AB10" s="68"/>
      <c r="AC10" s="68"/>
      <c r="AD10" s="68"/>
      <c r="AE10" s="68"/>
      <c r="AF10" s="68"/>
    </row>
    <row r="11" spans="2:32" ht="60" customHeight="1" x14ac:dyDescent="0.25">
      <c r="B11" s="20">
        <v>4</v>
      </c>
      <c r="C11" s="45"/>
      <c r="D11" s="45"/>
      <c r="E11" s="45"/>
      <c r="F11" s="45"/>
      <c r="G11" s="162" t="s">
        <v>851</v>
      </c>
      <c r="H11" s="36" t="s">
        <v>12</v>
      </c>
      <c r="I11" s="36"/>
      <c r="J11" s="162" t="s">
        <v>852</v>
      </c>
      <c r="K11" s="35" t="s">
        <v>853</v>
      </c>
      <c r="L11" s="35" t="s">
        <v>854</v>
      </c>
      <c r="M11" s="183">
        <v>41061</v>
      </c>
      <c r="N11" s="97" t="s">
        <v>844</v>
      </c>
      <c r="O11" s="36">
        <v>2</v>
      </c>
      <c r="P11" s="125"/>
      <c r="Q11" s="121"/>
      <c r="R11" s="121"/>
      <c r="T11" s="68">
        <v>1</v>
      </c>
      <c r="U11" s="68"/>
      <c r="V11" s="68"/>
      <c r="W11" s="68"/>
      <c r="X11" s="68"/>
      <c r="Y11" s="68"/>
      <c r="Z11" s="68"/>
      <c r="AA11" s="68">
        <v>1</v>
      </c>
      <c r="AB11" s="68"/>
      <c r="AC11" s="68"/>
      <c r="AD11" s="68"/>
      <c r="AE11" s="68"/>
      <c r="AF11" s="68"/>
    </row>
    <row r="12" spans="2:32" ht="90" customHeight="1" x14ac:dyDescent="0.25">
      <c r="B12" s="20">
        <v>5</v>
      </c>
      <c r="C12" s="45"/>
      <c r="D12" s="45"/>
      <c r="E12" s="45"/>
      <c r="F12" s="45"/>
      <c r="G12" s="162" t="s">
        <v>855</v>
      </c>
      <c r="H12" s="36" t="s">
        <v>12</v>
      </c>
      <c r="I12" s="36"/>
      <c r="J12" s="162" t="s">
        <v>856</v>
      </c>
      <c r="K12" s="35" t="s">
        <v>857</v>
      </c>
      <c r="L12" s="35"/>
      <c r="M12" s="183">
        <v>41061</v>
      </c>
      <c r="N12" s="97" t="s">
        <v>844</v>
      </c>
      <c r="O12" s="36">
        <v>1</v>
      </c>
      <c r="P12" s="125"/>
      <c r="Q12" s="121"/>
      <c r="R12" s="121"/>
      <c r="T12" s="68">
        <v>1</v>
      </c>
      <c r="U12" s="68"/>
      <c r="V12" s="68"/>
      <c r="W12" s="68"/>
      <c r="X12" s="68"/>
      <c r="Y12" s="68"/>
      <c r="Z12" s="68"/>
      <c r="AA12" s="68">
        <v>1</v>
      </c>
      <c r="AB12" s="68"/>
      <c r="AC12" s="68"/>
      <c r="AD12" s="68"/>
      <c r="AE12" s="68"/>
      <c r="AF12" s="68"/>
    </row>
    <row r="13" spans="2:32" ht="99.75" customHeight="1" x14ac:dyDescent="0.25">
      <c r="B13" s="20">
        <v>6</v>
      </c>
      <c r="C13" s="45"/>
      <c r="D13" s="45"/>
      <c r="E13" s="45"/>
      <c r="F13" s="45"/>
      <c r="G13" s="162" t="s">
        <v>858</v>
      </c>
      <c r="H13" s="36" t="s">
        <v>859</v>
      </c>
      <c r="I13" s="36"/>
      <c r="J13" s="162" t="s">
        <v>860</v>
      </c>
      <c r="K13" s="35" t="s">
        <v>857</v>
      </c>
      <c r="L13" s="35"/>
      <c r="M13" s="183">
        <v>41061</v>
      </c>
      <c r="N13" s="97" t="s">
        <v>844</v>
      </c>
      <c r="O13" s="36">
        <v>1</v>
      </c>
      <c r="P13" s="125"/>
      <c r="Q13" s="121"/>
      <c r="R13" s="121"/>
      <c r="T13" s="68">
        <v>1</v>
      </c>
      <c r="U13" s="68"/>
      <c r="V13" s="68"/>
      <c r="W13" s="68"/>
      <c r="X13" s="68"/>
      <c r="Y13" s="68"/>
      <c r="Z13" s="68"/>
      <c r="AA13" s="68">
        <v>1</v>
      </c>
      <c r="AB13" s="68"/>
      <c r="AC13" s="68"/>
      <c r="AD13" s="68"/>
      <c r="AE13" s="68"/>
      <c r="AF13" s="68"/>
    </row>
    <row r="14" spans="2:32" ht="85.5" customHeight="1" x14ac:dyDescent="0.25">
      <c r="B14" s="20">
        <v>7</v>
      </c>
      <c r="C14" s="45"/>
      <c r="D14" s="45"/>
      <c r="E14" s="45"/>
      <c r="F14" s="45"/>
      <c r="G14" s="162" t="s">
        <v>861</v>
      </c>
      <c r="H14" s="36" t="s">
        <v>859</v>
      </c>
      <c r="I14" s="36"/>
      <c r="J14" s="162" t="s">
        <v>862</v>
      </c>
      <c r="K14" s="35" t="s">
        <v>863</v>
      </c>
      <c r="L14" s="35"/>
      <c r="M14" s="183">
        <v>41091</v>
      </c>
      <c r="N14" s="97" t="s">
        <v>844</v>
      </c>
      <c r="O14" s="36">
        <v>2</v>
      </c>
      <c r="P14" s="125"/>
      <c r="Q14" s="121"/>
      <c r="R14" s="121"/>
      <c r="T14" s="68">
        <v>3</v>
      </c>
      <c r="U14" s="68"/>
      <c r="V14" s="68"/>
      <c r="W14" s="68"/>
      <c r="X14" s="68"/>
      <c r="Y14" s="68"/>
      <c r="Z14" s="68"/>
      <c r="AA14" s="68">
        <v>1</v>
      </c>
      <c r="AB14" s="68"/>
      <c r="AC14" s="68"/>
      <c r="AD14" s="68"/>
      <c r="AE14" s="68"/>
      <c r="AF14" s="68"/>
    </row>
    <row r="15" spans="2:32" ht="97.5" customHeight="1" x14ac:dyDescent="0.25">
      <c r="B15" s="20">
        <v>8</v>
      </c>
      <c r="C15" s="45"/>
      <c r="D15" s="45"/>
      <c r="E15" s="45"/>
      <c r="F15" s="45"/>
      <c r="G15" s="162" t="s">
        <v>861</v>
      </c>
      <c r="H15" s="36" t="s">
        <v>859</v>
      </c>
      <c r="I15" s="36"/>
      <c r="J15" s="162" t="s">
        <v>864</v>
      </c>
      <c r="K15" s="35" t="s">
        <v>863</v>
      </c>
      <c r="L15" s="35"/>
      <c r="M15" s="183">
        <v>41091</v>
      </c>
      <c r="N15" s="97" t="s">
        <v>865</v>
      </c>
      <c r="O15" s="36">
        <v>2</v>
      </c>
      <c r="P15" s="125"/>
      <c r="Q15" s="121"/>
      <c r="R15" s="121"/>
      <c r="T15" s="68"/>
      <c r="U15" s="68"/>
      <c r="V15" s="68"/>
      <c r="W15" s="68"/>
      <c r="X15" s="68"/>
      <c r="Y15" s="68">
        <v>1</v>
      </c>
      <c r="Z15" s="68"/>
      <c r="AA15" s="68"/>
      <c r="AB15" s="68"/>
      <c r="AC15" s="68"/>
      <c r="AD15" s="68"/>
      <c r="AE15" s="68"/>
      <c r="AF15" s="68">
        <v>1</v>
      </c>
    </row>
    <row r="16" spans="2:32" ht="97.5" customHeight="1" x14ac:dyDescent="0.25">
      <c r="B16" s="20">
        <v>9</v>
      </c>
      <c r="C16" s="45"/>
      <c r="D16" s="45"/>
      <c r="E16" s="45"/>
      <c r="F16" s="45"/>
      <c r="G16" s="162" t="s">
        <v>866</v>
      </c>
      <c r="H16" s="36" t="s">
        <v>12</v>
      </c>
      <c r="I16" s="36"/>
      <c r="J16" s="162" t="s">
        <v>867</v>
      </c>
      <c r="K16" s="35" t="s">
        <v>853</v>
      </c>
      <c r="L16" s="35"/>
      <c r="M16" s="183">
        <v>41122</v>
      </c>
      <c r="N16" s="97" t="s">
        <v>844</v>
      </c>
      <c r="O16" s="36">
        <v>2</v>
      </c>
      <c r="P16" s="125"/>
      <c r="Q16" s="121"/>
      <c r="R16" s="121"/>
      <c r="T16" s="68">
        <v>1</v>
      </c>
      <c r="U16" s="68"/>
      <c r="V16" s="68"/>
      <c r="W16" s="68"/>
      <c r="X16" s="68"/>
      <c r="Y16" s="68"/>
      <c r="Z16" s="68"/>
      <c r="AA16" s="68">
        <v>1</v>
      </c>
      <c r="AB16" s="68"/>
      <c r="AC16" s="68"/>
      <c r="AD16" s="68"/>
      <c r="AE16" s="68"/>
      <c r="AF16" s="68"/>
    </row>
    <row r="17" spans="2:32" ht="102" customHeight="1" x14ac:dyDescent="0.25">
      <c r="B17" s="20">
        <v>10</v>
      </c>
      <c r="C17" s="45"/>
      <c r="D17" s="45"/>
      <c r="E17" s="45"/>
      <c r="F17" s="45"/>
      <c r="G17" s="162" t="s">
        <v>868</v>
      </c>
      <c r="H17" s="36" t="s">
        <v>859</v>
      </c>
      <c r="I17" s="36"/>
      <c r="J17" s="162" t="s">
        <v>869</v>
      </c>
      <c r="K17" s="35" t="s">
        <v>870</v>
      </c>
      <c r="L17" s="35"/>
      <c r="M17" s="183">
        <v>41122</v>
      </c>
      <c r="N17" s="97" t="s">
        <v>844</v>
      </c>
      <c r="O17" s="36">
        <v>1</v>
      </c>
      <c r="P17" s="125"/>
      <c r="Q17" s="121"/>
      <c r="R17" s="121"/>
      <c r="T17" s="68">
        <v>1</v>
      </c>
      <c r="U17" s="68"/>
      <c r="V17" s="68"/>
      <c r="W17" s="68"/>
      <c r="X17" s="68"/>
      <c r="Y17" s="68"/>
      <c r="Z17" s="68"/>
      <c r="AA17" s="68">
        <v>1</v>
      </c>
      <c r="AB17" s="68"/>
      <c r="AC17" s="68"/>
      <c r="AD17" s="68"/>
      <c r="AE17" s="68"/>
      <c r="AF17" s="68"/>
    </row>
    <row r="18" spans="2:32" ht="114.75" customHeight="1" x14ac:dyDescent="0.25">
      <c r="B18" s="20">
        <v>11</v>
      </c>
      <c r="C18" s="45"/>
      <c r="D18" s="45"/>
      <c r="E18" s="45"/>
      <c r="F18" s="45"/>
      <c r="G18" s="162" t="s">
        <v>871</v>
      </c>
      <c r="H18" s="36" t="s">
        <v>859</v>
      </c>
      <c r="I18" s="36"/>
      <c r="J18" s="162" t="s">
        <v>872</v>
      </c>
      <c r="K18" s="35" t="s">
        <v>873</v>
      </c>
      <c r="L18" s="35"/>
      <c r="M18" s="183">
        <v>41122</v>
      </c>
      <c r="N18" s="97" t="s">
        <v>844</v>
      </c>
      <c r="O18" s="36">
        <v>2</v>
      </c>
      <c r="P18" s="125"/>
      <c r="Q18" s="121"/>
      <c r="R18" s="121"/>
      <c r="T18" s="68">
        <v>1</v>
      </c>
      <c r="U18" s="68"/>
      <c r="V18" s="68"/>
      <c r="W18" s="68"/>
      <c r="X18" s="68"/>
      <c r="Y18" s="68"/>
      <c r="Z18" s="68"/>
      <c r="AA18" s="68">
        <v>1</v>
      </c>
      <c r="AB18" s="68"/>
      <c r="AC18" s="68"/>
      <c r="AD18" s="68"/>
      <c r="AE18" s="68"/>
      <c r="AF18" s="68"/>
    </row>
    <row r="19" spans="2:32" ht="102" customHeight="1" x14ac:dyDescent="0.25">
      <c r="B19" s="20">
        <v>12</v>
      </c>
      <c r="C19" s="45"/>
      <c r="D19" s="45"/>
      <c r="E19" s="45"/>
      <c r="F19" s="45"/>
      <c r="G19" s="162" t="s">
        <v>874</v>
      </c>
      <c r="H19" s="36" t="s">
        <v>859</v>
      </c>
      <c r="I19" s="36"/>
      <c r="J19" s="162" t="s">
        <v>875</v>
      </c>
      <c r="K19" s="35" t="s">
        <v>870</v>
      </c>
      <c r="L19" s="35"/>
      <c r="M19" s="183">
        <v>41122</v>
      </c>
      <c r="N19" s="97" t="s">
        <v>844</v>
      </c>
      <c r="O19" s="36">
        <v>1</v>
      </c>
      <c r="P19" s="125"/>
      <c r="Q19" s="121"/>
      <c r="R19" s="121"/>
      <c r="T19" s="68">
        <v>1</v>
      </c>
      <c r="U19" s="68"/>
      <c r="V19" s="68"/>
      <c r="W19" s="68"/>
      <c r="X19" s="68"/>
      <c r="Y19" s="68"/>
      <c r="Z19" s="68"/>
      <c r="AA19" s="68">
        <v>1</v>
      </c>
      <c r="AB19" s="68"/>
      <c r="AC19" s="68"/>
      <c r="AD19" s="68"/>
      <c r="AE19" s="68"/>
      <c r="AF19" s="68"/>
    </row>
    <row r="20" spans="2:32" ht="94.5" customHeight="1" x14ac:dyDescent="0.25">
      <c r="B20" s="20">
        <v>13</v>
      </c>
      <c r="C20" s="45"/>
      <c r="D20" s="45"/>
      <c r="E20" s="45"/>
      <c r="F20" s="45"/>
      <c r="G20" s="162" t="s">
        <v>876</v>
      </c>
      <c r="H20" s="36" t="s">
        <v>859</v>
      </c>
      <c r="I20" s="36"/>
      <c r="J20" s="162" t="s">
        <v>877</v>
      </c>
      <c r="K20" s="35" t="s">
        <v>878</v>
      </c>
      <c r="L20" s="35"/>
      <c r="M20" s="183">
        <v>41122</v>
      </c>
      <c r="N20" s="97" t="s">
        <v>844</v>
      </c>
      <c r="O20" s="36">
        <v>2</v>
      </c>
      <c r="P20" s="125"/>
      <c r="Q20" s="121"/>
      <c r="R20" s="121"/>
      <c r="T20" s="68">
        <v>1</v>
      </c>
      <c r="U20" s="68"/>
      <c r="V20" s="68"/>
      <c r="W20" s="68"/>
      <c r="X20" s="68"/>
      <c r="Y20" s="68"/>
      <c r="Z20" s="68"/>
      <c r="AA20" s="68">
        <v>1</v>
      </c>
      <c r="AB20" s="68"/>
      <c r="AC20" s="68"/>
      <c r="AD20" s="68"/>
      <c r="AE20" s="68"/>
      <c r="AF20" s="68"/>
    </row>
    <row r="21" spans="2:32" ht="110.25" customHeight="1" x14ac:dyDescent="0.25">
      <c r="B21" s="20">
        <v>14</v>
      </c>
      <c r="C21" s="45"/>
      <c r="D21" s="45"/>
      <c r="E21" s="45"/>
      <c r="F21" s="45"/>
      <c r="G21" s="162" t="s">
        <v>879</v>
      </c>
      <c r="H21" s="36" t="s">
        <v>859</v>
      </c>
      <c r="I21" s="36"/>
      <c r="J21" s="162" t="s">
        <v>880</v>
      </c>
      <c r="K21" s="35" t="s">
        <v>853</v>
      </c>
      <c r="L21" s="35"/>
      <c r="M21" s="183">
        <v>41122</v>
      </c>
      <c r="N21" s="97" t="s">
        <v>844</v>
      </c>
      <c r="O21" s="36">
        <v>2</v>
      </c>
      <c r="P21" s="125"/>
      <c r="Q21" s="121"/>
      <c r="R21" s="121"/>
      <c r="T21" s="68">
        <v>1</v>
      </c>
      <c r="U21" s="68"/>
      <c r="V21" s="68"/>
      <c r="W21" s="68"/>
      <c r="X21" s="68"/>
      <c r="Y21" s="68"/>
      <c r="Z21" s="68"/>
      <c r="AA21" s="68">
        <v>1</v>
      </c>
      <c r="AB21" s="68"/>
      <c r="AC21" s="68"/>
      <c r="AD21" s="68"/>
      <c r="AE21" s="68"/>
      <c r="AF21" s="68"/>
    </row>
    <row r="22" spans="2:32" ht="105.75" customHeight="1" x14ac:dyDescent="0.25">
      <c r="B22" s="20">
        <v>15</v>
      </c>
      <c r="C22" s="45"/>
      <c r="D22" s="45"/>
      <c r="E22" s="45"/>
      <c r="F22" s="45"/>
      <c r="G22" s="162" t="s">
        <v>881</v>
      </c>
      <c r="H22" s="36" t="s">
        <v>12</v>
      </c>
      <c r="I22" s="36"/>
      <c r="J22" s="162" t="s">
        <v>882</v>
      </c>
      <c r="K22" s="35" t="s">
        <v>853</v>
      </c>
      <c r="L22" s="35"/>
      <c r="M22" s="183">
        <v>41183</v>
      </c>
      <c r="N22" s="97" t="s">
        <v>844</v>
      </c>
      <c r="O22" s="36">
        <v>2</v>
      </c>
      <c r="P22" s="125"/>
      <c r="Q22" s="121"/>
      <c r="R22" s="121"/>
      <c r="T22" s="68">
        <v>1</v>
      </c>
      <c r="U22" s="68"/>
      <c r="V22" s="68"/>
      <c r="W22" s="68"/>
      <c r="X22" s="68"/>
      <c r="Y22" s="68"/>
      <c r="Z22" s="68"/>
      <c r="AA22" s="68">
        <v>1</v>
      </c>
      <c r="AB22" s="68"/>
      <c r="AC22" s="68"/>
      <c r="AD22" s="68"/>
      <c r="AE22" s="68"/>
      <c r="AF22" s="68"/>
    </row>
    <row r="23" spans="2:32" ht="106.5" customHeight="1" x14ac:dyDescent="0.25">
      <c r="B23" s="20">
        <v>16</v>
      </c>
      <c r="C23" s="45"/>
      <c r="D23" s="45"/>
      <c r="E23" s="45"/>
      <c r="F23" s="45"/>
      <c r="G23" s="162" t="s">
        <v>883</v>
      </c>
      <c r="H23" s="36" t="s">
        <v>859</v>
      </c>
      <c r="I23" s="36"/>
      <c r="J23" s="162" t="s">
        <v>884</v>
      </c>
      <c r="K23" s="35" t="s">
        <v>843</v>
      </c>
      <c r="L23" s="35"/>
      <c r="M23" s="183">
        <v>41183</v>
      </c>
      <c r="N23" s="97" t="s">
        <v>844</v>
      </c>
      <c r="O23" s="36">
        <v>2</v>
      </c>
      <c r="P23" s="125"/>
      <c r="Q23" s="121"/>
      <c r="R23" s="121"/>
      <c r="T23" s="68">
        <v>2</v>
      </c>
      <c r="U23" s="68"/>
      <c r="V23" s="68"/>
      <c r="W23" s="68"/>
      <c r="X23" s="68"/>
      <c r="Y23" s="68"/>
      <c r="Z23" s="68"/>
      <c r="AA23" s="68">
        <v>1</v>
      </c>
      <c r="AB23" s="68"/>
      <c r="AC23" s="68"/>
      <c r="AD23" s="68"/>
      <c r="AE23" s="68"/>
      <c r="AF23" s="68"/>
    </row>
    <row r="24" spans="2:32" ht="112.5" customHeight="1" x14ac:dyDescent="0.25">
      <c r="B24" s="20">
        <v>17</v>
      </c>
      <c r="C24" s="45"/>
      <c r="D24" s="45"/>
      <c r="E24" s="45"/>
      <c r="F24" s="45"/>
      <c r="G24" s="162" t="s">
        <v>885</v>
      </c>
      <c r="H24" s="36" t="s">
        <v>840</v>
      </c>
      <c r="I24" s="36"/>
      <c r="J24" s="162" t="s">
        <v>886</v>
      </c>
      <c r="K24" s="35" t="s">
        <v>887</v>
      </c>
      <c r="L24" s="35"/>
      <c r="M24" s="183">
        <v>41214</v>
      </c>
      <c r="N24" s="97" t="s">
        <v>844</v>
      </c>
      <c r="O24" s="36">
        <v>2</v>
      </c>
      <c r="P24" s="125"/>
      <c r="Q24" s="121"/>
      <c r="R24" s="121"/>
      <c r="T24" s="68">
        <v>2</v>
      </c>
      <c r="U24" s="68"/>
      <c r="V24" s="68"/>
      <c r="W24" s="68"/>
      <c r="X24" s="68"/>
      <c r="Y24" s="68"/>
      <c r="Z24" s="68"/>
      <c r="AA24" s="68">
        <v>1</v>
      </c>
      <c r="AB24" s="68"/>
      <c r="AC24" s="68"/>
      <c r="AD24" s="68"/>
      <c r="AE24" s="68"/>
      <c r="AF24" s="68"/>
    </row>
    <row r="25" spans="2:32" ht="111.75" customHeight="1" x14ac:dyDescent="0.25">
      <c r="B25" s="20">
        <v>18</v>
      </c>
      <c r="C25" s="45"/>
      <c r="D25" s="45"/>
      <c r="E25" s="45"/>
      <c r="F25" s="45"/>
      <c r="G25" s="162" t="s">
        <v>888</v>
      </c>
      <c r="H25" s="36" t="s">
        <v>859</v>
      </c>
      <c r="I25" s="36"/>
      <c r="J25" s="162" t="s">
        <v>889</v>
      </c>
      <c r="K25" s="35" t="s">
        <v>870</v>
      </c>
      <c r="L25" s="35"/>
      <c r="M25" s="183">
        <v>41214</v>
      </c>
      <c r="N25" s="97" t="s">
        <v>844</v>
      </c>
      <c r="O25" s="36">
        <v>2</v>
      </c>
      <c r="P25" s="125"/>
      <c r="Q25" s="121"/>
      <c r="R25" s="121"/>
      <c r="T25" s="68">
        <v>2</v>
      </c>
      <c r="U25" s="68"/>
      <c r="V25" s="68"/>
      <c r="W25" s="68"/>
      <c r="X25" s="68"/>
      <c r="Y25" s="68"/>
      <c r="Z25" s="68"/>
      <c r="AA25" s="68">
        <v>1</v>
      </c>
      <c r="AB25" s="68"/>
      <c r="AC25" s="68"/>
      <c r="AD25" s="68"/>
      <c r="AE25" s="68"/>
      <c r="AF25" s="68"/>
    </row>
    <row r="26" spans="2:32" ht="111.75" customHeight="1" x14ac:dyDescent="0.25">
      <c r="B26" s="20">
        <v>19</v>
      </c>
      <c r="C26" s="45"/>
      <c r="D26" s="45"/>
      <c r="E26" s="45"/>
      <c r="F26" s="45"/>
      <c r="G26" s="162" t="s">
        <v>890</v>
      </c>
      <c r="H26" s="36" t="s">
        <v>12</v>
      </c>
      <c r="I26" s="36"/>
      <c r="J26" s="162" t="s">
        <v>891</v>
      </c>
      <c r="K26" s="35" t="s">
        <v>892</v>
      </c>
      <c r="L26" s="35"/>
      <c r="M26" s="183">
        <v>41214</v>
      </c>
      <c r="N26" s="97" t="s">
        <v>844</v>
      </c>
      <c r="O26" s="36">
        <v>2</v>
      </c>
      <c r="P26" s="125"/>
      <c r="Q26" s="121"/>
      <c r="R26" s="121"/>
      <c r="T26" s="68">
        <v>3</v>
      </c>
      <c r="U26" s="68"/>
      <c r="V26" s="68"/>
      <c r="W26" s="68"/>
      <c r="X26" s="68"/>
      <c r="Y26" s="68"/>
      <c r="Z26" s="68"/>
      <c r="AA26" s="68">
        <v>1</v>
      </c>
      <c r="AB26" s="68"/>
      <c r="AC26" s="68"/>
      <c r="AD26" s="68"/>
      <c r="AE26" s="68"/>
      <c r="AF26" s="68"/>
    </row>
    <row r="27" spans="2:32" ht="135" customHeight="1" x14ac:dyDescent="0.25">
      <c r="B27" s="20">
        <v>20</v>
      </c>
      <c r="C27" s="45"/>
      <c r="D27" s="45"/>
      <c r="E27" s="45"/>
      <c r="F27" s="45"/>
      <c r="G27" s="162" t="s">
        <v>893</v>
      </c>
      <c r="H27" s="36" t="s">
        <v>12</v>
      </c>
      <c r="I27" s="36"/>
      <c r="J27" s="162" t="s">
        <v>894</v>
      </c>
      <c r="K27" s="35" t="s">
        <v>843</v>
      </c>
      <c r="L27" s="35"/>
      <c r="M27" s="183">
        <v>41214</v>
      </c>
      <c r="N27" s="97" t="s">
        <v>844</v>
      </c>
      <c r="O27" s="36">
        <v>2</v>
      </c>
      <c r="P27" s="125"/>
      <c r="Q27" s="121"/>
      <c r="R27" s="121"/>
      <c r="T27" s="68">
        <v>4</v>
      </c>
      <c r="U27" s="68"/>
      <c r="V27" s="68"/>
      <c r="W27" s="68"/>
      <c r="X27" s="68"/>
      <c r="Y27" s="68"/>
      <c r="Z27" s="68"/>
      <c r="AA27" s="68">
        <v>1</v>
      </c>
      <c r="AB27" s="68"/>
      <c r="AC27" s="68"/>
      <c r="AD27" s="68"/>
      <c r="AE27" s="68"/>
      <c r="AF27" s="68"/>
    </row>
    <row r="28" spans="2:32" ht="94.5" customHeight="1" x14ac:dyDescent="0.25">
      <c r="B28" s="20">
        <v>21</v>
      </c>
      <c r="C28" s="45"/>
      <c r="D28" s="45"/>
      <c r="E28" s="45"/>
      <c r="F28" s="45"/>
      <c r="G28" s="162" t="s">
        <v>895</v>
      </c>
      <c r="H28" s="36" t="s">
        <v>859</v>
      </c>
      <c r="I28" s="36"/>
      <c r="J28" s="162" t="s">
        <v>896</v>
      </c>
      <c r="K28" s="35" t="s">
        <v>870</v>
      </c>
      <c r="L28" s="35"/>
      <c r="M28" s="183">
        <v>41214</v>
      </c>
      <c r="N28" s="97" t="s">
        <v>844</v>
      </c>
      <c r="O28" s="36">
        <v>2</v>
      </c>
      <c r="P28" s="125"/>
      <c r="Q28" s="121"/>
      <c r="R28" s="121"/>
      <c r="T28" s="68">
        <v>2</v>
      </c>
      <c r="U28" s="68"/>
      <c r="V28" s="68"/>
      <c r="W28" s="68"/>
      <c r="X28" s="68"/>
      <c r="Y28" s="68"/>
      <c r="Z28" s="68"/>
      <c r="AA28" s="68">
        <v>1</v>
      </c>
      <c r="AB28" s="68"/>
      <c r="AC28" s="68"/>
      <c r="AD28" s="68"/>
      <c r="AE28" s="68"/>
      <c r="AF28" s="68"/>
    </row>
    <row r="29" spans="2:32" ht="117.75" customHeight="1" x14ac:dyDescent="0.25">
      <c r="B29" s="20">
        <v>22</v>
      </c>
      <c r="C29" s="45"/>
      <c r="D29" s="45"/>
      <c r="E29" s="45"/>
      <c r="F29" s="45"/>
      <c r="G29" s="162" t="s">
        <v>897</v>
      </c>
      <c r="H29" s="36" t="s">
        <v>12</v>
      </c>
      <c r="I29" s="36"/>
      <c r="J29" s="162" t="s">
        <v>898</v>
      </c>
      <c r="K29" s="35" t="s">
        <v>899</v>
      </c>
      <c r="L29" s="35"/>
      <c r="M29" s="183">
        <v>41244</v>
      </c>
      <c r="N29" s="97" t="s">
        <v>865</v>
      </c>
      <c r="O29" s="36">
        <v>1</v>
      </c>
      <c r="P29" s="125"/>
      <c r="Q29" s="121"/>
      <c r="R29" s="121"/>
      <c r="T29" s="68"/>
      <c r="U29" s="68"/>
      <c r="V29" s="68"/>
      <c r="W29" s="68"/>
      <c r="X29" s="68"/>
      <c r="Y29" s="68">
        <v>2</v>
      </c>
      <c r="Z29" s="68"/>
      <c r="AA29" s="68"/>
      <c r="AB29" s="68"/>
      <c r="AC29" s="68"/>
      <c r="AD29" s="68"/>
      <c r="AE29" s="68"/>
      <c r="AF29" s="68">
        <v>1</v>
      </c>
    </row>
    <row r="30" spans="2:32" ht="115.5" customHeight="1" x14ac:dyDescent="0.25">
      <c r="B30" s="20">
        <v>23</v>
      </c>
      <c r="C30" s="45"/>
      <c r="D30" s="45"/>
      <c r="E30" s="45"/>
      <c r="F30" s="45"/>
      <c r="G30" s="162" t="s">
        <v>900</v>
      </c>
      <c r="H30" s="36" t="s">
        <v>859</v>
      </c>
      <c r="I30" s="36"/>
      <c r="J30" s="162" t="s">
        <v>901</v>
      </c>
      <c r="K30" s="35" t="s">
        <v>873</v>
      </c>
      <c r="L30" s="35"/>
      <c r="M30" s="183">
        <v>2012</v>
      </c>
      <c r="N30" s="97" t="s">
        <v>844</v>
      </c>
      <c r="O30" s="36">
        <v>2</v>
      </c>
      <c r="P30" s="125"/>
      <c r="Q30" s="121"/>
      <c r="R30" s="121"/>
      <c r="T30" s="68">
        <v>1</v>
      </c>
      <c r="U30" s="68"/>
      <c r="V30" s="68"/>
      <c r="W30" s="68"/>
      <c r="X30" s="68"/>
      <c r="Y30" s="68"/>
      <c r="Z30" s="68"/>
      <c r="AA30" s="68">
        <v>1</v>
      </c>
      <c r="AB30" s="68"/>
      <c r="AC30" s="68"/>
      <c r="AD30" s="68"/>
      <c r="AE30" s="68"/>
      <c r="AF30" s="68"/>
    </row>
    <row r="31" spans="2:32" ht="108" customHeight="1" x14ac:dyDescent="0.25">
      <c r="B31" s="20">
        <v>24</v>
      </c>
      <c r="C31" s="45"/>
      <c r="D31" s="45"/>
      <c r="E31" s="45"/>
      <c r="F31" s="45"/>
      <c r="G31" s="162" t="s">
        <v>902</v>
      </c>
      <c r="H31" s="36" t="s">
        <v>840</v>
      </c>
      <c r="I31" s="36"/>
      <c r="J31" s="162" t="s">
        <v>903</v>
      </c>
      <c r="K31" s="35" t="s">
        <v>857</v>
      </c>
      <c r="L31" s="35"/>
      <c r="M31" s="183">
        <v>2013</v>
      </c>
      <c r="N31" s="97" t="s">
        <v>844</v>
      </c>
      <c r="O31" s="36">
        <v>2</v>
      </c>
      <c r="P31" s="125"/>
      <c r="Q31" s="121"/>
      <c r="R31" s="121"/>
      <c r="T31" s="68">
        <v>2</v>
      </c>
      <c r="U31" s="68"/>
      <c r="V31" s="68"/>
      <c r="W31" s="68"/>
      <c r="X31" s="68"/>
      <c r="Y31" s="68"/>
      <c r="Z31" s="68"/>
      <c r="AA31" s="68">
        <v>1</v>
      </c>
      <c r="AB31" s="68"/>
      <c r="AC31" s="68"/>
      <c r="AD31" s="68"/>
      <c r="AE31" s="68"/>
      <c r="AF31" s="68"/>
    </row>
    <row r="32" spans="2:32" ht="115.5" customHeight="1" x14ac:dyDescent="0.25">
      <c r="B32" s="20">
        <v>25</v>
      </c>
      <c r="C32" s="45"/>
      <c r="D32" s="45"/>
      <c r="E32" s="45"/>
      <c r="F32" s="45"/>
      <c r="G32" s="162" t="s">
        <v>904</v>
      </c>
      <c r="H32" s="36" t="s">
        <v>905</v>
      </c>
      <c r="I32" s="36"/>
      <c r="J32" s="162" t="s">
        <v>906</v>
      </c>
      <c r="K32" s="35" t="s">
        <v>887</v>
      </c>
      <c r="L32" s="35"/>
      <c r="M32" s="183">
        <v>2013</v>
      </c>
      <c r="N32" s="97" t="s">
        <v>844</v>
      </c>
      <c r="O32" s="36">
        <v>2</v>
      </c>
      <c r="P32" s="125"/>
      <c r="Q32" s="121"/>
      <c r="R32" s="121"/>
      <c r="T32" s="68">
        <v>1</v>
      </c>
      <c r="U32" s="68"/>
      <c r="V32" s="68"/>
      <c r="W32" s="68"/>
      <c r="X32" s="68"/>
      <c r="Y32" s="68"/>
      <c r="Z32" s="68"/>
      <c r="AA32" s="68">
        <v>1</v>
      </c>
      <c r="AB32" s="68"/>
      <c r="AC32" s="68"/>
      <c r="AD32" s="68"/>
      <c r="AE32" s="68"/>
      <c r="AF32" s="68"/>
    </row>
    <row r="33" spans="2:32" ht="122.25" customHeight="1" x14ac:dyDescent="0.25">
      <c r="B33" s="20">
        <v>26</v>
      </c>
      <c r="C33" s="45"/>
      <c r="D33" s="45"/>
      <c r="E33" s="45"/>
      <c r="F33" s="45"/>
      <c r="G33" s="162" t="s">
        <v>907</v>
      </c>
      <c r="H33" s="36" t="s">
        <v>846</v>
      </c>
      <c r="I33" s="36"/>
      <c r="J33" s="162" t="s">
        <v>908</v>
      </c>
      <c r="K33" s="35" t="s">
        <v>857</v>
      </c>
      <c r="L33" s="35"/>
      <c r="M33" s="183">
        <v>2013</v>
      </c>
      <c r="N33" s="97" t="s">
        <v>844</v>
      </c>
      <c r="O33" s="36">
        <v>2</v>
      </c>
      <c r="P33" s="125"/>
      <c r="Q33" s="121"/>
      <c r="R33" s="121"/>
      <c r="T33" s="68">
        <v>1</v>
      </c>
      <c r="U33" s="68"/>
      <c r="V33" s="68"/>
      <c r="W33" s="68"/>
      <c r="X33" s="68"/>
      <c r="Y33" s="68"/>
      <c r="Z33" s="68"/>
      <c r="AA33" s="68">
        <v>1</v>
      </c>
      <c r="AB33" s="68"/>
      <c r="AC33" s="68"/>
      <c r="AD33" s="68"/>
      <c r="AE33" s="68"/>
      <c r="AF33" s="68"/>
    </row>
    <row r="34" spans="2:32" ht="103.5" customHeight="1" x14ac:dyDescent="0.25">
      <c r="B34" s="20">
        <v>27</v>
      </c>
      <c r="C34" s="45"/>
      <c r="D34" s="45"/>
      <c r="E34" s="45"/>
      <c r="F34" s="45"/>
      <c r="G34" s="162" t="s">
        <v>909</v>
      </c>
      <c r="H34" s="36" t="s">
        <v>859</v>
      </c>
      <c r="I34" s="36"/>
      <c r="J34" s="162" t="s">
        <v>910</v>
      </c>
      <c r="K34" s="35" t="s">
        <v>899</v>
      </c>
      <c r="L34" s="35"/>
      <c r="M34" s="183">
        <v>41275</v>
      </c>
      <c r="N34" s="97" t="s">
        <v>865</v>
      </c>
      <c r="O34" s="36">
        <v>2</v>
      </c>
      <c r="P34" s="125"/>
      <c r="Q34" s="121"/>
      <c r="R34" s="121"/>
      <c r="T34" s="68"/>
      <c r="U34" s="68"/>
      <c r="V34" s="68"/>
      <c r="W34" s="68"/>
      <c r="X34" s="68"/>
      <c r="Y34" s="68">
        <v>1</v>
      </c>
      <c r="Z34" s="68"/>
      <c r="AA34" s="68"/>
      <c r="AB34" s="68"/>
      <c r="AC34" s="68"/>
      <c r="AD34" s="68"/>
      <c r="AE34" s="68"/>
      <c r="AF34" s="68">
        <v>1</v>
      </c>
    </row>
    <row r="35" spans="2:32" ht="93" customHeight="1" x14ac:dyDescent="0.25">
      <c r="B35" s="20">
        <v>28</v>
      </c>
      <c r="C35" s="45"/>
      <c r="D35" s="45"/>
      <c r="E35" s="45"/>
      <c r="F35" s="45"/>
      <c r="G35" s="162" t="s">
        <v>911</v>
      </c>
      <c r="H35" s="36" t="s">
        <v>840</v>
      </c>
      <c r="I35" s="36"/>
      <c r="J35" s="162" t="s">
        <v>912</v>
      </c>
      <c r="K35" s="35" t="s">
        <v>878</v>
      </c>
      <c r="L35" s="35"/>
      <c r="M35" s="183">
        <v>41306</v>
      </c>
      <c r="N35" s="97" t="s">
        <v>844</v>
      </c>
      <c r="O35" s="36">
        <v>2</v>
      </c>
      <c r="P35" s="125"/>
      <c r="Q35" s="121"/>
      <c r="R35" s="121"/>
      <c r="T35" s="68">
        <v>1</v>
      </c>
      <c r="U35" s="68"/>
      <c r="V35" s="68"/>
      <c r="W35" s="68"/>
      <c r="X35" s="68"/>
      <c r="Y35" s="68"/>
      <c r="Z35" s="68"/>
      <c r="AA35" s="68">
        <v>1</v>
      </c>
      <c r="AB35" s="68"/>
      <c r="AC35" s="68"/>
      <c r="AD35" s="68"/>
      <c r="AE35" s="68"/>
      <c r="AF35" s="68"/>
    </row>
    <row r="36" spans="2:32" ht="128.25" customHeight="1" x14ac:dyDescent="0.25">
      <c r="B36" s="20">
        <v>29</v>
      </c>
      <c r="C36" s="45"/>
      <c r="D36" s="45"/>
      <c r="E36" s="45"/>
      <c r="F36" s="45"/>
      <c r="G36" s="162" t="s">
        <v>913</v>
      </c>
      <c r="H36" s="36" t="s">
        <v>859</v>
      </c>
      <c r="I36" s="36"/>
      <c r="J36" s="162" t="s">
        <v>914</v>
      </c>
      <c r="K36" s="35" t="s">
        <v>915</v>
      </c>
      <c r="L36" s="35"/>
      <c r="M36" s="183">
        <v>41306</v>
      </c>
      <c r="N36" s="97" t="s">
        <v>844</v>
      </c>
      <c r="O36" s="36">
        <v>2</v>
      </c>
      <c r="P36" s="125"/>
      <c r="Q36" s="121"/>
      <c r="R36" s="121"/>
      <c r="T36" s="68">
        <v>4</v>
      </c>
      <c r="U36" s="68"/>
      <c r="V36" s="68"/>
      <c r="W36" s="68"/>
      <c r="X36" s="68"/>
      <c r="Y36" s="68"/>
      <c r="Z36" s="68"/>
      <c r="AA36" s="68">
        <v>1</v>
      </c>
      <c r="AB36" s="68"/>
      <c r="AC36" s="68"/>
      <c r="AD36" s="68"/>
      <c r="AE36" s="68"/>
      <c r="AF36" s="68"/>
    </row>
    <row r="37" spans="2:32" ht="119.25" customHeight="1" x14ac:dyDescent="0.25">
      <c r="B37" s="20">
        <v>30</v>
      </c>
      <c r="C37" s="45"/>
      <c r="D37" s="45"/>
      <c r="E37" s="45"/>
      <c r="F37" s="45"/>
      <c r="G37" s="162" t="s">
        <v>916</v>
      </c>
      <c r="H37" s="36" t="s">
        <v>859</v>
      </c>
      <c r="I37" s="36"/>
      <c r="J37" s="162" t="s">
        <v>917</v>
      </c>
      <c r="K37" s="35" t="s">
        <v>918</v>
      </c>
      <c r="L37" s="35"/>
      <c r="M37" s="183">
        <v>41306</v>
      </c>
      <c r="N37" s="97" t="s">
        <v>865</v>
      </c>
      <c r="O37" s="36">
        <v>2</v>
      </c>
      <c r="P37" s="125"/>
      <c r="Q37" s="121"/>
      <c r="R37" s="121"/>
      <c r="T37" s="68"/>
      <c r="U37" s="68"/>
      <c r="V37" s="68"/>
      <c r="W37" s="68"/>
      <c r="X37" s="68"/>
      <c r="Y37" s="68">
        <v>3</v>
      </c>
      <c r="Z37" s="68"/>
      <c r="AA37" s="68"/>
      <c r="AB37" s="68"/>
      <c r="AC37" s="68"/>
      <c r="AD37" s="68"/>
      <c r="AE37" s="68"/>
      <c r="AF37" s="68">
        <v>1</v>
      </c>
    </row>
    <row r="38" spans="2:32" ht="121.5" customHeight="1" x14ac:dyDescent="0.25">
      <c r="B38" s="20">
        <v>31</v>
      </c>
      <c r="C38" s="45"/>
      <c r="D38" s="45"/>
      <c r="E38" s="45"/>
      <c r="F38" s="45"/>
      <c r="G38" s="162" t="s">
        <v>919</v>
      </c>
      <c r="H38" s="36" t="s">
        <v>859</v>
      </c>
      <c r="I38" s="36"/>
      <c r="J38" s="162" t="s">
        <v>920</v>
      </c>
      <c r="K38" s="35" t="s">
        <v>857</v>
      </c>
      <c r="L38" s="35"/>
      <c r="M38" s="183">
        <v>41306</v>
      </c>
      <c r="N38" s="97" t="s">
        <v>844</v>
      </c>
      <c r="O38" s="36">
        <v>1</v>
      </c>
      <c r="P38" s="125"/>
      <c r="Q38" s="121"/>
      <c r="R38" s="121"/>
      <c r="T38" s="68">
        <v>1</v>
      </c>
      <c r="U38" s="68"/>
      <c r="V38" s="68"/>
      <c r="W38" s="68"/>
      <c r="X38" s="68"/>
      <c r="Y38" s="68"/>
      <c r="Z38" s="68"/>
      <c r="AA38" s="68">
        <v>1</v>
      </c>
      <c r="AB38" s="68"/>
      <c r="AC38" s="68"/>
      <c r="AD38" s="68"/>
      <c r="AE38" s="68"/>
      <c r="AF38" s="68"/>
    </row>
    <row r="39" spans="2:32" ht="135.75" customHeight="1" x14ac:dyDescent="0.25">
      <c r="B39" s="20">
        <v>32</v>
      </c>
      <c r="C39" s="45"/>
      <c r="D39" s="45"/>
      <c r="E39" s="45"/>
      <c r="F39" s="45"/>
      <c r="G39" s="162" t="s">
        <v>921</v>
      </c>
      <c r="H39" s="36" t="s">
        <v>859</v>
      </c>
      <c r="I39" s="36"/>
      <c r="J39" s="162" t="s">
        <v>922</v>
      </c>
      <c r="K39" s="35" t="s">
        <v>873</v>
      </c>
      <c r="L39" s="35"/>
      <c r="M39" s="183">
        <v>41334</v>
      </c>
      <c r="N39" s="97" t="s">
        <v>844</v>
      </c>
      <c r="O39" s="36">
        <v>1</v>
      </c>
      <c r="P39" s="125"/>
      <c r="Q39" s="121"/>
      <c r="R39" s="121"/>
      <c r="T39" s="68">
        <v>4</v>
      </c>
      <c r="U39" s="68"/>
      <c r="V39" s="68"/>
      <c r="W39" s="68"/>
      <c r="X39" s="68"/>
      <c r="Y39" s="68"/>
      <c r="Z39" s="68"/>
      <c r="AA39" s="68">
        <v>1</v>
      </c>
      <c r="AB39" s="68"/>
      <c r="AC39" s="68"/>
      <c r="AD39" s="68"/>
      <c r="AE39" s="68"/>
      <c r="AF39" s="68"/>
    </row>
    <row r="40" spans="2:32" ht="90" customHeight="1" x14ac:dyDescent="0.25">
      <c r="B40" s="20">
        <v>33</v>
      </c>
      <c r="C40" s="45"/>
      <c r="D40" s="45"/>
      <c r="E40" s="45"/>
      <c r="F40" s="45"/>
      <c r="G40" s="162" t="s">
        <v>923</v>
      </c>
      <c r="H40" s="36" t="s">
        <v>924</v>
      </c>
      <c r="I40" s="36"/>
      <c r="J40" s="162" t="s">
        <v>925</v>
      </c>
      <c r="K40" s="35" t="s">
        <v>926</v>
      </c>
      <c r="L40" s="35"/>
      <c r="M40" s="183">
        <v>41334</v>
      </c>
      <c r="N40" s="97" t="s">
        <v>844</v>
      </c>
      <c r="O40" s="36">
        <v>2</v>
      </c>
      <c r="P40" s="125"/>
      <c r="Q40" s="121"/>
      <c r="R40" s="121"/>
      <c r="T40" s="68">
        <v>1</v>
      </c>
      <c r="U40" s="68"/>
      <c r="V40" s="68"/>
      <c r="W40" s="68"/>
      <c r="X40" s="68"/>
      <c r="Y40" s="68"/>
      <c r="Z40" s="68"/>
      <c r="AA40" s="68">
        <v>1</v>
      </c>
      <c r="AB40" s="68"/>
      <c r="AC40" s="68"/>
      <c r="AD40" s="68"/>
      <c r="AE40" s="68"/>
      <c r="AF40" s="68"/>
    </row>
    <row r="41" spans="2:32" ht="138" customHeight="1" x14ac:dyDescent="0.25">
      <c r="B41" s="20">
        <v>34</v>
      </c>
      <c r="C41" s="45"/>
      <c r="D41" s="45"/>
      <c r="E41" s="45"/>
      <c r="F41" s="45"/>
      <c r="G41" s="162" t="s">
        <v>927</v>
      </c>
      <c r="H41" s="36" t="s">
        <v>840</v>
      </c>
      <c r="I41" s="36"/>
      <c r="J41" s="162" t="s">
        <v>928</v>
      </c>
      <c r="K41" s="35" t="s">
        <v>926</v>
      </c>
      <c r="L41" s="35"/>
      <c r="M41" s="183">
        <v>41365</v>
      </c>
      <c r="N41" s="97" t="s">
        <v>844</v>
      </c>
      <c r="O41" s="36">
        <v>2</v>
      </c>
      <c r="P41" s="125"/>
      <c r="Q41" s="121"/>
      <c r="R41" s="121"/>
      <c r="T41" s="68">
        <v>6</v>
      </c>
      <c r="U41" s="68"/>
      <c r="V41" s="68"/>
      <c r="W41" s="68"/>
      <c r="X41" s="68"/>
      <c r="Y41" s="68"/>
      <c r="Z41" s="68"/>
      <c r="AA41" s="68">
        <v>1</v>
      </c>
      <c r="AB41" s="68"/>
      <c r="AC41" s="68"/>
      <c r="AD41" s="68"/>
      <c r="AE41" s="68"/>
      <c r="AF41" s="68"/>
    </row>
    <row r="42" spans="2:32" ht="84.75" customHeight="1" x14ac:dyDescent="0.25">
      <c r="B42" s="20">
        <v>35</v>
      </c>
      <c r="C42" s="45"/>
      <c r="D42" s="45"/>
      <c r="E42" s="45"/>
      <c r="F42" s="45"/>
      <c r="G42" s="162" t="s">
        <v>929</v>
      </c>
      <c r="H42" s="36" t="s">
        <v>840</v>
      </c>
      <c r="I42" s="36"/>
      <c r="J42" s="162" t="s">
        <v>930</v>
      </c>
      <c r="K42" s="35" t="s">
        <v>843</v>
      </c>
      <c r="L42" s="35"/>
      <c r="M42" s="183">
        <v>41365</v>
      </c>
      <c r="N42" s="97" t="s">
        <v>844</v>
      </c>
      <c r="O42" s="36">
        <v>2</v>
      </c>
      <c r="P42" s="125"/>
      <c r="Q42" s="121"/>
      <c r="R42" s="121"/>
      <c r="T42" s="68">
        <v>2</v>
      </c>
      <c r="U42" s="68"/>
      <c r="V42" s="68"/>
      <c r="W42" s="68"/>
      <c r="X42" s="68"/>
      <c r="Y42" s="68"/>
      <c r="Z42" s="68"/>
      <c r="AA42" s="68">
        <v>1</v>
      </c>
      <c r="AB42" s="68"/>
      <c r="AC42" s="68"/>
      <c r="AD42" s="68"/>
      <c r="AE42" s="68"/>
      <c r="AF42" s="68"/>
    </row>
    <row r="43" spans="2:32" ht="69" customHeight="1" x14ac:dyDescent="0.25">
      <c r="B43" s="20">
        <v>36</v>
      </c>
      <c r="C43" s="45"/>
      <c r="D43" s="45"/>
      <c r="E43" s="45"/>
      <c r="F43" s="45"/>
      <c r="G43" s="162" t="s">
        <v>931</v>
      </c>
      <c r="H43" s="36" t="s">
        <v>840</v>
      </c>
      <c r="I43" s="36"/>
      <c r="J43" s="162" t="s">
        <v>932</v>
      </c>
      <c r="K43" s="35" t="s">
        <v>853</v>
      </c>
      <c r="L43" s="35"/>
      <c r="M43" s="183">
        <v>41365</v>
      </c>
      <c r="N43" s="97" t="s">
        <v>844</v>
      </c>
      <c r="O43" s="36">
        <v>2</v>
      </c>
      <c r="P43" s="125"/>
      <c r="Q43" s="121"/>
      <c r="R43" s="121"/>
      <c r="T43" s="68">
        <v>4</v>
      </c>
      <c r="U43" s="68"/>
      <c r="V43" s="68"/>
      <c r="W43" s="68"/>
      <c r="X43" s="68"/>
      <c r="Y43" s="68"/>
      <c r="Z43" s="68"/>
      <c r="AA43" s="68">
        <v>1</v>
      </c>
      <c r="AB43" s="68"/>
      <c r="AC43" s="68"/>
      <c r="AD43" s="68"/>
      <c r="AE43" s="68"/>
      <c r="AF43" s="68"/>
    </row>
    <row r="44" spans="2:32" ht="116.25" customHeight="1" x14ac:dyDescent="0.25">
      <c r="B44" s="20">
        <v>37</v>
      </c>
      <c r="C44" s="45"/>
      <c r="D44" s="45"/>
      <c r="E44" s="45"/>
      <c r="F44" s="45"/>
      <c r="G44" s="162" t="s">
        <v>933</v>
      </c>
      <c r="H44" s="36" t="s">
        <v>12</v>
      </c>
      <c r="I44" s="36"/>
      <c r="J44" s="162" t="s">
        <v>934</v>
      </c>
      <c r="K44" s="35" t="s">
        <v>935</v>
      </c>
      <c r="L44" s="35"/>
      <c r="M44" s="183">
        <v>41395</v>
      </c>
      <c r="N44" s="97" t="s">
        <v>844</v>
      </c>
      <c r="O44" s="36">
        <v>2</v>
      </c>
      <c r="P44" s="125"/>
      <c r="Q44" s="121"/>
      <c r="R44" s="121"/>
      <c r="T44" s="68">
        <v>2</v>
      </c>
      <c r="U44" s="68"/>
      <c r="V44" s="68"/>
      <c r="W44" s="68"/>
      <c r="X44" s="68"/>
      <c r="Y44" s="68"/>
      <c r="Z44" s="68"/>
      <c r="AA44" s="68">
        <v>1</v>
      </c>
      <c r="AB44" s="68"/>
      <c r="AC44" s="68"/>
      <c r="AD44" s="68"/>
      <c r="AE44" s="68"/>
      <c r="AF44" s="68"/>
    </row>
    <row r="45" spans="2:32" ht="133.5" customHeight="1" x14ac:dyDescent="0.25">
      <c r="B45" s="20">
        <v>38</v>
      </c>
      <c r="C45" s="45"/>
      <c r="D45" s="45"/>
      <c r="E45" s="45"/>
      <c r="F45" s="45"/>
      <c r="G45" s="162" t="s">
        <v>936</v>
      </c>
      <c r="H45" s="36" t="s">
        <v>840</v>
      </c>
      <c r="I45" s="36"/>
      <c r="J45" s="162" t="s">
        <v>937</v>
      </c>
      <c r="K45" s="35" t="s">
        <v>926</v>
      </c>
      <c r="L45" s="35"/>
      <c r="M45" s="183">
        <v>41395</v>
      </c>
      <c r="N45" s="97" t="s">
        <v>844</v>
      </c>
      <c r="O45" s="36">
        <v>1</v>
      </c>
      <c r="P45" s="125"/>
      <c r="Q45" s="121"/>
      <c r="R45" s="121"/>
      <c r="T45" s="68">
        <v>2</v>
      </c>
      <c r="U45" s="68"/>
      <c r="V45" s="68"/>
      <c r="W45" s="68"/>
      <c r="X45" s="68"/>
      <c r="Y45" s="68"/>
      <c r="Z45" s="68"/>
      <c r="AA45" s="68">
        <v>1</v>
      </c>
      <c r="AB45" s="68"/>
      <c r="AC45" s="68"/>
      <c r="AD45" s="68"/>
      <c r="AE45" s="68"/>
      <c r="AF45" s="68"/>
    </row>
    <row r="46" spans="2:32" ht="91.5" customHeight="1" x14ac:dyDescent="0.25">
      <c r="B46" s="20">
        <v>39</v>
      </c>
      <c r="C46" s="45"/>
      <c r="D46" s="45"/>
      <c r="E46" s="45"/>
      <c r="F46" s="45"/>
      <c r="G46" s="162" t="s">
        <v>938</v>
      </c>
      <c r="H46" s="36" t="s">
        <v>12</v>
      </c>
      <c r="I46" s="36"/>
      <c r="J46" s="162" t="s">
        <v>939</v>
      </c>
      <c r="K46" s="35" t="s">
        <v>926</v>
      </c>
      <c r="L46" s="35"/>
      <c r="M46" s="183">
        <v>41395</v>
      </c>
      <c r="N46" s="97" t="s">
        <v>844</v>
      </c>
      <c r="O46" s="36">
        <v>2</v>
      </c>
      <c r="P46" s="125"/>
      <c r="Q46" s="121"/>
      <c r="R46" s="121"/>
      <c r="T46" s="68">
        <v>1</v>
      </c>
      <c r="U46" s="68"/>
      <c r="V46" s="68"/>
      <c r="W46" s="68"/>
      <c r="X46" s="68"/>
      <c r="Y46" s="68"/>
      <c r="Z46" s="68"/>
      <c r="AA46" s="68">
        <v>1</v>
      </c>
      <c r="AB46" s="68"/>
      <c r="AC46" s="68"/>
      <c r="AD46" s="68"/>
      <c r="AE46" s="68"/>
      <c r="AF46" s="68"/>
    </row>
    <row r="47" spans="2:32" ht="134.25" customHeight="1" x14ac:dyDescent="0.25">
      <c r="B47" s="20">
        <v>40</v>
      </c>
      <c r="C47" s="45"/>
      <c r="D47" s="45"/>
      <c r="E47" s="45"/>
      <c r="F47" s="45"/>
      <c r="G47" s="162" t="s">
        <v>940</v>
      </c>
      <c r="H47" s="36" t="s">
        <v>12</v>
      </c>
      <c r="I47" s="36"/>
      <c r="J47" s="162" t="s">
        <v>941</v>
      </c>
      <c r="K47" s="35" t="s">
        <v>926</v>
      </c>
      <c r="L47" s="35"/>
      <c r="M47" s="183">
        <v>41426</v>
      </c>
      <c r="N47" s="97" t="s">
        <v>865</v>
      </c>
      <c r="O47" s="36">
        <v>2</v>
      </c>
      <c r="P47" s="125"/>
      <c r="Q47" s="121"/>
      <c r="R47" s="121"/>
      <c r="T47" s="68"/>
      <c r="U47" s="68"/>
      <c r="V47" s="68"/>
      <c r="W47" s="68"/>
      <c r="X47" s="68"/>
      <c r="Y47" s="68">
        <v>4</v>
      </c>
      <c r="Z47" s="68"/>
      <c r="AA47" s="68"/>
      <c r="AB47" s="68"/>
      <c r="AC47" s="68"/>
      <c r="AD47" s="68"/>
      <c r="AE47" s="68"/>
      <c r="AF47" s="68">
        <v>1</v>
      </c>
    </row>
    <row r="48" spans="2:32" ht="129.75" customHeight="1" x14ac:dyDescent="0.25">
      <c r="B48" s="20">
        <v>41</v>
      </c>
      <c r="C48" s="45"/>
      <c r="D48" s="45"/>
      <c r="E48" s="45"/>
      <c r="F48" s="45"/>
      <c r="G48" s="162" t="s">
        <v>942</v>
      </c>
      <c r="H48" s="36" t="s">
        <v>859</v>
      </c>
      <c r="I48" s="36"/>
      <c r="J48" s="162" t="s">
        <v>943</v>
      </c>
      <c r="K48" s="35" t="s">
        <v>944</v>
      </c>
      <c r="L48" s="35"/>
      <c r="M48" s="183">
        <v>41426</v>
      </c>
      <c r="N48" s="97" t="s">
        <v>865</v>
      </c>
      <c r="O48" s="36">
        <v>2</v>
      </c>
      <c r="P48" s="125"/>
      <c r="Q48" s="121"/>
      <c r="R48" s="121"/>
      <c r="T48" s="68"/>
      <c r="U48" s="68"/>
      <c r="V48" s="68"/>
      <c r="W48" s="68"/>
      <c r="X48" s="68"/>
      <c r="Y48" s="68">
        <v>1</v>
      </c>
      <c r="Z48" s="68"/>
      <c r="AA48" s="68"/>
      <c r="AB48" s="68"/>
      <c r="AC48" s="68"/>
      <c r="AD48" s="68"/>
      <c r="AE48" s="68"/>
      <c r="AF48" s="68">
        <v>1</v>
      </c>
    </row>
    <row r="49" spans="2:32" ht="75" customHeight="1" x14ac:dyDescent="0.25">
      <c r="B49" s="20">
        <v>42</v>
      </c>
      <c r="C49" s="45"/>
      <c r="D49" s="45"/>
      <c r="E49" s="45"/>
      <c r="F49" s="45"/>
      <c r="G49" s="162" t="s">
        <v>945</v>
      </c>
      <c r="H49" s="36" t="s">
        <v>840</v>
      </c>
      <c r="I49" s="36"/>
      <c r="J49" s="162" t="s">
        <v>946</v>
      </c>
      <c r="K49" s="35" t="s">
        <v>926</v>
      </c>
      <c r="L49" s="35"/>
      <c r="M49" s="183">
        <v>41426</v>
      </c>
      <c r="N49" s="97" t="s">
        <v>844</v>
      </c>
      <c r="O49" s="36">
        <v>2</v>
      </c>
      <c r="P49" s="125"/>
      <c r="Q49" s="121"/>
      <c r="R49" s="121"/>
      <c r="T49" s="68">
        <v>4</v>
      </c>
      <c r="U49" s="68"/>
      <c r="V49" s="68"/>
      <c r="W49" s="68"/>
      <c r="X49" s="68"/>
      <c r="Y49" s="68"/>
      <c r="Z49" s="68"/>
      <c r="AA49" s="68">
        <v>1</v>
      </c>
      <c r="AB49" s="68"/>
      <c r="AC49" s="68"/>
      <c r="AD49" s="68"/>
      <c r="AE49" s="68"/>
      <c r="AF49" s="68"/>
    </row>
    <row r="50" spans="2:32" ht="96.75" customHeight="1" x14ac:dyDescent="0.25">
      <c r="B50" s="20">
        <v>43</v>
      </c>
      <c r="C50" s="45"/>
      <c r="D50" s="45"/>
      <c r="E50" s="45"/>
      <c r="F50" s="45"/>
      <c r="G50" s="162" t="s">
        <v>947</v>
      </c>
      <c r="H50" s="36" t="s">
        <v>948</v>
      </c>
      <c r="I50" s="36"/>
      <c r="J50" s="162" t="s">
        <v>949</v>
      </c>
      <c r="K50" s="35" t="s">
        <v>857</v>
      </c>
      <c r="L50" s="35"/>
      <c r="M50" s="183">
        <v>41426</v>
      </c>
      <c r="N50" s="97" t="s">
        <v>844</v>
      </c>
      <c r="O50" s="36">
        <v>2</v>
      </c>
      <c r="P50" s="125"/>
      <c r="Q50" s="121"/>
      <c r="R50" s="121"/>
      <c r="T50" s="68">
        <v>2</v>
      </c>
      <c r="U50" s="68"/>
      <c r="V50" s="68"/>
      <c r="W50" s="68"/>
      <c r="X50" s="68"/>
      <c r="Y50" s="68"/>
      <c r="Z50" s="68"/>
      <c r="AA50" s="68">
        <v>1</v>
      </c>
      <c r="AB50" s="68"/>
      <c r="AC50" s="68"/>
      <c r="AD50" s="68"/>
      <c r="AE50" s="68"/>
      <c r="AF50" s="68"/>
    </row>
    <row r="51" spans="2:32" ht="99.75" customHeight="1" x14ac:dyDescent="0.25">
      <c r="B51" s="20">
        <v>44</v>
      </c>
      <c r="C51" s="45"/>
      <c r="D51" s="45"/>
      <c r="E51" s="45"/>
      <c r="F51" s="45"/>
      <c r="G51" s="162" t="s">
        <v>950</v>
      </c>
      <c r="H51" s="36" t="s">
        <v>859</v>
      </c>
      <c r="I51" s="36"/>
      <c r="J51" s="162" t="s">
        <v>951</v>
      </c>
      <c r="K51" s="35" t="s">
        <v>873</v>
      </c>
      <c r="L51" s="35"/>
      <c r="M51" s="183">
        <v>41426</v>
      </c>
      <c r="N51" s="97" t="s">
        <v>844</v>
      </c>
      <c r="O51" s="36">
        <v>2</v>
      </c>
      <c r="P51" s="125"/>
      <c r="Q51" s="121"/>
      <c r="R51" s="121"/>
      <c r="T51" s="68">
        <v>1</v>
      </c>
      <c r="U51" s="68"/>
      <c r="V51" s="68"/>
      <c r="W51" s="68"/>
      <c r="X51" s="68"/>
      <c r="Y51" s="68"/>
      <c r="Z51" s="68"/>
      <c r="AA51" s="68">
        <v>1</v>
      </c>
      <c r="AB51" s="68"/>
      <c r="AC51" s="68"/>
      <c r="AD51" s="68"/>
      <c r="AE51" s="68"/>
      <c r="AF51" s="68"/>
    </row>
    <row r="52" spans="2:32" ht="112.5" customHeight="1" x14ac:dyDescent="0.25">
      <c r="B52" s="20">
        <v>45</v>
      </c>
      <c r="C52" s="45"/>
      <c r="D52" s="45"/>
      <c r="E52" s="45"/>
      <c r="F52" s="45"/>
      <c r="G52" s="162" t="s">
        <v>952</v>
      </c>
      <c r="H52" s="36" t="s">
        <v>840</v>
      </c>
      <c r="I52" s="36"/>
      <c r="J52" s="162" t="s">
        <v>953</v>
      </c>
      <c r="K52" s="35" t="s">
        <v>843</v>
      </c>
      <c r="L52" s="35"/>
      <c r="M52" s="183">
        <v>41426</v>
      </c>
      <c r="N52" s="97" t="s">
        <v>844</v>
      </c>
      <c r="O52" s="36">
        <v>2</v>
      </c>
      <c r="P52" s="125"/>
      <c r="Q52" s="121"/>
      <c r="R52" s="121"/>
      <c r="T52" s="68">
        <v>2</v>
      </c>
      <c r="U52" s="68"/>
      <c r="V52" s="68"/>
      <c r="W52" s="68"/>
      <c r="X52" s="68"/>
      <c r="Y52" s="68"/>
      <c r="Z52" s="68"/>
      <c r="AA52" s="68">
        <v>1</v>
      </c>
      <c r="AB52" s="68"/>
      <c r="AC52" s="68"/>
      <c r="AD52" s="68"/>
      <c r="AE52" s="68"/>
      <c r="AF52" s="68"/>
    </row>
    <row r="53" spans="2:32" ht="105.75" customHeight="1" x14ac:dyDescent="0.25">
      <c r="B53" s="20">
        <v>46</v>
      </c>
      <c r="C53" s="45"/>
      <c r="D53" s="45"/>
      <c r="E53" s="45"/>
      <c r="F53" s="45"/>
      <c r="G53" s="162" t="s">
        <v>954</v>
      </c>
      <c r="H53" s="36" t="s">
        <v>859</v>
      </c>
      <c r="I53" s="36"/>
      <c r="J53" s="162" t="s">
        <v>955</v>
      </c>
      <c r="K53" s="35" t="s">
        <v>870</v>
      </c>
      <c r="L53" s="35"/>
      <c r="M53" s="183">
        <v>41487</v>
      </c>
      <c r="N53" s="97" t="s">
        <v>844</v>
      </c>
      <c r="O53" s="36">
        <v>2</v>
      </c>
      <c r="P53" s="125"/>
      <c r="Q53" s="121"/>
      <c r="R53" s="121"/>
      <c r="T53" s="68">
        <v>1</v>
      </c>
      <c r="U53" s="68"/>
      <c r="V53" s="68"/>
      <c r="W53" s="68"/>
      <c r="X53" s="68"/>
      <c r="Y53" s="68"/>
      <c r="Z53" s="68"/>
      <c r="AA53" s="68">
        <v>1</v>
      </c>
      <c r="AB53" s="68"/>
      <c r="AC53" s="68"/>
      <c r="AD53" s="68"/>
      <c r="AE53" s="68"/>
      <c r="AF53" s="68"/>
    </row>
    <row r="54" spans="2:32" ht="109.5" customHeight="1" x14ac:dyDescent="0.25">
      <c r="B54" s="20">
        <v>47</v>
      </c>
      <c r="C54" s="45"/>
      <c r="D54" s="45"/>
      <c r="E54" s="45"/>
      <c r="F54" s="45"/>
      <c r="G54" s="162" t="s">
        <v>956</v>
      </c>
      <c r="H54" s="36" t="s">
        <v>12</v>
      </c>
      <c r="I54" s="36"/>
      <c r="J54" s="162" t="s">
        <v>957</v>
      </c>
      <c r="K54" s="35" t="s">
        <v>899</v>
      </c>
      <c r="L54" s="35"/>
      <c r="M54" s="183">
        <v>41487</v>
      </c>
      <c r="N54" s="97" t="s">
        <v>865</v>
      </c>
      <c r="O54" s="36">
        <v>2</v>
      </c>
      <c r="P54" s="125"/>
      <c r="Q54" s="121"/>
      <c r="R54" s="121"/>
      <c r="T54" s="68"/>
      <c r="U54" s="68"/>
      <c r="V54" s="68"/>
      <c r="W54" s="68"/>
      <c r="X54" s="68"/>
      <c r="Y54" s="68">
        <v>1</v>
      </c>
      <c r="Z54" s="68"/>
      <c r="AA54" s="68"/>
      <c r="AB54" s="68"/>
      <c r="AC54" s="68"/>
      <c r="AD54" s="68"/>
      <c r="AE54" s="68"/>
      <c r="AF54" s="68">
        <v>1</v>
      </c>
    </row>
    <row r="55" spans="2:32" ht="60" customHeight="1" x14ac:dyDescent="0.25">
      <c r="B55" s="20">
        <v>48</v>
      </c>
      <c r="C55" s="45"/>
      <c r="D55" s="45"/>
      <c r="E55" s="45"/>
      <c r="F55" s="45"/>
      <c r="G55" s="162" t="s">
        <v>958</v>
      </c>
      <c r="H55" s="36" t="s">
        <v>840</v>
      </c>
      <c r="I55" s="36"/>
      <c r="J55" s="162" t="s">
        <v>959</v>
      </c>
      <c r="K55" s="35" t="s">
        <v>960</v>
      </c>
      <c r="L55" s="35"/>
      <c r="M55" s="183" t="s">
        <v>961</v>
      </c>
      <c r="N55" s="97" t="s">
        <v>844</v>
      </c>
      <c r="O55" s="36">
        <v>2</v>
      </c>
      <c r="P55" s="125"/>
      <c r="Q55" s="121"/>
      <c r="R55" s="121"/>
      <c r="T55" s="68">
        <v>2</v>
      </c>
      <c r="U55" s="68"/>
      <c r="V55" s="68"/>
      <c r="W55" s="68"/>
      <c r="X55" s="68"/>
      <c r="Y55" s="68"/>
      <c r="Z55" s="68"/>
      <c r="AA55" s="68">
        <v>1</v>
      </c>
      <c r="AB55" s="68"/>
      <c r="AC55" s="68"/>
      <c r="AD55" s="68"/>
      <c r="AE55" s="68"/>
      <c r="AF55" s="68"/>
    </row>
    <row r="56" spans="2:32" ht="60" customHeight="1" x14ac:dyDescent="0.25">
      <c r="B56" s="20">
        <v>49</v>
      </c>
      <c r="C56" s="45"/>
      <c r="D56" s="45"/>
      <c r="E56" s="45"/>
      <c r="F56" s="45"/>
      <c r="G56" s="162" t="s">
        <v>962</v>
      </c>
      <c r="H56" s="36" t="s">
        <v>859</v>
      </c>
      <c r="I56" s="36"/>
      <c r="J56" s="162" t="s">
        <v>963</v>
      </c>
      <c r="K56" s="28" t="s">
        <v>964</v>
      </c>
      <c r="L56" s="28"/>
      <c r="M56" s="183" t="s">
        <v>961</v>
      </c>
      <c r="N56" s="97" t="s">
        <v>865</v>
      </c>
      <c r="O56" s="36">
        <v>2</v>
      </c>
      <c r="P56" s="125"/>
      <c r="Q56" s="121"/>
      <c r="R56" s="121"/>
      <c r="T56" s="68"/>
      <c r="U56" s="68"/>
      <c r="V56" s="68"/>
      <c r="W56" s="68"/>
      <c r="X56" s="68"/>
      <c r="Y56" s="68">
        <v>1</v>
      </c>
      <c r="Z56" s="68"/>
      <c r="AA56" s="68"/>
      <c r="AB56" s="68"/>
      <c r="AC56" s="68"/>
      <c r="AD56" s="68"/>
      <c r="AE56" s="68"/>
      <c r="AF56" s="68">
        <v>1</v>
      </c>
    </row>
    <row r="57" spans="2:32" ht="60" customHeight="1" x14ac:dyDescent="0.25">
      <c r="B57" s="20">
        <v>50</v>
      </c>
      <c r="C57" s="45"/>
      <c r="D57" s="45"/>
      <c r="E57" s="45"/>
      <c r="F57" s="45"/>
      <c r="G57" s="162" t="s">
        <v>965</v>
      </c>
      <c r="H57" s="36" t="s">
        <v>12</v>
      </c>
      <c r="I57" s="36"/>
      <c r="J57" s="162" t="s">
        <v>966</v>
      </c>
      <c r="K57" s="35" t="s">
        <v>843</v>
      </c>
      <c r="L57" s="35"/>
      <c r="M57" s="183">
        <v>41487</v>
      </c>
      <c r="N57" s="97" t="s">
        <v>844</v>
      </c>
      <c r="O57" s="36">
        <v>2</v>
      </c>
      <c r="P57" s="125"/>
      <c r="Q57" s="121"/>
      <c r="R57" s="121"/>
      <c r="T57" s="68">
        <v>1</v>
      </c>
      <c r="U57" s="68"/>
      <c r="V57" s="68"/>
      <c r="W57" s="68"/>
      <c r="X57" s="68"/>
      <c r="Y57" s="68"/>
      <c r="Z57" s="68"/>
      <c r="AA57" s="68">
        <v>1</v>
      </c>
      <c r="AB57" s="68"/>
      <c r="AC57" s="68"/>
      <c r="AD57" s="68"/>
      <c r="AE57" s="68"/>
      <c r="AF57" s="68"/>
    </row>
    <row r="58" spans="2:32" ht="60" customHeight="1" x14ac:dyDescent="0.25">
      <c r="B58" s="20">
        <v>51</v>
      </c>
      <c r="C58" s="45"/>
      <c r="D58" s="45"/>
      <c r="E58" s="45"/>
      <c r="F58" s="45"/>
      <c r="G58" s="162" t="s">
        <v>967</v>
      </c>
      <c r="H58" s="36" t="s">
        <v>846</v>
      </c>
      <c r="I58" s="36"/>
      <c r="J58" s="162" t="s">
        <v>968</v>
      </c>
      <c r="K58" s="35" t="s">
        <v>873</v>
      </c>
      <c r="L58" s="35"/>
      <c r="M58" s="183">
        <v>41518</v>
      </c>
      <c r="N58" s="97" t="s">
        <v>844</v>
      </c>
      <c r="O58" s="36">
        <v>2</v>
      </c>
      <c r="P58" s="125"/>
      <c r="Q58" s="121"/>
      <c r="R58" s="121"/>
      <c r="T58" s="68">
        <v>2</v>
      </c>
      <c r="U58" s="68"/>
      <c r="V58" s="68"/>
      <c r="W58" s="68"/>
      <c r="X58" s="68"/>
      <c r="Y58" s="68"/>
      <c r="Z58" s="68"/>
      <c r="AA58" s="68">
        <v>1</v>
      </c>
      <c r="AB58" s="68"/>
      <c r="AC58" s="68"/>
      <c r="AD58" s="68"/>
      <c r="AE58" s="68"/>
      <c r="AF58" s="68"/>
    </row>
    <row r="59" spans="2:32" ht="111.75" customHeight="1" x14ac:dyDescent="0.25">
      <c r="B59" s="20">
        <v>52</v>
      </c>
      <c r="C59" s="45"/>
      <c r="D59" s="45"/>
      <c r="E59" s="45"/>
      <c r="F59" s="45"/>
      <c r="G59" s="162" t="s">
        <v>969</v>
      </c>
      <c r="H59" s="36" t="s">
        <v>859</v>
      </c>
      <c r="I59" s="36"/>
      <c r="J59" s="162" t="s">
        <v>970</v>
      </c>
      <c r="K59" s="35" t="s">
        <v>863</v>
      </c>
      <c r="L59" s="35"/>
      <c r="M59" s="183">
        <v>41426</v>
      </c>
      <c r="N59" s="97" t="s">
        <v>844</v>
      </c>
      <c r="O59" s="36">
        <v>2</v>
      </c>
      <c r="P59" s="125"/>
      <c r="Q59" s="121"/>
      <c r="R59" s="121"/>
      <c r="T59" s="68">
        <v>1</v>
      </c>
      <c r="U59" s="68"/>
      <c r="V59" s="68"/>
      <c r="W59" s="68"/>
      <c r="X59" s="68"/>
      <c r="Y59" s="68"/>
      <c r="Z59" s="68"/>
      <c r="AA59" s="68">
        <v>1</v>
      </c>
      <c r="AB59" s="68"/>
      <c r="AC59" s="68"/>
      <c r="AD59" s="68"/>
      <c r="AE59" s="68"/>
      <c r="AF59" s="68"/>
    </row>
    <row r="60" spans="2:32" ht="105" customHeight="1" x14ac:dyDescent="0.25">
      <c r="B60" s="20">
        <v>53</v>
      </c>
      <c r="C60" s="45"/>
      <c r="D60" s="45"/>
      <c r="E60" s="45"/>
      <c r="F60" s="45"/>
      <c r="G60" s="162" t="s">
        <v>971</v>
      </c>
      <c r="H60" s="36" t="s">
        <v>859</v>
      </c>
      <c r="I60" s="36"/>
      <c r="J60" s="162" t="s">
        <v>972</v>
      </c>
      <c r="K60" s="35" t="s">
        <v>870</v>
      </c>
      <c r="L60" s="35"/>
      <c r="M60" s="183">
        <v>41518</v>
      </c>
      <c r="N60" s="97" t="s">
        <v>844</v>
      </c>
      <c r="O60" s="36">
        <v>1</v>
      </c>
      <c r="P60" s="125"/>
      <c r="Q60" s="121"/>
      <c r="R60" s="121"/>
      <c r="T60" s="68">
        <v>1</v>
      </c>
      <c r="U60" s="68"/>
      <c r="V60" s="68"/>
      <c r="W60" s="68"/>
      <c r="X60" s="68"/>
      <c r="Y60" s="68"/>
      <c r="Z60" s="68"/>
      <c r="AA60" s="68">
        <v>1</v>
      </c>
      <c r="AB60" s="68"/>
      <c r="AC60" s="68"/>
      <c r="AD60" s="68"/>
      <c r="AE60" s="68"/>
      <c r="AF60" s="68"/>
    </row>
    <row r="61" spans="2:32" ht="123" customHeight="1" x14ac:dyDescent="0.25">
      <c r="B61" s="20">
        <v>54</v>
      </c>
      <c r="C61" s="45"/>
      <c r="D61" s="45"/>
      <c r="E61" s="45"/>
      <c r="F61" s="45"/>
      <c r="G61" s="162" t="s">
        <v>973</v>
      </c>
      <c r="H61" s="36" t="s">
        <v>12</v>
      </c>
      <c r="I61" s="36"/>
      <c r="J61" s="162" t="s">
        <v>974</v>
      </c>
      <c r="K61" s="35" t="s">
        <v>857</v>
      </c>
      <c r="L61" s="35"/>
      <c r="M61" s="183">
        <v>41518</v>
      </c>
      <c r="N61" s="97" t="s">
        <v>844</v>
      </c>
      <c r="O61" s="36">
        <v>1</v>
      </c>
      <c r="P61" s="125"/>
      <c r="Q61" s="121"/>
      <c r="R61" s="121"/>
      <c r="T61" s="68">
        <v>2</v>
      </c>
      <c r="U61" s="68"/>
      <c r="V61" s="68"/>
      <c r="W61" s="68"/>
      <c r="X61" s="68"/>
      <c r="Y61" s="68"/>
      <c r="Z61" s="68"/>
      <c r="AA61" s="68">
        <v>1</v>
      </c>
      <c r="AB61" s="68"/>
      <c r="AC61" s="68"/>
      <c r="AD61" s="68"/>
      <c r="AE61" s="68"/>
      <c r="AF61" s="68"/>
    </row>
    <row r="62" spans="2:32" ht="149.25" customHeight="1" x14ac:dyDescent="0.25">
      <c r="B62" s="20">
        <v>55</v>
      </c>
      <c r="C62" s="45"/>
      <c r="D62" s="45"/>
      <c r="E62" s="45"/>
      <c r="F62" s="45"/>
      <c r="G62" s="162" t="s">
        <v>975</v>
      </c>
      <c r="H62" s="36" t="s">
        <v>12</v>
      </c>
      <c r="I62" s="36"/>
      <c r="J62" s="162" t="s">
        <v>976</v>
      </c>
      <c r="K62" s="35" t="s">
        <v>863</v>
      </c>
      <c r="L62" s="35"/>
      <c r="M62" s="183">
        <v>41579</v>
      </c>
      <c r="N62" s="97" t="s">
        <v>865</v>
      </c>
      <c r="O62" s="36">
        <v>2</v>
      </c>
      <c r="P62" s="125"/>
      <c r="Q62" s="121"/>
      <c r="R62" s="121"/>
      <c r="T62" s="68"/>
      <c r="U62" s="68"/>
      <c r="V62" s="68"/>
      <c r="W62" s="68"/>
      <c r="X62" s="68"/>
      <c r="Y62" s="68">
        <v>2</v>
      </c>
      <c r="Z62" s="68"/>
      <c r="AA62" s="68"/>
      <c r="AB62" s="68"/>
      <c r="AC62" s="68"/>
      <c r="AD62" s="68"/>
      <c r="AE62" s="68"/>
      <c r="AF62" s="68">
        <v>1</v>
      </c>
    </row>
    <row r="63" spans="2:32" ht="118.5" customHeight="1" x14ac:dyDescent="0.25">
      <c r="B63" s="20">
        <v>56</v>
      </c>
      <c r="C63" s="45"/>
      <c r="D63" s="45"/>
      <c r="E63" s="45"/>
      <c r="F63" s="45"/>
      <c r="G63" s="162" t="s">
        <v>977</v>
      </c>
      <c r="H63" s="36" t="s">
        <v>659</v>
      </c>
      <c r="I63" s="36"/>
      <c r="J63" s="162" t="s">
        <v>978</v>
      </c>
      <c r="K63" s="35" t="s">
        <v>918</v>
      </c>
      <c r="L63" s="35"/>
      <c r="M63" s="183">
        <v>41579</v>
      </c>
      <c r="N63" s="97" t="s">
        <v>865</v>
      </c>
      <c r="O63" s="36">
        <v>2</v>
      </c>
      <c r="P63" s="125"/>
      <c r="Q63" s="121"/>
      <c r="R63" s="121"/>
      <c r="T63" s="68"/>
      <c r="U63" s="68"/>
      <c r="V63" s="68"/>
      <c r="W63" s="68"/>
      <c r="X63" s="68"/>
      <c r="Y63" s="68">
        <v>1</v>
      </c>
      <c r="Z63" s="68"/>
      <c r="AA63" s="68"/>
      <c r="AB63" s="68"/>
      <c r="AC63" s="68"/>
      <c r="AD63" s="68"/>
      <c r="AE63" s="68"/>
      <c r="AF63" s="68">
        <v>1</v>
      </c>
    </row>
    <row r="64" spans="2:32" ht="60" customHeight="1" x14ac:dyDescent="0.25">
      <c r="B64" s="20">
        <v>57</v>
      </c>
      <c r="C64" s="45"/>
      <c r="D64" s="45"/>
      <c r="E64" s="45"/>
      <c r="F64" s="45"/>
      <c r="G64" s="162" t="s">
        <v>979</v>
      </c>
      <c r="H64" s="36" t="s">
        <v>12</v>
      </c>
      <c r="I64" s="36"/>
      <c r="J64" s="162" t="s">
        <v>980</v>
      </c>
      <c r="K64" s="35" t="s">
        <v>843</v>
      </c>
      <c r="L64" s="35"/>
      <c r="M64" s="183">
        <v>41456</v>
      </c>
      <c r="N64" s="97" t="s">
        <v>844</v>
      </c>
      <c r="O64" s="36">
        <v>2</v>
      </c>
      <c r="P64" s="125"/>
      <c r="Q64" s="121"/>
      <c r="R64" s="121"/>
      <c r="T64" s="68">
        <v>1</v>
      </c>
      <c r="U64" s="68"/>
      <c r="V64" s="68"/>
      <c r="W64" s="68"/>
      <c r="X64" s="68"/>
      <c r="Y64" s="68"/>
      <c r="Z64" s="68"/>
      <c r="AA64" s="68">
        <v>1</v>
      </c>
      <c r="AB64" s="68"/>
      <c r="AC64" s="68"/>
      <c r="AD64" s="68"/>
      <c r="AE64" s="68"/>
      <c r="AF64" s="68"/>
    </row>
    <row r="65" spans="2:32" ht="105" customHeight="1" x14ac:dyDescent="0.25">
      <c r="B65" s="20">
        <v>58</v>
      </c>
      <c r="C65" s="45"/>
      <c r="D65" s="45"/>
      <c r="E65" s="45"/>
      <c r="F65" s="45"/>
      <c r="G65" s="162" t="s">
        <v>981</v>
      </c>
      <c r="H65" s="36" t="s">
        <v>859</v>
      </c>
      <c r="I65" s="36"/>
      <c r="J65" s="162" t="s">
        <v>972</v>
      </c>
      <c r="K65" s="35" t="s">
        <v>870</v>
      </c>
      <c r="L65" s="35"/>
      <c r="M65" s="183">
        <v>41518</v>
      </c>
      <c r="N65" s="97" t="s">
        <v>844</v>
      </c>
      <c r="O65" s="36">
        <v>1</v>
      </c>
      <c r="P65" s="125"/>
      <c r="Q65" s="121"/>
      <c r="R65" s="121"/>
      <c r="T65" s="68">
        <v>1</v>
      </c>
      <c r="U65" s="68"/>
      <c r="V65" s="68"/>
      <c r="W65" s="68"/>
      <c r="X65" s="68"/>
      <c r="Y65" s="68"/>
      <c r="Z65" s="68"/>
      <c r="AA65" s="68">
        <v>1</v>
      </c>
      <c r="AB65" s="68"/>
      <c r="AC65" s="68"/>
      <c r="AD65" s="68"/>
      <c r="AE65" s="68"/>
      <c r="AF65" s="68"/>
    </row>
    <row r="66" spans="2:32" ht="107.25" customHeight="1" x14ac:dyDescent="0.25">
      <c r="B66" s="20">
        <v>59</v>
      </c>
      <c r="C66" s="45"/>
      <c r="D66" s="45"/>
      <c r="E66" s="45"/>
      <c r="F66" s="45"/>
      <c r="G66" s="162" t="s">
        <v>982</v>
      </c>
      <c r="H66" s="36" t="s">
        <v>859</v>
      </c>
      <c r="I66" s="36"/>
      <c r="J66" s="162" t="s">
        <v>983</v>
      </c>
      <c r="K66" s="35" t="s">
        <v>870</v>
      </c>
      <c r="L66" s="35"/>
      <c r="M66" s="183">
        <v>2013</v>
      </c>
      <c r="N66" s="97" t="s">
        <v>844</v>
      </c>
      <c r="O66" s="36">
        <v>2</v>
      </c>
      <c r="P66" s="125"/>
      <c r="Q66" s="121"/>
      <c r="R66" s="121"/>
      <c r="T66" s="68">
        <v>1</v>
      </c>
      <c r="U66" s="68"/>
      <c r="V66" s="68"/>
      <c r="W66" s="68"/>
      <c r="X66" s="68"/>
      <c r="Y66" s="68"/>
      <c r="Z66" s="68"/>
      <c r="AA66" s="68">
        <v>1</v>
      </c>
      <c r="AB66" s="68"/>
      <c r="AC66" s="68"/>
      <c r="AD66" s="68"/>
      <c r="AE66" s="68"/>
      <c r="AF66" s="68"/>
    </row>
    <row r="67" spans="2:32" ht="123" customHeight="1" x14ac:dyDescent="0.25">
      <c r="B67" s="20">
        <v>60</v>
      </c>
      <c r="C67" s="45"/>
      <c r="D67" s="45"/>
      <c r="E67" s="45"/>
      <c r="F67" s="45"/>
      <c r="G67" s="162" t="s">
        <v>984</v>
      </c>
      <c r="H67" s="36" t="s">
        <v>840</v>
      </c>
      <c r="I67" s="36"/>
      <c r="J67" s="162" t="s">
        <v>985</v>
      </c>
      <c r="K67" s="35" t="s">
        <v>873</v>
      </c>
      <c r="L67" s="35"/>
      <c r="M67" s="183">
        <v>41579</v>
      </c>
      <c r="N67" s="97" t="s">
        <v>844</v>
      </c>
      <c r="O67" s="36">
        <v>2</v>
      </c>
      <c r="P67" s="125"/>
      <c r="Q67" s="121"/>
      <c r="R67" s="121"/>
      <c r="T67" s="68">
        <v>3</v>
      </c>
      <c r="U67" s="68"/>
      <c r="V67" s="68"/>
      <c r="W67" s="68"/>
      <c r="X67" s="68"/>
      <c r="Y67" s="68"/>
      <c r="Z67" s="68"/>
      <c r="AA67" s="68">
        <v>1</v>
      </c>
      <c r="AB67" s="68"/>
      <c r="AC67" s="68"/>
      <c r="AD67" s="68"/>
      <c r="AE67" s="68"/>
      <c r="AF67" s="68"/>
    </row>
    <row r="68" spans="2:32" ht="103.5" customHeight="1" x14ac:dyDescent="0.25">
      <c r="B68" s="20">
        <v>61</v>
      </c>
      <c r="C68" s="45"/>
      <c r="D68" s="45"/>
      <c r="E68" s="45"/>
      <c r="F68" s="45"/>
      <c r="G68" s="162" t="s">
        <v>986</v>
      </c>
      <c r="H68" s="36" t="s">
        <v>948</v>
      </c>
      <c r="I68" s="36"/>
      <c r="J68" s="162" t="s">
        <v>987</v>
      </c>
      <c r="K68" s="35" t="s">
        <v>843</v>
      </c>
      <c r="L68" s="35"/>
      <c r="M68" s="183">
        <v>41579</v>
      </c>
      <c r="N68" s="97" t="s">
        <v>844</v>
      </c>
      <c r="O68" s="36">
        <v>2</v>
      </c>
      <c r="P68" s="125"/>
      <c r="Q68" s="121"/>
      <c r="R68" s="121"/>
      <c r="T68" s="68">
        <v>6</v>
      </c>
      <c r="U68" s="68"/>
      <c r="V68" s="68"/>
      <c r="W68" s="68"/>
      <c r="X68" s="68"/>
      <c r="Y68" s="68"/>
      <c r="Z68" s="68"/>
      <c r="AA68" s="68">
        <v>1</v>
      </c>
      <c r="AB68" s="68"/>
      <c r="AC68" s="68"/>
      <c r="AD68" s="68"/>
      <c r="AE68" s="68"/>
      <c r="AF68" s="68"/>
    </row>
    <row r="69" spans="2:32" ht="95.25" customHeight="1" x14ac:dyDescent="0.25">
      <c r="B69" s="20">
        <v>62</v>
      </c>
      <c r="C69" s="45"/>
      <c r="D69" s="45"/>
      <c r="E69" s="45"/>
      <c r="F69" s="45"/>
      <c r="G69" s="162" t="s">
        <v>988</v>
      </c>
      <c r="H69" s="36" t="s">
        <v>859</v>
      </c>
      <c r="I69" s="36"/>
      <c r="J69" s="162" t="s">
        <v>989</v>
      </c>
      <c r="K69" s="35" t="s">
        <v>870</v>
      </c>
      <c r="L69" s="35"/>
      <c r="M69" s="183">
        <v>41548</v>
      </c>
      <c r="N69" s="97" t="s">
        <v>844</v>
      </c>
      <c r="O69" s="36">
        <v>2</v>
      </c>
      <c r="P69" s="125"/>
      <c r="Q69" s="121"/>
      <c r="R69" s="121"/>
      <c r="T69" s="68">
        <v>1</v>
      </c>
      <c r="U69" s="68"/>
      <c r="V69" s="68"/>
      <c r="W69" s="68"/>
      <c r="X69" s="68"/>
      <c r="Y69" s="68"/>
      <c r="Z69" s="68"/>
      <c r="AA69" s="68">
        <v>1</v>
      </c>
      <c r="AB69" s="68"/>
      <c r="AC69" s="68"/>
      <c r="AD69" s="68"/>
      <c r="AE69" s="68"/>
      <c r="AF69" s="68"/>
    </row>
    <row r="70" spans="2:32" ht="129.75" customHeight="1" x14ac:dyDescent="0.25">
      <c r="B70" s="20">
        <v>63</v>
      </c>
      <c r="C70" s="45"/>
      <c r="D70" s="45"/>
      <c r="E70" s="45"/>
      <c r="F70" s="45"/>
      <c r="G70" s="162" t="s">
        <v>990</v>
      </c>
      <c r="H70" s="36" t="s">
        <v>846</v>
      </c>
      <c r="I70" s="36"/>
      <c r="J70" s="162" t="s">
        <v>991</v>
      </c>
      <c r="K70" s="35" t="s">
        <v>935</v>
      </c>
      <c r="L70" s="35"/>
      <c r="M70" s="183">
        <v>41640</v>
      </c>
      <c r="N70" s="97" t="s">
        <v>844</v>
      </c>
      <c r="O70" s="36">
        <v>2</v>
      </c>
      <c r="P70" s="125"/>
      <c r="Q70" s="121"/>
      <c r="R70" s="121"/>
      <c r="T70" s="68">
        <v>1</v>
      </c>
      <c r="U70" s="68"/>
      <c r="V70" s="68"/>
      <c r="W70" s="68"/>
      <c r="X70" s="68"/>
      <c r="Y70" s="68"/>
      <c r="Z70" s="68"/>
      <c r="AA70" s="68">
        <v>1</v>
      </c>
      <c r="AB70" s="68"/>
      <c r="AC70" s="68"/>
      <c r="AD70" s="68"/>
      <c r="AE70" s="68"/>
      <c r="AF70" s="68"/>
    </row>
    <row r="71" spans="2:32" ht="117" customHeight="1" x14ac:dyDescent="0.25">
      <c r="B71" s="20">
        <v>64</v>
      </c>
      <c r="C71" s="45"/>
      <c r="D71" s="45"/>
      <c r="E71" s="45"/>
      <c r="F71" s="45"/>
      <c r="G71" s="162" t="s">
        <v>992</v>
      </c>
      <c r="H71" s="36" t="s">
        <v>859</v>
      </c>
      <c r="I71" s="36"/>
      <c r="J71" s="162" t="s">
        <v>993</v>
      </c>
      <c r="K71" s="35" t="s">
        <v>843</v>
      </c>
      <c r="L71" s="35"/>
      <c r="M71" s="183">
        <v>41640</v>
      </c>
      <c r="N71" s="97" t="s">
        <v>844</v>
      </c>
      <c r="O71" s="36">
        <v>1</v>
      </c>
      <c r="P71" s="125"/>
      <c r="Q71" s="121"/>
      <c r="R71" s="121"/>
      <c r="T71" s="68">
        <v>2</v>
      </c>
      <c r="U71" s="68"/>
      <c r="V71" s="68"/>
      <c r="W71" s="68"/>
      <c r="X71" s="68"/>
      <c r="Y71" s="68"/>
      <c r="Z71" s="68"/>
      <c r="AA71" s="68">
        <v>1</v>
      </c>
      <c r="AB71" s="68"/>
      <c r="AC71" s="68"/>
      <c r="AD71" s="68"/>
      <c r="AE71" s="68"/>
      <c r="AF71" s="68"/>
    </row>
    <row r="72" spans="2:32" ht="134.25" customHeight="1" x14ac:dyDescent="0.25">
      <c r="B72" s="20">
        <v>65</v>
      </c>
      <c r="C72" s="45"/>
      <c r="D72" s="45"/>
      <c r="E72" s="45"/>
      <c r="F72" s="45"/>
      <c r="G72" s="162" t="s">
        <v>994</v>
      </c>
      <c r="H72" s="36" t="s">
        <v>840</v>
      </c>
      <c r="I72" s="36"/>
      <c r="J72" s="162" t="s">
        <v>995</v>
      </c>
      <c r="K72" s="35" t="s">
        <v>878</v>
      </c>
      <c r="L72" s="35"/>
      <c r="M72" s="183">
        <v>41671</v>
      </c>
      <c r="N72" s="97" t="s">
        <v>844</v>
      </c>
      <c r="O72" s="36">
        <v>1</v>
      </c>
      <c r="P72" s="125"/>
      <c r="Q72" s="121"/>
      <c r="R72" s="121"/>
      <c r="T72" s="68">
        <v>1</v>
      </c>
      <c r="U72" s="68"/>
      <c r="V72" s="68"/>
      <c r="W72" s="68"/>
      <c r="X72" s="68"/>
      <c r="Y72" s="68"/>
      <c r="Z72" s="68"/>
      <c r="AA72" s="68">
        <v>1</v>
      </c>
      <c r="AB72" s="68"/>
      <c r="AC72" s="68"/>
      <c r="AD72" s="68"/>
      <c r="AE72" s="68"/>
      <c r="AF72" s="68"/>
    </row>
    <row r="73" spans="2:32" ht="127.5" customHeight="1" x14ac:dyDescent="0.25">
      <c r="B73" s="20">
        <v>66</v>
      </c>
      <c r="C73" s="45"/>
      <c r="D73" s="45"/>
      <c r="E73" s="45"/>
      <c r="F73" s="45"/>
      <c r="G73" s="162" t="s">
        <v>996</v>
      </c>
      <c r="H73" s="36" t="s">
        <v>12</v>
      </c>
      <c r="I73" s="36"/>
      <c r="J73" s="162" t="s">
        <v>997</v>
      </c>
      <c r="K73" s="35" t="s">
        <v>863</v>
      </c>
      <c r="L73" s="35"/>
      <c r="M73" s="183">
        <v>41671</v>
      </c>
      <c r="N73" s="97" t="s">
        <v>865</v>
      </c>
      <c r="O73" s="36">
        <v>2</v>
      </c>
      <c r="P73" s="125"/>
      <c r="Q73" s="121"/>
      <c r="R73" s="121"/>
      <c r="T73" s="68"/>
      <c r="U73" s="68"/>
      <c r="V73" s="68"/>
      <c r="W73" s="68"/>
      <c r="X73" s="68"/>
      <c r="Y73" s="68">
        <v>4</v>
      </c>
      <c r="Z73" s="68"/>
      <c r="AA73" s="68"/>
      <c r="AB73" s="68"/>
      <c r="AC73" s="68"/>
      <c r="AD73" s="68"/>
      <c r="AE73" s="68"/>
      <c r="AF73" s="68">
        <v>1</v>
      </c>
    </row>
    <row r="74" spans="2:32" ht="100.5" customHeight="1" x14ac:dyDescent="0.25">
      <c r="B74" s="20">
        <v>67</v>
      </c>
      <c r="C74" s="45"/>
      <c r="D74" s="45"/>
      <c r="E74" s="45"/>
      <c r="F74" s="45"/>
      <c r="G74" s="162" t="s">
        <v>998</v>
      </c>
      <c r="H74" s="36" t="s">
        <v>12</v>
      </c>
      <c r="I74" s="36"/>
      <c r="J74" s="162" t="s">
        <v>999</v>
      </c>
      <c r="K74" s="35" t="s">
        <v>873</v>
      </c>
      <c r="L74" s="35"/>
      <c r="M74" s="183">
        <v>41609</v>
      </c>
      <c r="N74" s="97" t="s">
        <v>844</v>
      </c>
      <c r="O74" s="36">
        <v>2</v>
      </c>
      <c r="P74" s="125"/>
      <c r="Q74" s="121"/>
      <c r="R74" s="121"/>
      <c r="T74" s="68">
        <v>4</v>
      </c>
      <c r="U74" s="68"/>
      <c r="V74" s="68"/>
      <c r="W74" s="68"/>
      <c r="X74" s="68"/>
      <c r="Y74" s="68"/>
      <c r="Z74" s="68"/>
      <c r="AA74" s="68">
        <v>1</v>
      </c>
      <c r="AB74" s="68"/>
      <c r="AC74" s="68"/>
      <c r="AD74" s="68"/>
      <c r="AE74" s="68"/>
      <c r="AF74" s="68"/>
    </row>
    <row r="75" spans="2:32" ht="107.25" customHeight="1" x14ac:dyDescent="0.25">
      <c r="B75" s="20">
        <v>68</v>
      </c>
      <c r="C75" s="45"/>
      <c r="D75" s="45"/>
      <c r="E75" s="45"/>
      <c r="F75" s="45"/>
      <c r="G75" s="162" t="s">
        <v>1000</v>
      </c>
      <c r="H75" s="36" t="s">
        <v>12</v>
      </c>
      <c r="I75" s="36"/>
      <c r="J75" s="162" t="s">
        <v>1001</v>
      </c>
      <c r="K75" s="35" t="s">
        <v>853</v>
      </c>
      <c r="L75" s="35"/>
      <c r="M75" s="183">
        <v>41671</v>
      </c>
      <c r="N75" s="97" t="s">
        <v>844</v>
      </c>
      <c r="O75" s="36">
        <v>2</v>
      </c>
      <c r="P75" s="125"/>
      <c r="Q75" s="121"/>
      <c r="R75" s="121"/>
      <c r="T75" s="68">
        <v>2</v>
      </c>
      <c r="U75" s="68"/>
      <c r="V75" s="68"/>
      <c r="W75" s="68"/>
      <c r="X75" s="68"/>
      <c r="Y75" s="68"/>
      <c r="Z75" s="68"/>
      <c r="AA75" s="68">
        <v>1</v>
      </c>
      <c r="AB75" s="68"/>
      <c r="AC75" s="68"/>
      <c r="AD75" s="68"/>
      <c r="AE75" s="68"/>
      <c r="AF75" s="68"/>
    </row>
    <row r="76" spans="2:32" ht="107.25" customHeight="1" x14ac:dyDescent="0.25">
      <c r="B76" s="20">
        <v>69</v>
      </c>
      <c r="C76" s="45"/>
      <c r="D76" s="45"/>
      <c r="E76" s="45"/>
      <c r="F76" s="45"/>
      <c r="G76" s="162" t="s">
        <v>1002</v>
      </c>
      <c r="H76" s="36" t="s">
        <v>846</v>
      </c>
      <c r="I76" s="36"/>
      <c r="J76" s="162" t="s">
        <v>1003</v>
      </c>
      <c r="K76" s="35" t="s">
        <v>878</v>
      </c>
      <c r="L76" s="35"/>
      <c r="M76" s="183">
        <v>41671</v>
      </c>
      <c r="N76" s="97" t="s">
        <v>844</v>
      </c>
      <c r="O76" s="36">
        <v>2</v>
      </c>
      <c r="P76" s="125"/>
      <c r="Q76" s="121"/>
      <c r="R76" s="121"/>
      <c r="T76" s="68">
        <v>2</v>
      </c>
      <c r="U76" s="68"/>
      <c r="V76" s="68"/>
      <c r="W76" s="68"/>
      <c r="X76" s="68"/>
      <c r="Y76" s="68"/>
      <c r="Z76" s="68"/>
      <c r="AA76" s="68">
        <v>1</v>
      </c>
      <c r="AB76" s="68"/>
      <c r="AC76" s="68"/>
      <c r="AD76" s="68"/>
      <c r="AE76" s="68"/>
      <c r="AF76" s="68"/>
    </row>
    <row r="77" spans="2:32" ht="102.75" customHeight="1" x14ac:dyDescent="0.25">
      <c r="B77" s="20">
        <v>70</v>
      </c>
      <c r="C77" s="45"/>
      <c r="D77" s="45"/>
      <c r="E77" s="45"/>
      <c r="F77" s="45"/>
      <c r="G77" s="162" t="s">
        <v>1004</v>
      </c>
      <c r="H77" s="36" t="s">
        <v>859</v>
      </c>
      <c r="I77" s="36"/>
      <c r="J77" s="162" t="s">
        <v>1005</v>
      </c>
      <c r="K77" s="35" t="s">
        <v>960</v>
      </c>
      <c r="L77" s="35"/>
      <c r="M77" s="183">
        <v>41671</v>
      </c>
      <c r="N77" s="97" t="s">
        <v>844</v>
      </c>
      <c r="O77" s="36">
        <v>2</v>
      </c>
      <c r="P77" s="125"/>
      <c r="Q77" s="121"/>
      <c r="R77" s="121"/>
      <c r="T77" s="68">
        <v>2</v>
      </c>
      <c r="U77" s="68"/>
      <c r="V77" s="68"/>
      <c r="W77" s="68"/>
      <c r="X77" s="68"/>
      <c r="Y77" s="68"/>
      <c r="Z77" s="68"/>
      <c r="AA77" s="68">
        <v>1</v>
      </c>
      <c r="AB77" s="68"/>
      <c r="AC77" s="68"/>
      <c r="AD77" s="68"/>
      <c r="AE77" s="68"/>
      <c r="AF77" s="68"/>
    </row>
    <row r="78" spans="2:32" ht="114" customHeight="1" x14ac:dyDescent="0.25">
      <c r="B78" s="20">
        <v>71</v>
      </c>
      <c r="C78" s="45"/>
      <c r="D78" s="45"/>
      <c r="E78" s="45"/>
      <c r="F78" s="45"/>
      <c r="G78" s="162" t="s">
        <v>1006</v>
      </c>
      <c r="H78" s="36" t="s">
        <v>12</v>
      </c>
      <c r="I78" s="36"/>
      <c r="J78" s="162" t="s">
        <v>1007</v>
      </c>
      <c r="K78" s="35" t="s">
        <v>863</v>
      </c>
      <c r="L78" s="35"/>
      <c r="M78" s="183">
        <v>41699</v>
      </c>
      <c r="N78" s="97" t="s">
        <v>865</v>
      </c>
      <c r="O78" s="36">
        <v>2</v>
      </c>
      <c r="P78" s="125"/>
      <c r="Q78" s="121"/>
      <c r="R78" s="121"/>
      <c r="T78" s="68"/>
      <c r="U78" s="68"/>
      <c r="V78" s="68"/>
      <c r="W78" s="68"/>
      <c r="X78" s="68"/>
      <c r="Y78" s="68">
        <v>1</v>
      </c>
      <c r="Z78" s="68"/>
      <c r="AA78" s="68"/>
      <c r="AB78" s="68"/>
      <c r="AC78" s="68"/>
      <c r="AD78" s="68"/>
      <c r="AE78" s="68"/>
      <c r="AF78" s="68">
        <v>1</v>
      </c>
    </row>
    <row r="79" spans="2:32" ht="120" customHeight="1" x14ac:dyDescent="0.25">
      <c r="B79" s="20">
        <v>72</v>
      </c>
      <c r="C79" s="45"/>
      <c r="D79" s="45"/>
      <c r="E79" s="45"/>
      <c r="F79" s="45"/>
      <c r="G79" s="162" t="s">
        <v>1008</v>
      </c>
      <c r="H79" s="36" t="s">
        <v>12</v>
      </c>
      <c r="I79" s="36"/>
      <c r="J79" s="162" t="s">
        <v>1009</v>
      </c>
      <c r="K79" s="35" t="s">
        <v>918</v>
      </c>
      <c r="L79" s="35"/>
      <c r="M79" s="183">
        <v>41699</v>
      </c>
      <c r="N79" s="97" t="s">
        <v>865</v>
      </c>
      <c r="O79" s="36">
        <v>2</v>
      </c>
      <c r="P79" s="125"/>
      <c r="Q79" s="121"/>
      <c r="R79" s="121"/>
      <c r="T79" s="68"/>
      <c r="U79" s="68"/>
      <c r="V79" s="68"/>
      <c r="W79" s="68"/>
      <c r="X79" s="68"/>
      <c r="Y79" s="68">
        <v>4</v>
      </c>
      <c r="Z79" s="68"/>
      <c r="AA79" s="68"/>
      <c r="AB79" s="68"/>
      <c r="AC79" s="68"/>
      <c r="AD79" s="68"/>
      <c r="AE79" s="68"/>
      <c r="AF79" s="68">
        <v>1</v>
      </c>
    </row>
    <row r="80" spans="2:32" ht="112.5" customHeight="1" x14ac:dyDescent="0.25">
      <c r="B80" s="20">
        <v>73</v>
      </c>
      <c r="C80" s="45"/>
      <c r="D80" s="45"/>
      <c r="E80" s="45"/>
      <c r="F80" s="45"/>
      <c r="G80" s="162" t="s">
        <v>1010</v>
      </c>
      <c r="H80" s="36" t="s">
        <v>846</v>
      </c>
      <c r="I80" s="36"/>
      <c r="J80" s="162" t="s">
        <v>1011</v>
      </c>
      <c r="K80" s="35" t="s">
        <v>878</v>
      </c>
      <c r="L80" s="35"/>
      <c r="M80" s="183">
        <v>41699</v>
      </c>
      <c r="N80" s="97" t="s">
        <v>844</v>
      </c>
      <c r="O80" s="36">
        <v>2</v>
      </c>
      <c r="P80" s="125"/>
      <c r="Q80" s="121"/>
      <c r="R80" s="121"/>
      <c r="T80" s="68">
        <v>1</v>
      </c>
      <c r="U80" s="68"/>
      <c r="V80" s="68"/>
      <c r="W80" s="68"/>
      <c r="X80" s="68"/>
      <c r="Y80" s="68"/>
      <c r="Z80" s="68"/>
      <c r="AA80" s="68">
        <v>1</v>
      </c>
      <c r="AB80" s="68"/>
      <c r="AC80" s="68"/>
      <c r="AD80" s="68"/>
      <c r="AE80" s="68"/>
      <c r="AF80" s="68"/>
    </row>
    <row r="81" spans="2:32" ht="140.25" customHeight="1" x14ac:dyDescent="0.25">
      <c r="B81" s="20">
        <v>74</v>
      </c>
      <c r="C81" s="45"/>
      <c r="D81" s="45"/>
      <c r="E81" s="45"/>
      <c r="F81" s="45"/>
      <c r="G81" s="162" t="s">
        <v>1012</v>
      </c>
      <c r="H81" s="36" t="s">
        <v>859</v>
      </c>
      <c r="I81" s="36"/>
      <c r="J81" s="162" t="s">
        <v>1013</v>
      </c>
      <c r="K81" s="35" t="s">
        <v>1014</v>
      </c>
      <c r="L81" s="35"/>
      <c r="M81" s="183">
        <v>41730</v>
      </c>
      <c r="N81" s="97" t="s">
        <v>844</v>
      </c>
      <c r="O81" s="36">
        <v>2</v>
      </c>
      <c r="P81" s="125"/>
      <c r="Q81" s="121"/>
      <c r="R81" s="121"/>
      <c r="T81" s="68">
        <v>1</v>
      </c>
      <c r="U81" s="68"/>
      <c r="V81" s="68"/>
      <c r="W81" s="68"/>
      <c r="X81" s="68"/>
      <c r="Y81" s="68"/>
      <c r="Z81" s="68"/>
      <c r="AA81" s="68">
        <v>1</v>
      </c>
      <c r="AB81" s="68"/>
      <c r="AC81" s="68"/>
      <c r="AD81" s="68"/>
      <c r="AE81" s="68"/>
      <c r="AF81" s="68"/>
    </row>
    <row r="82" spans="2:32" ht="114.75" customHeight="1" x14ac:dyDescent="0.25">
      <c r="B82" s="20">
        <v>75</v>
      </c>
      <c r="C82" s="45"/>
      <c r="D82" s="45"/>
      <c r="E82" s="45"/>
      <c r="F82" s="45"/>
      <c r="G82" s="162" t="s">
        <v>1015</v>
      </c>
      <c r="H82" s="36" t="s">
        <v>840</v>
      </c>
      <c r="I82" s="36"/>
      <c r="J82" s="162" t="s">
        <v>1016</v>
      </c>
      <c r="K82" s="35" t="s">
        <v>1017</v>
      </c>
      <c r="L82" s="35"/>
      <c r="M82" s="183">
        <v>41730</v>
      </c>
      <c r="N82" s="97" t="s">
        <v>844</v>
      </c>
      <c r="O82" s="36">
        <v>2</v>
      </c>
      <c r="P82" s="125"/>
      <c r="Q82" s="121"/>
      <c r="R82" s="121"/>
      <c r="T82" s="68">
        <v>1</v>
      </c>
      <c r="U82" s="68"/>
      <c r="V82" s="68"/>
      <c r="W82" s="68"/>
      <c r="X82" s="68"/>
      <c r="Y82" s="68"/>
      <c r="Z82" s="68"/>
      <c r="AA82" s="68">
        <v>1</v>
      </c>
      <c r="AB82" s="68"/>
      <c r="AC82" s="68"/>
      <c r="AD82" s="68"/>
      <c r="AE82" s="68"/>
      <c r="AF82" s="68"/>
    </row>
    <row r="83" spans="2:32" ht="60" customHeight="1" x14ac:dyDescent="0.25">
      <c r="B83" s="20">
        <v>76</v>
      </c>
      <c r="C83" s="45"/>
      <c r="D83" s="45"/>
      <c r="E83" s="45"/>
      <c r="F83" s="45"/>
      <c r="G83" s="162" t="s">
        <v>1018</v>
      </c>
      <c r="H83" s="36" t="s">
        <v>840</v>
      </c>
      <c r="I83" s="36"/>
      <c r="J83" s="162" t="s">
        <v>1019</v>
      </c>
      <c r="K83" s="35" t="s">
        <v>926</v>
      </c>
      <c r="L83" s="35"/>
      <c r="M83" s="183">
        <v>41518</v>
      </c>
      <c r="N83" s="97" t="s">
        <v>844</v>
      </c>
      <c r="O83" s="36">
        <v>2</v>
      </c>
      <c r="P83" s="125"/>
      <c r="Q83" s="121"/>
      <c r="R83" s="121"/>
      <c r="T83" s="68">
        <v>1</v>
      </c>
      <c r="U83" s="68"/>
      <c r="V83" s="68"/>
      <c r="W83" s="68"/>
      <c r="X83" s="68"/>
      <c r="Y83" s="68"/>
      <c r="Z83" s="68"/>
      <c r="AA83" s="68">
        <v>1</v>
      </c>
      <c r="AB83" s="68"/>
      <c r="AC83" s="68"/>
      <c r="AD83" s="68"/>
      <c r="AE83" s="68"/>
      <c r="AF83" s="68"/>
    </row>
    <row r="84" spans="2:32" ht="60" customHeight="1" x14ac:dyDescent="0.25">
      <c r="B84" s="20">
        <v>77</v>
      </c>
      <c r="C84" s="45"/>
      <c r="D84" s="45"/>
      <c r="E84" s="45"/>
      <c r="F84" s="45"/>
      <c r="G84" s="162" t="s">
        <v>1020</v>
      </c>
      <c r="H84" s="36" t="s">
        <v>659</v>
      </c>
      <c r="I84" s="36"/>
      <c r="J84" s="162" t="s">
        <v>1021</v>
      </c>
      <c r="K84" s="35" t="s">
        <v>870</v>
      </c>
      <c r="L84" s="35"/>
      <c r="M84" s="183">
        <v>41791</v>
      </c>
      <c r="N84" s="97" t="s">
        <v>844</v>
      </c>
      <c r="O84" s="36">
        <v>2</v>
      </c>
      <c r="P84" s="125"/>
      <c r="Q84" s="121"/>
      <c r="R84" s="121"/>
      <c r="T84" s="68">
        <v>1</v>
      </c>
      <c r="U84" s="68"/>
      <c r="V84" s="68"/>
      <c r="W84" s="68"/>
      <c r="X84" s="68"/>
      <c r="Y84" s="68"/>
      <c r="Z84" s="68"/>
      <c r="AA84" s="68">
        <v>1</v>
      </c>
      <c r="AB84" s="68"/>
      <c r="AC84" s="68"/>
      <c r="AD84" s="68"/>
      <c r="AE84" s="68"/>
      <c r="AF84" s="68"/>
    </row>
    <row r="85" spans="2:32" ht="60" customHeight="1" x14ac:dyDescent="0.25">
      <c r="B85" s="20">
        <v>78</v>
      </c>
      <c r="C85" s="45"/>
      <c r="D85" s="45"/>
      <c r="E85" s="45"/>
      <c r="F85" s="45"/>
      <c r="G85" s="162" t="s">
        <v>1022</v>
      </c>
      <c r="H85" s="36" t="s">
        <v>859</v>
      </c>
      <c r="I85" s="36"/>
      <c r="J85" s="162" t="s">
        <v>1023</v>
      </c>
      <c r="K85" s="35" t="s">
        <v>873</v>
      </c>
      <c r="L85" s="35"/>
      <c r="M85" s="183">
        <v>41791</v>
      </c>
      <c r="N85" s="97" t="s">
        <v>844</v>
      </c>
      <c r="O85" s="36">
        <v>2</v>
      </c>
      <c r="P85" s="125"/>
      <c r="Q85" s="121"/>
      <c r="R85" s="121"/>
      <c r="T85" s="68">
        <v>1</v>
      </c>
      <c r="U85" s="68"/>
      <c r="V85" s="68"/>
      <c r="W85" s="68"/>
      <c r="X85" s="68"/>
      <c r="Y85" s="68"/>
      <c r="Z85" s="68"/>
      <c r="AA85" s="68">
        <v>1</v>
      </c>
      <c r="AB85" s="68"/>
      <c r="AC85" s="68"/>
      <c r="AD85" s="68"/>
      <c r="AE85" s="68"/>
      <c r="AF85" s="68"/>
    </row>
    <row r="86" spans="2:32" ht="99.75" customHeight="1" x14ac:dyDescent="0.25">
      <c r="B86" s="20">
        <v>79</v>
      </c>
      <c r="C86" s="45"/>
      <c r="D86" s="45"/>
      <c r="E86" s="45"/>
      <c r="F86" s="45"/>
      <c r="G86" s="162" t="s">
        <v>1024</v>
      </c>
      <c r="H86" s="36" t="s">
        <v>859</v>
      </c>
      <c r="I86" s="36"/>
      <c r="J86" s="162" t="s">
        <v>1025</v>
      </c>
      <c r="K86" s="35" t="s">
        <v>918</v>
      </c>
      <c r="L86" s="35"/>
      <c r="M86" s="183">
        <v>41791</v>
      </c>
      <c r="N86" s="97" t="s">
        <v>865</v>
      </c>
      <c r="O86" s="36">
        <v>2</v>
      </c>
      <c r="P86" s="125"/>
      <c r="Q86" s="121"/>
      <c r="R86" s="121"/>
      <c r="T86" s="68"/>
      <c r="U86" s="68"/>
      <c r="V86" s="68"/>
      <c r="W86" s="68"/>
      <c r="X86" s="68"/>
      <c r="Y86" s="68">
        <v>2</v>
      </c>
      <c r="Z86" s="68"/>
      <c r="AA86" s="68"/>
      <c r="AB86" s="68"/>
      <c r="AC86" s="68"/>
      <c r="AD86" s="68"/>
      <c r="AE86" s="68"/>
      <c r="AF86" s="68">
        <v>1</v>
      </c>
    </row>
    <row r="87" spans="2:32" ht="96" customHeight="1" x14ac:dyDescent="0.25">
      <c r="B87" s="20">
        <v>80</v>
      </c>
      <c r="C87" s="45"/>
      <c r="D87" s="45"/>
      <c r="E87" s="45"/>
      <c r="F87" s="45"/>
      <c r="G87" s="162" t="s">
        <v>1026</v>
      </c>
      <c r="H87" s="36" t="s">
        <v>12</v>
      </c>
      <c r="I87" s="36"/>
      <c r="J87" s="162" t="s">
        <v>1027</v>
      </c>
      <c r="K87" s="35" t="s">
        <v>918</v>
      </c>
      <c r="L87" s="35"/>
      <c r="M87" s="183">
        <v>41791</v>
      </c>
      <c r="N87" s="97" t="s">
        <v>865</v>
      </c>
      <c r="O87" s="36">
        <v>2</v>
      </c>
      <c r="P87" s="125"/>
      <c r="Q87" s="121"/>
      <c r="R87" s="121"/>
      <c r="T87" s="68"/>
      <c r="U87" s="68"/>
      <c r="V87" s="68"/>
      <c r="W87" s="68"/>
      <c r="X87" s="68"/>
      <c r="Y87" s="68">
        <v>2</v>
      </c>
      <c r="Z87" s="68"/>
      <c r="AA87" s="68"/>
      <c r="AB87" s="68"/>
      <c r="AC87" s="68"/>
      <c r="AD87" s="68"/>
      <c r="AE87" s="68"/>
      <c r="AF87" s="68">
        <v>1</v>
      </c>
    </row>
    <row r="88" spans="2:32" ht="102.75" customHeight="1" x14ac:dyDescent="0.25">
      <c r="B88" s="20">
        <v>81</v>
      </c>
      <c r="C88" s="45"/>
      <c r="D88" s="45"/>
      <c r="E88" s="45"/>
      <c r="F88" s="45"/>
      <c r="G88" s="162" t="s">
        <v>1028</v>
      </c>
      <c r="H88" s="36" t="s">
        <v>859</v>
      </c>
      <c r="I88" s="36"/>
      <c r="J88" s="162" t="s">
        <v>1029</v>
      </c>
      <c r="K88" s="35" t="s">
        <v>926</v>
      </c>
      <c r="L88" s="35"/>
      <c r="M88" s="183">
        <v>41791</v>
      </c>
      <c r="N88" s="97" t="s">
        <v>844</v>
      </c>
      <c r="O88" s="36">
        <v>2</v>
      </c>
      <c r="P88" s="125"/>
      <c r="Q88" s="121"/>
      <c r="R88" s="121"/>
      <c r="T88" s="68">
        <v>1</v>
      </c>
      <c r="U88" s="68"/>
      <c r="V88" s="68"/>
      <c r="W88" s="68"/>
      <c r="X88" s="68"/>
      <c r="Y88" s="68"/>
      <c r="Z88" s="68"/>
      <c r="AA88" s="68">
        <v>1</v>
      </c>
      <c r="AB88" s="68"/>
      <c r="AC88" s="68"/>
      <c r="AD88" s="68"/>
      <c r="AE88" s="68"/>
      <c r="AF88" s="68"/>
    </row>
    <row r="89" spans="2:32" ht="104.25" customHeight="1" x14ac:dyDescent="0.25">
      <c r="B89" s="20">
        <v>82</v>
      </c>
      <c r="C89" s="45"/>
      <c r="D89" s="45"/>
      <c r="E89" s="45"/>
      <c r="F89" s="45"/>
      <c r="G89" s="162" t="s">
        <v>1030</v>
      </c>
      <c r="H89" s="36" t="s">
        <v>859</v>
      </c>
      <c r="I89" s="36"/>
      <c r="J89" s="162" t="s">
        <v>1031</v>
      </c>
      <c r="K89" s="35" t="s">
        <v>878</v>
      </c>
      <c r="L89" s="35"/>
      <c r="M89" s="183">
        <v>41852</v>
      </c>
      <c r="N89" s="97" t="s">
        <v>844</v>
      </c>
      <c r="O89" s="36">
        <v>2</v>
      </c>
      <c r="P89" s="125"/>
      <c r="Q89" s="121"/>
      <c r="R89" s="121"/>
      <c r="T89" s="68">
        <v>2</v>
      </c>
      <c r="U89" s="68"/>
      <c r="V89" s="68"/>
      <c r="W89" s="68"/>
      <c r="X89" s="68"/>
      <c r="Y89" s="68"/>
      <c r="Z89" s="68"/>
      <c r="AA89" s="68">
        <v>1</v>
      </c>
      <c r="AB89" s="68"/>
      <c r="AC89" s="68"/>
      <c r="AD89" s="68"/>
      <c r="AE89" s="68"/>
      <c r="AF89" s="68"/>
    </row>
    <row r="90" spans="2:32" ht="123" customHeight="1" x14ac:dyDescent="0.25">
      <c r="B90" s="20">
        <v>83</v>
      </c>
      <c r="C90" s="45"/>
      <c r="D90" s="45"/>
      <c r="E90" s="45"/>
      <c r="F90" s="45"/>
      <c r="G90" s="162" t="s">
        <v>1032</v>
      </c>
      <c r="H90" s="36" t="s">
        <v>12</v>
      </c>
      <c r="I90" s="36"/>
      <c r="J90" s="162" t="s">
        <v>1033</v>
      </c>
      <c r="K90" s="35" t="s">
        <v>843</v>
      </c>
      <c r="L90" s="35"/>
      <c r="M90" s="183">
        <v>41852</v>
      </c>
      <c r="N90" s="97" t="s">
        <v>865</v>
      </c>
      <c r="O90" s="36">
        <v>2</v>
      </c>
      <c r="P90" s="125"/>
      <c r="Q90" s="121"/>
      <c r="R90" s="121"/>
      <c r="T90" s="68"/>
      <c r="U90" s="68"/>
      <c r="V90" s="68"/>
      <c r="W90" s="68"/>
      <c r="X90" s="68"/>
      <c r="Y90" s="68">
        <v>2</v>
      </c>
      <c r="Z90" s="68"/>
      <c r="AA90" s="68"/>
      <c r="AB90" s="68"/>
      <c r="AC90" s="68"/>
      <c r="AD90" s="68"/>
      <c r="AE90" s="68"/>
      <c r="AF90" s="68">
        <v>1</v>
      </c>
    </row>
    <row r="91" spans="2:32" ht="60" customHeight="1" x14ac:dyDescent="0.25">
      <c r="B91" s="20">
        <v>84</v>
      </c>
      <c r="C91" s="45"/>
      <c r="D91" s="45"/>
      <c r="E91" s="45"/>
      <c r="F91" s="45"/>
      <c r="G91" s="162" t="s">
        <v>1034</v>
      </c>
      <c r="H91" s="36" t="s">
        <v>859</v>
      </c>
      <c r="I91" s="36"/>
      <c r="J91" s="162" t="s">
        <v>1035</v>
      </c>
      <c r="K91" s="35" t="s">
        <v>899</v>
      </c>
      <c r="L91" s="35"/>
      <c r="M91" s="183">
        <v>41852</v>
      </c>
      <c r="N91" s="97" t="s">
        <v>865</v>
      </c>
      <c r="O91" s="36">
        <v>2</v>
      </c>
      <c r="P91" s="125"/>
      <c r="Q91" s="121"/>
      <c r="R91" s="121"/>
      <c r="T91" s="68"/>
      <c r="U91" s="68"/>
      <c r="V91" s="68"/>
      <c r="W91" s="68"/>
      <c r="X91" s="68"/>
      <c r="Y91" s="68">
        <v>1</v>
      </c>
      <c r="Z91" s="68"/>
      <c r="AA91" s="68"/>
      <c r="AB91" s="68"/>
      <c r="AC91" s="68"/>
      <c r="AD91" s="68"/>
      <c r="AE91" s="68"/>
      <c r="AF91" s="68">
        <v>1</v>
      </c>
    </row>
    <row r="92" spans="2:32" ht="84.75" customHeight="1" x14ac:dyDescent="0.25">
      <c r="B92" s="20">
        <v>85</v>
      </c>
      <c r="C92" s="45"/>
      <c r="D92" s="45"/>
      <c r="E92" s="45"/>
      <c r="F92" s="45"/>
      <c r="G92" s="162" t="s">
        <v>1036</v>
      </c>
      <c r="H92" s="36" t="s">
        <v>859</v>
      </c>
      <c r="I92" s="36"/>
      <c r="J92" s="162" t="s">
        <v>1037</v>
      </c>
      <c r="K92" s="35" t="s">
        <v>960</v>
      </c>
      <c r="L92" s="35"/>
      <c r="M92" s="183">
        <v>41852</v>
      </c>
      <c r="N92" s="97" t="s">
        <v>844</v>
      </c>
      <c r="O92" s="36">
        <v>2</v>
      </c>
      <c r="P92" s="125"/>
      <c r="Q92" s="121"/>
      <c r="R92" s="121"/>
      <c r="T92" s="68">
        <v>1</v>
      </c>
      <c r="U92" s="68"/>
      <c r="V92" s="68"/>
      <c r="W92" s="68"/>
      <c r="X92" s="68"/>
      <c r="Y92" s="68"/>
      <c r="Z92" s="68"/>
      <c r="AA92" s="68">
        <v>1</v>
      </c>
      <c r="AB92" s="68"/>
      <c r="AC92" s="68"/>
      <c r="AD92" s="68"/>
      <c r="AE92" s="68"/>
      <c r="AF92" s="68"/>
    </row>
    <row r="93" spans="2:32" ht="106.5" customHeight="1" x14ac:dyDescent="0.25">
      <c r="B93" s="20">
        <v>86</v>
      </c>
      <c r="C93" s="45"/>
      <c r="D93" s="45"/>
      <c r="E93" s="45"/>
      <c r="F93" s="45"/>
      <c r="G93" s="162" t="s">
        <v>1038</v>
      </c>
      <c r="H93" s="36" t="s">
        <v>659</v>
      </c>
      <c r="I93" s="36"/>
      <c r="J93" s="162" t="s">
        <v>1039</v>
      </c>
      <c r="K93" s="35" t="s">
        <v>926</v>
      </c>
      <c r="L93" s="35"/>
      <c r="M93" s="183">
        <v>41883</v>
      </c>
      <c r="N93" s="97" t="s">
        <v>844</v>
      </c>
      <c r="O93" s="36">
        <v>2</v>
      </c>
      <c r="P93" s="125"/>
      <c r="Q93" s="121"/>
      <c r="R93" s="121"/>
      <c r="T93" s="68">
        <v>3</v>
      </c>
      <c r="U93" s="68"/>
      <c r="V93" s="68"/>
      <c r="W93" s="68"/>
      <c r="X93" s="68"/>
      <c r="Y93" s="68"/>
      <c r="Z93" s="68"/>
      <c r="AA93" s="68">
        <v>1</v>
      </c>
      <c r="AB93" s="68"/>
      <c r="AC93" s="68"/>
      <c r="AD93" s="68"/>
      <c r="AE93" s="68"/>
      <c r="AF93" s="68"/>
    </row>
    <row r="94" spans="2:32" ht="126.75" customHeight="1" x14ac:dyDescent="0.25">
      <c r="B94" s="20">
        <v>87</v>
      </c>
      <c r="C94" s="45"/>
      <c r="D94" s="45"/>
      <c r="E94" s="45"/>
      <c r="F94" s="45"/>
      <c r="G94" s="162" t="s">
        <v>1040</v>
      </c>
      <c r="H94" s="36" t="s">
        <v>859</v>
      </c>
      <c r="I94" s="36"/>
      <c r="J94" s="162" t="s">
        <v>1041</v>
      </c>
      <c r="K94" s="35" t="s">
        <v>1042</v>
      </c>
      <c r="L94" s="35"/>
      <c r="M94" s="183">
        <v>41883</v>
      </c>
      <c r="N94" s="97" t="s">
        <v>844</v>
      </c>
      <c r="O94" s="36">
        <v>2</v>
      </c>
      <c r="P94" s="125"/>
      <c r="Q94" s="121"/>
      <c r="R94" s="121"/>
      <c r="T94" s="68">
        <v>1</v>
      </c>
      <c r="U94" s="68"/>
      <c r="V94" s="68"/>
      <c r="W94" s="68"/>
      <c r="X94" s="68"/>
      <c r="Y94" s="68"/>
      <c r="Z94" s="68"/>
      <c r="AA94" s="68">
        <v>1</v>
      </c>
      <c r="AB94" s="68"/>
      <c r="AC94" s="68"/>
      <c r="AD94" s="68"/>
      <c r="AE94" s="68"/>
      <c r="AF94" s="68"/>
    </row>
    <row r="95" spans="2:32" ht="138.75" customHeight="1" x14ac:dyDescent="0.25">
      <c r="B95" s="20">
        <v>88</v>
      </c>
      <c r="C95" s="45"/>
      <c r="D95" s="45"/>
      <c r="E95" s="45"/>
      <c r="F95" s="45"/>
      <c r="G95" s="162" t="s">
        <v>1043</v>
      </c>
      <c r="H95" s="36" t="s">
        <v>840</v>
      </c>
      <c r="I95" s="36"/>
      <c r="J95" s="162" t="s">
        <v>1044</v>
      </c>
      <c r="K95" s="35" t="s">
        <v>887</v>
      </c>
      <c r="L95" s="35"/>
      <c r="M95" s="183">
        <v>41944</v>
      </c>
      <c r="N95" s="97" t="s">
        <v>844</v>
      </c>
      <c r="O95" s="36">
        <v>1</v>
      </c>
      <c r="P95" s="125"/>
      <c r="Q95" s="121"/>
      <c r="R95" s="121"/>
      <c r="T95" s="68">
        <v>5</v>
      </c>
      <c r="U95" s="68"/>
      <c r="V95" s="68"/>
      <c r="W95" s="68"/>
      <c r="X95" s="68"/>
      <c r="Y95" s="68"/>
      <c r="Z95" s="68"/>
      <c r="AA95" s="68">
        <v>1</v>
      </c>
      <c r="AB95" s="68"/>
      <c r="AC95" s="68"/>
      <c r="AD95" s="68"/>
      <c r="AE95" s="68"/>
      <c r="AF95" s="68"/>
    </row>
    <row r="96" spans="2:32" ht="131.25" customHeight="1" x14ac:dyDescent="0.25">
      <c r="B96" s="20">
        <v>89</v>
      </c>
      <c r="C96" s="45"/>
      <c r="D96" s="45"/>
      <c r="E96" s="45"/>
      <c r="F96" s="45"/>
      <c r="G96" s="162" t="s">
        <v>1045</v>
      </c>
      <c r="H96" s="36" t="s">
        <v>840</v>
      </c>
      <c r="I96" s="36"/>
      <c r="J96" s="162" t="s">
        <v>1046</v>
      </c>
      <c r="K96" s="35" t="s">
        <v>899</v>
      </c>
      <c r="L96" s="35"/>
      <c r="M96" s="183">
        <v>41944</v>
      </c>
      <c r="N96" s="97" t="s">
        <v>844</v>
      </c>
      <c r="O96" s="36">
        <v>1</v>
      </c>
      <c r="P96" s="125"/>
      <c r="Q96" s="121"/>
      <c r="R96" s="121"/>
      <c r="T96" s="68">
        <v>4</v>
      </c>
      <c r="U96" s="68"/>
      <c r="V96" s="68"/>
      <c r="W96" s="68"/>
      <c r="X96" s="68"/>
      <c r="Y96" s="68"/>
      <c r="Z96" s="68"/>
      <c r="AA96" s="68">
        <v>1</v>
      </c>
      <c r="AB96" s="68"/>
      <c r="AC96" s="68"/>
      <c r="AD96" s="68"/>
      <c r="AE96" s="68"/>
      <c r="AF96" s="68"/>
    </row>
    <row r="97" spans="2:32" ht="60" customHeight="1" x14ac:dyDescent="0.25">
      <c r="B97" s="20">
        <v>90</v>
      </c>
      <c r="C97" s="45"/>
      <c r="D97" s="45"/>
      <c r="E97" s="45"/>
      <c r="F97" s="45"/>
      <c r="G97" s="162" t="s">
        <v>1047</v>
      </c>
      <c r="H97" s="36" t="s">
        <v>859</v>
      </c>
      <c r="I97" s="36"/>
      <c r="J97" s="162" t="s">
        <v>1048</v>
      </c>
      <c r="K97" s="35" t="s">
        <v>873</v>
      </c>
      <c r="L97" s="35"/>
      <c r="M97" s="183">
        <v>41944</v>
      </c>
      <c r="N97" s="97" t="s">
        <v>844</v>
      </c>
      <c r="O97" s="36">
        <v>1</v>
      </c>
      <c r="P97" s="125"/>
      <c r="Q97" s="121"/>
      <c r="R97" s="121"/>
      <c r="T97" s="68">
        <v>1</v>
      </c>
      <c r="U97" s="68"/>
      <c r="V97" s="68"/>
      <c r="W97" s="68"/>
      <c r="X97" s="68"/>
      <c r="Y97" s="68"/>
      <c r="Z97" s="68"/>
      <c r="AA97" s="68">
        <v>1</v>
      </c>
      <c r="AB97" s="68"/>
      <c r="AC97" s="68"/>
      <c r="AD97" s="68"/>
      <c r="AE97" s="68"/>
      <c r="AF97" s="68"/>
    </row>
    <row r="98" spans="2:32" ht="97.5" customHeight="1" x14ac:dyDescent="0.25">
      <c r="B98" s="20">
        <v>91</v>
      </c>
      <c r="C98" s="45"/>
      <c r="D98" s="45"/>
      <c r="E98" s="45"/>
      <c r="F98" s="45"/>
      <c r="G98" s="162" t="s">
        <v>1049</v>
      </c>
      <c r="H98" s="36" t="s">
        <v>840</v>
      </c>
      <c r="I98" s="36"/>
      <c r="J98" s="162" t="s">
        <v>1050</v>
      </c>
      <c r="K98" s="35" t="s">
        <v>853</v>
      </c>
      <c r="L98" s="35"/>
      <c r="M98" s="183">
        <v>41944</v>
      </c>
      <c r="N98" s="97" t="s">
        <v>844</v>
      </c>
      <c r="O98" s="36">
        <v>1</v>
      </c>
      <c r="P98" s="125"/>
      <c r="Q98" s="121"/>
      <c r="R98" s="121"/>
      <c r="T98" s="68">
        <v>2</v>
      </c>
      <c r="U98" s="68"/>
      <c r="V98" s="68"/>
      <c r="W98" s="68"/>
      <c r="X98" s="68"/>
      <c r="Y98" s="68"/>
      <c r="Z98" s="68"/>
      <c r="AA98" s="68">
        <v>1</v>
      </c>
      <c r="AB98" s="68"/>
      <c r="AC98" s="68"/>
      <c r="AD98" s="68"/>
      <c r="AE98" s="68"/>
      <c r="AF98" s="68"/>
    </row>
    <row r="99" spans="2:32" ht="104.25" customHeight="1" x14ac:dyDescent="0.25">
      <c r="B99" s="20">
        <v>92</v>
      </c>
      <c r="C99" s="45"/>
      <c r="D99" s="45"/>
      <c r="E99" s="45"/>
      <c r="F99" s="45"/>
      <c r="G99" s="162" t="s">
        <v>1051</v>
      </c>
      <c r="H99" s="36" t="s">
        <v>859</v>
      </c>
      <c r="I99" s="36"/>
      <c r="J99" s="162" t="s">
        <v>1052</v>
      </c>
      <c r="K99" s="35" t="s">
        <v>892</v>
      </c>
      <c r="L99" s="35"/>
      <c r="M99" s="183">
        <v>41944</v>
      </c>
      <c r="N99" s="97" t="s">
        <v>844</v>
      </c>
      <c r="O99" s="36">
        <v>2</v>
      </c>
      <c r="P99" s="125"/>
      <c r="Q99" s="121"/>
      <c r="R99" s="121"/>
      <c r="T99" s="68">
        <v>1</v>
      </c>
      <c r="U99" s="68"/>
      <c r="V99" s="68"/>
      <c r="W99" s="68"/>
      <c r="X99" s="68"/>
      <c r="Y99" s="68"/>
      <c r="Z99" s="68"/>
      <c r="AA99" s="68">
        <v>1</v>
      </c>
      <c r="AB99" s="68"/>
      <c r="AC99" s="68"/>
      <c r="AD99" s="68"/>
      <c r="AE99" s="68"/>
      <c r="AF99" s="68"/>
    </row>
    <row r="100" spans="2:32" ht="111" customHeight="1" x14ac:dyDescent="0.25">
      <c r="B100" s="20">
        <v>93</v>
      </c>
      <c r="C100" s="45"/>
      <c r="D100" s="45"/>
      <c r="E100" s="45"/>
      <c r="F100" s="45"/>
      <c r="G100" s="162" t="s">
        <v>1053</v>
      </c>
      <c r="H100" s="36" t="s">
        <v>840</v>
      </c>
      <c r="I100" s="36"/>
      <c r="J100" s="162" t="s">
        <v>1054</v>
      </c>
      <c r="K100" s="35" t="s">
        <v>1017</v>
      </c>
      <c r="L100" s="35"/>
      <c r="M100" s="183">
        <v>41944</v>
      </c>
      <c r="N100" s="97" t="s">
        <v>844</v>
      </c>
      <c r="O100" s="36">
        <v>1</v>
      </c>
      <c r="P100" s="125"/>
      <c r="Q100" s="121"/>
      <c r="R100" s="121"/>
      <c r="T100" s="68">
        <v>1</v>
      </c>
      <c r="U100" s="68"/>
      <c r="V100" s="68"/>
      <c r="W100" s="68"/>
      <c r="X100" s="68"/>
      <c r="Y100" s="68"/>
      <c r="Z100" s="68"/>
      <c r="AA100" s="68">
        <v>1</v>
      </c>
      <c r="AB100" s="68"/>
      <c r="AC100" s="68"/>
      <c r="AD100" s="68"/>
      <c r="AE100" s="68"/>
      <c r="AF100" s="68"/>
    </row>
    <row r="101" spans="2:32" ht="96" customHeight="1" x14ac:dyDescent="0.25">
      <c r="B101" s="20">
        <v>94</v>
      </c>
      <c r="C101" s="45"/>
      <c r="D101" s="45"/>
      <c r="E101" s="45"/>
      <c r="F101" s="45"/>
      <c r="G101" s="162" t="s">
        <v>1055</v>
      </c>
      <c r="H101" s="36" t="s">
        <v>859</v>
      </c>
      <c r="I101" s="36"/>
      <c r="J101" s="162" t="s">
        <v>1056</v>
      </c>
      <c r="K101" s="35" t="s">
        <v>1017</v>
      </c>
      <c r="L101" s="35"/>
      <c r="M101" s="183">
        <v>41944</v>
      </c>
      <c r="N101" s="97" t="s">
        <v>844</v>
      </c>
      <c r="O101" s="36">
        <v>1</v>
      </c>
      <c r="P101" s="125"/>
      <c r="Q101" s="121"/>
      <c r="R101" s="121"/>
      <c r="T101" s="68">
        <v>1</v>
      </c>
      <c r="U101" s="68"/>
      <c r="V101" s="68"/>
      <c r="W101" s="68"/>
      <c r="X101" s="68"/>
      <c r="Y101" s="68"/>
      <c r="Z101" s="68"/>
      <c r="AA101" s="68">
        <v>1</v>
      </c>
      <c r="AB101" s="68"/>
      <c r="AC101" s="68"/>
      <c r="AD101" s="68"/>
      <c r="AE101" s="68"/>
      <c r="AF101" s="68"/>
    </row>
    <row r="102" spans="2:32" ht="120.75" customHeight="1" x14ac:dyDescent="0.25">
      <c r="B102" s="20">
        <v>95</v>
      </c>
      <c r="C102" s="45"/>
      <c r="D102" s="45"/>
      <c r="E102" s="45"/>
      <c r="F102" s="45"/>
      <c r="G102" s="162" t="s">
        <v>1057</v>
      </c>
      <c r="H102" s="36" t="s">
        <v>840</v>
      </c>
      <c r="I102" s="36"/>
      <c r="J102" s="162" t="s">
        <v>1058</v>
      </c>
      <c r="K102" s="35" t="s">
        <v>870</v>
      </c>
      <c r="L102" s="35"/>
      <c r="M102" s="183">
        <v>41974</v>
      </c>
      <c r="N102" s="97" t="s">
        <v>844</v>
      </c>
      <c r="O102" s="36">
        <v>1</v>
      </c>
      <c r="P102" s="125"/>
      <c r="Q102" s="121"/>
      <c r="R102" s="121"/>
      <c r="T102" s="68">
        <v>4</v>
      </c>
      <c r="U102" s="68"/>
      <c r="V102" s="68"/>
      <c r="W102" s="68"/>
      <c r="X102" s="68"/>
      <c r="Y102" s="68"/>
      <c r="Z102" s="68"/>
      <c r="AA102" s="68">
        <v>1</v>
      </c>
      <c r="AB102" s="68"/>
      <c r="AC102" s="68"/>
      <c r="AD102" s="68"/>
      <c r="AE102" s="68"/>
      <c r="AF102" s="68"/>
    </row>
    <row r="103" spans="2:32" ht="115.5" customHeight="1" x14ac:dyDescent="0.25">
      <c r="B103" s="20">
        <v>96</v>
      </c>
      <c r="C103" s="45"/>
      <c r="D103" s="45"/>
      <c r="E103" s="45"/>
      <c r="F103" s="45"/>
      <c r="G103" s="162" t="s">
        <v>1059</v>
      </c>
      <c r="H103" s="36" t="s">
        <v>859</v>
      </c>
      <c r="I103" s="36"/>
      <c r="J103" s="162" t="s">
        <v>1060</v>
      </c>
      <c r="K103" s="35" t="s">
        <v>870</v>
      </c>
      <c r="L103" s="35"/>
      <c r="M103" s="183">
        <v>41974</v>
      </c>
      <c r="N103" s="97" t="s">
        <v>844</v>
      </c>
      <c r="O103" s="36">
        <v>2</v>
      </c>
      <c r="P103" s="125"/>
      <c r="Q103" s="121"/>
      <c r="R103" s="121"/>
      <c r="T103" s="68">
        <v>1</v>
      </c>
      <c r="U103" s="68"/>
      <c r="V103" s="68"/>
      <c r="W103" s="68"/>
      <c r="X103" s="68"/>
      <c r="Y103" s="68"/>
      <c r="Z103" s="68"/>
      <c r="AA103" s="68">
        <v>1</v>
      </c>
      <c r="AB103" s="68"/>
      <c r="AC103" s="68"/>
      <c r="AD103" s="68"/>
      <c r="AE103" s="68"/>
      <c r="AF103" s="68"/>
    </row>
    <row r="104" spans="2:32" ht="109.5" customHeight="1" x14ac:dyDescent="0.25">
      <c r="B104" s="20">
        <v>97</v>
      </c>
      <c r="C104" s="45"/>
      <c r="D104" s="45"/>
      <c r="E104" s="45"/>
      <c r="F104" s="45"/>
      <c r="G104" s="162" t="s">
        <v>1061</v>
      </c>
      <c r="H104" s="36" t="s">
        <v>12</v>
      </c>
      <c r="I104" s="36"/>
      <c r="J104" s="162" t="s">
        <v>1062</v>
      </c>
      <c r="K104" s="35" t="s">
        <v>863</v>
      </c>
      <c r="L104" s="35"/>
      <c r="M104" s="183">
        <v>41699</v>
      </c>
      <c r="N104" s="97" t="s">
        <v>865</v>
      </c>
      <c r="O104" s="36">
        <v>1</v>
      </c>
      <c r="P104" s="125"/>
      <c r="Q104" s="121"/>
      <c r="R104" s="121"/>
      <c r="T104" s="68"/>
      <c r="U104" s="68"/>
      <c r="V104" s="68"/>
      <c r="W104" s="68"/>
      <c r="X104" s="68"/>
      <c r="Y104" s="68">
        <v>1</v>
      </c>
      <c r="Z104" s="68"/>
      <c r="AA104" s="68"/>
      <c r="AB104" s="68"/>
      <c r="AC104" s="68"/>
      <c r="AD104" s="68"/>
      <c r="AE104" s="68"/>
      <c r="AF104" s="68">
        <v>1</v>
      </c>
    </row>
    <row r="105" spans="2:32" ht="128.25" customHeight="1" x14ac:dyDescent="0.25">
      <c r="B105" s="20">
        <v>98</v>
      </c>
      <c r="C105" s="45"/>
      <c r="D105" s="45"/>
      <c r="E105" s="45"/>
      <c r="F105" s="45"/>
      <c r="G105" s="162" t="s">
        <v>1063</v>
      </c>
      <c r="H105" s="36" t="s">
        <v>12</v>
      </c>
      <c r="I105" s="36"/>
      <c r="J105" s="162" t="s">
        <v>1064</v>
      </c>
      <c r="K105" s="35" t="s">
        <v>863</v>
      </c>
      <c r="L105" s="35"/>
      <c r="M105" s="183">
        <v>41944</v>
      </c>
      <c r="N105" s="97" t="s">
        <v>865</v>
      </c>
      <c r="O105" s="36">
        <v>1</v>
      </c>
      <c r="P105" s="125"/>
      <c r="Q105" s="121"/>
      <c r="R105" s="121"/>
      <c r="T105" s="68"/>
      <c r="U105" s="68"/>
      <c r="V105" s="68"/>
      <c r="W105" s="68"/>
      <c r="X105" s="68"/>
      <c r="Y105" s="68">
        <v>1</v>
      </c>
      <c r="Z105" s="68"/>
      <c r="AA105" s="68"/>
      <c r="AB105" s="68"/>
      <c r="AC105" s="68"/>
      <c r="AD105" s="68"/>
      <c r="AE105" s="68"/>
      <c r="AF105" s="68">
        <v>1</v>
      </c>
    </row>
    <row r="106" spans="2:32" ht="151.5" customHeight="1" x14ac:dyDescent="0.25">
      <c r="B106" s="20">
        <v>99</v>
      </c>
      <c r="C106" s="45"/>
      <c r="D106" s="45"/>
      <c r="E106" s="45"/>
      <c r="F106" s="45"/>
      <c r="G106" s="162" t="s">
        <v>1065</v>
      </c>
      <c r="H106" s="36" t="s">
        <v>12</v>
      </c>
      <c r="I106" s="36"/>
      <c r="J106" s="162" t="s">
        <v>1066</v>
      </c>
      <c r="K106" s="35" t="s">
        <v>863</v>
      </c>
      <c r="L106" s="35"/>
      <c r="M106" s="183">
        <v>41944</v>
      </c>
      <c r="N106" s="97" t="s">
        <v>865</v>
      </c>
      <c r="O106" s="36">
        <v>1</v>
      </c>
      <c r="P106" s="125"/>
      <c r="Q106" s="121"/>
      <c r="R106" s="121"/>
      <c r="T106" s="68"/>
      <c r="U106" s="68"/>
      <c r="V106" s="68"/>
      <c r="W106" s="68"/>
      <c r="X106" s="68"/>
      <c r="Y106" s="68">
        <v>1</v>
      </c>
      <c r="Z106" s="68"/>
      <c r="AA106" s="68"/>
      <c r="AB106" s="68"/>
      <c r="AC106" s="68"/>
      <c r="AD106" s="68"/>
      <c r="AE106" s="68"/>
      <c r="AF106" s="68">
        <v>1</v>
      </c>
    </row>
    <row r="107" spans="2:32" ht="152.25" customHeight="1" x14ac:dyDescent="0.25">
      <c r="B107" s="20">
        <v>100</v>
      </c>
      <c r="C107" s="45"/>
      <c r="D107" s="45"/>
      <c r="E107" s="45"/>
      <c r="F107" s="45"/>
      <c r="G107" s="162" t="s">
        <v>1067</v>
      </c>
      <c r="H107" s="36" t="s">
        <v>12</v>
      </c>
      <c r="I107" s="36"/>
      <c r="J107" s="162" t="s">
        <v>1068</v>
      </c>
      <c r="K107" s="35" t="s">
        <v>863</v>
      </c>
      <c r="L107" s="35"/>
      <c r="M107" s="183">
        <v>42005</v>
      </c>
      <c r="N107" s="97" t="s">
        <v>865</v>
      </c>
      <c r="O107" s="36">
        <v>1</v>
      </c>
      <c r="P107" s="125"/>
      <c r="Q107" s="121"/>
      <c r="R107" s="121"/>
      <c r="T107" s="68"/>
      <c r="U107" s="68"/>
      <c r="V107" s="68"/>
      <c r="W107" s="68"/>
      <c r="X107" s="68"/>
      <c r="Y107" s="68">
        <v>2</v>
      </c>
      <c r="Z107" s="68"/>
      <c r="AA107" s="68"/>
      <c r="AB107" s="68"/>
      <c r="AC107" s="68"/>
      <c r="AD107" s="68"/>
      <c r="AE107" s="68"/>
      <c r="AF107" s="68">
        <v>1</v>
      </c>
    </row>
    <row r="108" spans="2:32" ht="113.25" customHeight="1" x14ac:dyDescent="0.25">
      <c r="B108" s="20">
        <v>101</v>
      </c>
      <c r="C108" s="45"/>
      <c r="D108" s="45"/>
      <c r="E108" s="45"/>
      <c r="F108" s="45"/>
      <c r="G108" s="162" t="s">
        <v>1069</v>
      </c>
      <c r="H108" s="36" t="s">
        <v>846</v>
      </c>
      <c r="I108" s="36"/>
      <c r="J108" s="162" t="s">
        <v>1070</v>
      </c>
      <c r="K108" s="35" t="s">
        <v>960</v>
      </c>
      <c r="L108" s="35"/>
      <c r="M108" s="183">
        <v>41944</v>
      </c>
      <c r="N108" s="97" t="s">
        <v>844</v>
      </c>
      <c r="O108" s="36">
        <v>1</v>
      </c>
      <c r="P108" s="125"/>
      <c r="Q108" s="121"/>
      <c r="R108" s="121"/>
      <c r="T108" s="68">
        <v>1</v>
      </c>
      <c r="U108" s="68"/>
      <c r="V108" s="68"/>
      <c r="W108" s="68"/>
      <c r="X108" s="68"/>
      <c r="Y108" s="68"/>
      <c r="Z108" s="68"/>
      <c r="AA108" s="68">
        <v>1</v>
      </c>
      <c r="AB108" s="68"/>
      <c r="AC108" s="68"/>
      <c r="AD108" s="68"/>
      <c r="AE108" s="68"/>
      <c r="AF108" s="68"/>
    </row>
    <row r="109" spans="2:32" ht="60" customHeight="1" x14ac:dyDescent="0.25">
      <c r="B109" s="20">
        <v>102</v>
      </c>
      <c r="C109" s="45"/>
      <c r="D109" s="45"/>
      <c r="E109" s="45"/>
      <c r="F109" s="45"/>
      <c r="G109" s="162" t="s">
        <v>1071</v>
      </c>
      <c r="H109" s="36" t="s">
        <v>859</v>
      </c>
      <c r="I109" s="36"/>
      <c r="J109" s="162" t="s">
        <v>1072</v>
      </c>
      <c r="K109" s="35" t="s">
        <v>926</v>
      </c>
      <c r="L109" s="35"/>
      <c r="M109" s="183">
        <v>41974</v>
      </c>
      <c r="N109" s="97" t="s">
        <v>844</v>
      </c>
      <c r="O109" s="36">
        <v>1</v>
      </c>
      <c r="P109" s="125"/>
      <c r="Q109" s="121"/>
      <c r="R109" s="121"/>
      <c r="T109" s="68">
        <v>1</v>
      </c>
      <c r="U109" s="68"/>
      <c r="V109" s="68"/>
      <c r="W109" s="68"/>
      <c r="X109" s="68"/>
      <c r="Y109" s="68"/>
      <c r="Z109" s="68"/>
      <c r="AA109" s="68">
        <v>1</v>
      </c>
      <c r="AB109" s="68"/>
      <c r="AC109" s="68"/>
      <c r="AD109" s="68"/>
      <c r="AE109" s="68"/>
      <c r="AF109" s="68"/>
    </row>
    <row r="110" spans="2:32" ht="122.25" customHeight="1" x14ac:dyDescent="0.25">
      <c r="B110" s="20">
        <v>103</v>
      </c>
      <c r="C110" s="45"/>
      <c r="D110" s="45"/>
      <c r="E110" s="45"/>
      <c r="F110" s="45"/>
      <c r="G110" s="162" t="s">
        <v>1073</v>
      </c>
      <c r="H110" s="36" t="s">
        <v>846</v>
      </c>
      <c r="I110" s="36"/>
      <c r="J110" s="162" t="s">
        <v>1074</v>
      </c>
      <c r="K110" s="35" t="s">
        <v>878</v>
      </c>
      <c r="L110" s="35"/>
      <c r="M110" s="183">
        <v>41974</v>
      </c>
      <c r="N110" s="97" t="s">
        <v>844</v>
      </c>
      <c r="O110" s="36">
        <v>2</v>
      </c>
      <c r="P110" s="125"/>
      <c r="Q110" s="121"/>
      <c r="R110" s="121"/>
      <c r="T110" s="68">
        <v>1</v>
      </c>
      <c r="U110" s="68"/>
      <c r="V110" s="68"/>
      <c r="W110" s="68"/>
      <c r="X110" s="68"/>
      <c r="Y110" s="68"/>
      <c r="Z110" s="68"/>
      <c r="AA110" s="68">
        <v>1</v>
      </c>
      <c r="AB110" s="68"/>
      <c r="AC110" s="68"/>
      <c r="AD110" s="68"/>
      <c r="AE110" s="68"/>
      <c r="AF110" s="68"/>
    </row>
    <row r="111" spans="2:32" ht="107.25" customHeight="1" x14ac:dyDescent="0.25">
      <c r="B111" s="20">
        <v>104</v>
      </c>
      <c r="C111" s="45"/>
      <c r="D111" s="45"/>
      <c r="E111" s="45"/>
      <c r="F111" s="45"/>
      <c r="G111" s="162" t="s">
        <v>1075</v>
      </c>
      <c r="H111" s="36" t="s">
        <v>859</v>
      </c>
      <c r="I111" s="36"/>
      <c r="J111" s="162" t="s">
        <v>1076</v>
      </c>
      <c r="K111" s="35" t="s">
        <v>892</v>
      </c>
      <c r="L111" s="35"/>
      <c r="M111" s="183">
        <v>42005</v>
      </c>
      <c r="N111" s="97" t="s">
        <v>844</v>
      </c>
      <c r="O111" s="36">
        <v>1</v>
      </c>
      <c r="P111" s="125"/>
      <c r="Q111" s="121"/>
      <c r="R111" s="121"/>
      <c r="T111" s="68">
        <v>1</v>
      </c>
      <c r="U111" s="68"/>
      <c r="V111" s="68"/>
      <c r="W111" s="68"/>
      <c r="X111" s="68"/>
      <c r="Y111" s="68"/>
      <c r="Z111" s="68"/>
      <c r="AA111" s="68">
        <v>1</v>
      </c>
      <c r="AB111" s="68"/>
      <c r="AC111" s="68"/>
      <c r="AD111" s="68"/>
      <c r="AE111" s="68"/>
      <c r="AF111" s="68"/>
    </row>
    <row r="112" spans="2:32" ht="99.75" customHeight="1" x14ac:dyDescent="0.25">
      <c r="B112" s="20">
        <v>105</v>
      </c>
      <c r="C112" s="45"/>
      <c r="D112" s="45"/>
      <c r="E112" s="45"/>
      <c r="F112" s="45"/>
      <c r="G112" s="162" t="s">
        <v>1077</v>
      </c>
      <c r="H112" s="36" t="s">
        <v>846</v>
      </c>
      <c r="I112" s="36"/>
      <c r="J112" s="162" t="s">
        <v>1078</v>
      </c>
      <c r="K112" s="35" t="s">
        <v>873</v>
      </c>
      <c r="L112" s="35"/>
      <c r="M112" s="183">
        <v>42005</v>
      </c>
      <c r="N112" s="97" t="s">
        <v>844</v>
      </c>
      <c r="O112" s="36">
        <v>1</v>
      </c>
      <c r="P112" s="125"/>
      <c r="Q112" s="121"/>
      <c r="R112" s="121"/>
      <c r="T112" s="68">
        <v>2</v>
      </c>
      <c r="U112" s="68"/>
      <c r="V112" s="68"/>
      <c r="W112" s="68"/>
      <c r="X112" s="68"/>
      <c r="Y112" s="68"/>
      <c r="Z112" s="68"/>
      <c r="AA112" s="68">
        <v>1</v>
      </c>
      <c r="AB112" s="68"/>
      <c r="AC112" s="68"/>
      <c r="AD112" s="68"/>
      <c r="AE112" s="68"/>
      <c r="AF112" s="68"/>
    </row>
    <row r="113" spans="2:32" ht="123.75" customHeight="1" x14ac:dyDescent="0.25">
      <c r="B113" s="20">
        <v>106</v>
      </c>
      <c r="C113" s="45"/>
      <c r="D113" s="45"/>
      <c r="E113" s="45"/>
      <c r="F113" s="45"/>
      <c r="G113" s="162" t="s">
        <v>1079</v>
      </c>
      <c r="H113" s="36" t="s">
        <v>12</v>
      </c>
      <c r="I113" s="36"/>
      <c r="J113" s="162" t="s">
        <v>1080</v>
      </c>
      <c r="K113" s="35" t="s">
        <v>863</v>
      </c>
      <c r="L113" s="35"/>
      <c r="M113" s="183">
        <v>42036</v>
      </c>
      <c r="N113" s="97" t="s">
        <v>865</v>
      </c>
      <c r="O113" s="36">
        <v>1</v>
      </c>
      <c r="P113" s="125"/>
      <c r="Q113" s="121"/>
      <c r="R113" s="121"/>
      <c r="T113" s="68"/>
      <c r="U113" s="68"/>
      <c r="V113" s="68"/>
      <c r="W113" s="68"/>
      <c r="X113" s="68"/>
      <c r="Y113" s="68">
        <v>1</v>
      </c>
      <c r="Z113" s="68"/>
      <c r="AA113" s="68"/>
      <c r="AB113" s="68"/>
      <c r="AC113" s="68"/>
      <c r="AD113" s="68"/>
      <c r="AE113" s="68"/>
      <c r="AF113" s="68">
        <v>1</v>
      </c>
    </row>
    <row r="114" spans="2:32" ht="102.75" customHeight="1" x14ac:dyDescent="0.25">
      <c r="B114" s="20">
        <v>107</v>
      </c>
      <c r="C114" s="45"/>
      <c r="D114" s="45"/>
      <c r="E114" s="45"/>
      <c r="F114" s="45"/>
      <c r="G114" s="162" t="s">
        <v>1081</v>
      </c>
      <c r="H114" s="36" t="s">
        <v>12</v>
      </c>
      <c r="I114" s="36"/>
      <c r="J114" s="162" t="s">
        <v>1082</v>
      </c>
      <c r="K114" s="35" t="s">
        <v>918</v>
      </c>
      <c r="L114" s="35"/>
      <c r="M114" s="183">
        <v>42036</v>
      </c>
      <c r="N114" s="97" t="s">
        <v>865</v>
      </c>
      <c r="O114" s="36">
        <v>1</v>
      </c>
      <c r="P114" s="125"/>
      <c r="Q114" s="121"/>
      <c r="R114" s="121"/>
      <c r="T114" s="68"/>
      <c r="U114" s="68"/>
      <c r="V114" s="68"/>
      <c r="W114" s="68"/>
      <c r="X114" s="68"/>
      <c r="Y114" s="68">
        <v>1</v>
      </c>
      <c r="Z114" s="68"/>
      <c r="AA114" s="68"/>
      <c r="AB114" s="68"/>
      <c r="AC114" s="68"/>
      <c r="AD114" s="68"/>
      <c r="AE114" s="68"/>
      <c r="AF114" s="68">
        <v>1</v>
      </c>
    </row>
    <row r="115" spans="2:32" ht="133.5" customHeight="1" x14ac:dyDescent="0.25">
      <c r="B115" s="20">
        <v>108</v>
      </c>
      <c r="C115" s="45"/>
      <c r="D115" s="45"/>
      <c r="E115" s="45"/>
      <c r="F115" s="45"/>
      <c r="G115" s="162" t="s">
        <v>1083</v>
      </c>
      <c r="H115" s="36" t="s">
        <v>859</v>
      </c>
      <c r="I115" s="36"/>
      <c r="J115" s="162" t="s">
        <v>1084</v>
      </c>
      <c r="K115" s="35" t="s">
        <v>878</v>
      </c>
      <c r="L115" s="35"/>
      <c r="M115" s="183">
        <v>42005</v>
      </c>
      <c r="N115" s="97" t="s">
        <v>844</v>
      </c>
      <c r="O115" s="36">
        <v>1</v>
      </c>
      <c r="P115" s="125"/>
      <c r="Q115" s="121"/>
      <c r="R115" s="121"/>
      <c r="T115" s="68">
        <v>1</v>
      </c>
      <c r="U115" s="68"/>
      <c r="V115" s="68"/>
      <c r="W115" s="68"/>
      <c r="X115" s="68"/>
      <c r="Y115" s="68"/>
      <c r="Z115" s="68"/>
      <c r="AA115" s="68">
        <v>1</v>
      </c>
      <c r="AB115" s="68"/>
      <c r="AC115" s="68"/>
      <c r="AD115" s="68"/>
      <c r="AE115" s="68"/>
      <c r="AF115" s="68"/>
    </row>
    <row r="116" spans="2:32" ht="60" customHeight="1" x14ac:dyDescent="0.25">
      <c r="B116" s="20">
        <v>109</v>
      </c>
      <c r="C116" s="45"/>
      <c r="D116" s="45"/>
      <c r="E116" s="45"/>
      <c r="F116" s="45"/>
      <c r="G116" s="162" t="s">
        <v>1085</v>
      </c>
      <c r="H116" s="36" t="s">
        <v>846</v>
      </c>
      <c r="I116" s="36"/>
      <c r="J116" s="162" t="s">
        <v>1086</v>
      </c>
      <c r="K116" s="35" t="s">
        <v>863</v>
      </c>
      <c r="L116" s="35"/>
      <c r="M116" s="183">
        <v>42036</v>
      </c>
      <c r="N116" s="97" t="s">
        <v>844</v>
      </c>
      <c r="O116" s="36">
        <v>1</v>
      </c>
      <c r="P116" s="125"/>
      <c r="Q116" s="121"/>
      <c r="R116" s="121"/>
      <c r="T116" s="68">
        <v>1</v>
      </c>
      <c r="U116" s="68"/>
      <c r="V116" s="68"/>
      <c r="W116" s="68"/>
      <c r="X116" s="68"/>
      <c r="Y116" s="68"/>
      <c r="Z116" s="68"/>
      <c r="AA116" s="68">
        <v>1</v>
      </c>
      <c r="AB116" s="68"/>
      <c r="AC116" s="68"/>
      <c r="AD116" s="68"/>
      <c r="AE116" s="68"/>
      <c r="AF116" s="68"/>
    </row>
    <row r="117" spans="2:32" ht="89.25" customHeight="1" x14ac:dyDescent="0.25">
      <c r="B117" s="20">
        <v>110</v>
      </c>
      <c r="C117" s="45"/>
      <c r="D117" s="45"/>
      <c r="E117" s="45"/>
      <c r="F117" s="45"/>
      <c r="G117" s="162" t="s">
        <v>1087</v>
      </c>
      <c r="H117" s="36" t="s">
        <v>859</v>
      </c>
      <c r="I117" s="36"/>
      <c r="J117" s="162" t="s">
        <v>1088</v>
      </c>
      <c r="K117" s="35" t="s">
        <v>935</v>
      </c>
      <c r="L117" s="35"/>
      <c r="M117" s="183">
        <v>42036</v>
      </c>
      <c r="N117" s="97" t="s">
        <v>844</v>
      </c>
      <c r="O117" s="36">
        <v>1</v>
      </c>
      <c r="P117" s="125"/>
      <c r="Q117" s="121"/>
      <c r="R117" s="121"/>
      <c r="T117" s="68">
        <v>1</v>
      </c>
      <c r="U117" s="68"/>
      <c r="V117" s="68"/>
      <c r="W117" s="68"/>
      <c r="X117" s="68"/>
      <c r="Y117" s="68"/>
      <c r="Z117" s="68"/>
      <c r="AA117" s="68">
        <v>1</v>
      </c>
      <c r="AB117" s="68"/>
      <c r="AC117" s="68"/>
      <c r="AD117" s="68"/>
      <c r="AE117" s="68"/>
      <c r="AF117" s="68"/>
    </row>
    <row r="118" spans="2:32" ht="91.5" customHeight="1" x14ac:dyDescent="0.25">
      <c r="B118" s="20">
        <v>111</v>
      </c>
      <c r="C118" s="45"/>
      <c r="D118" s="45"/>
      <c r="E118" s="45"/>
      <c r="F118" s="45"/>
      <c r="G118" s="162" t="s">
        <v>1089</v>
      </c>
      <c r="H118" s="36" t="s">
        <v>859</v>
      </c>
      <c r="I118" s="36"/>
      <c r="J118" s="162" t="s">
        <v>1090</v>
      </c>
      <c r="K118" s="35" t="s">
        <v>873</v>
      </c>
      <c r="L118" s="35"/>
      <c r="M118" s="183">
        <v>42005</v>
      </c>
      <c r="N118" s="97" t="s">
        <v>844</v>
      </c>
      <c r="O118" s="36">
        <v>1</v>
      </c>
      <c r="P118" s="125"/>
      <c r="Q118" s="121"/>
      <c r="R118" s="121"/>
      <c r="T118" s="68">
        <v>4</v>
      </c>
      <c r="U118" s="68"/>
      <c r="V118" s="68"/>
      <c r="W118" s="68"/>
      <c r="X118" s="68"/>
      <c r="Y118" s="68"/>
      <c r="Z118" s="68"/>
      <c r="AA118" s="68">
        <v>1</v>
      </c>
      <c r="AB118" s="68"/>
      <c r="AC118" s="68"/>
      <c r="AD118" s="68"/>
      <c r="AE118" s="68"/>
      <c r="AF118" s="68"/>
    </row>
    <row r="119" spans="2:32" ht="88.5" customHeight="1" x14ac:dyDescent="0.25">
      <c r="B119" s="20">
        <v>112</v>
      </c>
      <c r="C119" s="45"/>
      <c r="D119" s="45"/>
      <c r="E119" s="45"/>
      <c r="F119" s="45"/>
      <c r="G119" s="162" t="s">
        <v>1091</v>
      </c>
      <c r="H119" s="36" t="s">
        <v>846</v>
      </c>
      <c r="I119" s="36"/>
      <c r="J119" s="162" t="s">
        <v>1086</v>
      </c>
      <c r="K119" s="35" t="s">
        <v>1092</v>
      </c>
      <c r="L119" s="35"/>
      <c r="M119" s="183">
        <v>42036</v>
      </c>
      <c r="N119" s="97" t="s">
        <v>844</v>
      </c>
      <c r="O119" s="36">
        <v>1</v>
      </c>
      <c r="P119" s="125"/>
      <c r="Q119" s="121"/>
      <c r="R119" s="121"/>
      <c r="T119" s="68">
        <v>1</v>
      </c>
      <c r="U119" s="68"/>
      <c r="V119" s="68"/>
      <c r="W119" s="68"/>
      <c r="X119" s="68"/>
      <c r="Y119" s="68"/>
      <c r="Z119" s="68"/>
      <c r="AA119" s="68">
        <v>1</v>
      </c>
      <c r="AB119" s="68"/>
      <c r="AC119" s="68"/>
      <c r="AD119" s="68"/>
      <c r="AE119" s="68"/>
      <c r="AF119" s="68"/>
    </row>
    <row r="120" spans="2:32" ht="60" customHeight="1" x14ac:dyDescent="0.25">
      <c r="B120" s="20">
        <v>113</v>
      </c>
      <c r="C120" s="45"/>
      <c r="D120" s="45"/>
      <c r="E120" s="45"/>
      <c r="F120" s="45"/>
      <c r="G120" s="162" t="s">
        <v>1093</v>
      </c>
      <c r="H120" s="36" t="s">
        <v>840</v>
      </c>
      <c r="I120" s="36"/>
      <c r="J120" s="162" t="s">
        <v>1094</v>
      </c>
      <c r="K120" s="35" t="s">
        <v>926</v>
      </c>
      <c r="L120" s="35"/>
      <c r="M120" s="183">
        <v>41944</v>
      </c>
      <c r="N120" s="97" t="s">
        <v>844</v>
      </c>
      <c r="O120" s="36">
        <v>1</v>
      </c>
      <c r="P120" s="125"/>
      <c r="Q120" s="121"/>
      <c r="R120" s="121"/>
      <c r="T120" s="68">
        <v>1</v>
      </c>
      <c r="U120" s="68"/>
      <c r="V120" s="68"/>
      <c r="W120" s="68"/>
      <c r="X120" s="68"/>
      <c r="Y120" s="68"/>
      <c r="Z120" s="68"/>
      <c r="AA120" s="68">
        <v>1</v>
      </c>
      <c r="AB120" s="68"/>
      <c r="AC120" s="68"/>
      <c r="AD120" s="68"/>
      <c r="AE120" s="68"/>
      <c r="AF120" s="68"/>
    </row>
    <row r="121" spans="2:32" ht="102" customHeight="1" x14ac:dyDescent="0.25">
      <c r="B121" s="20">
        <v>114</v>
      </c>
      <c r="C121" s="45"/>
      <c r="D121" s="45"/>
      <c r="E121" s="45"/>
      <c r="F121" s="45">
        <v>1</v>
      </c>
      <c r="G121" s="162" t="s">
        <v>1095</v>
      </c>
      <c r="H121" s="36" t="s">
        <v>840</v>
      </c>
      <c r="I121" s="36"/>
      <c r="J121" s="162" t="s">
        <v>1096</v>
      </c>
      <c r="K121" s="35" t="s">
        <v>926</v>
      </c>
      <c r="L121" s="35"/>
      <c r="M121" s="183">
        <v>42064</v>
      </c>
      <c r="N121" s="97" t="s">
        <v>844</v>
      </c>
      <c r="O121" s="36">
        <v>1</v>
      </c>
      <c r="P121" s="125"/>
      <c r="Q121" s="121"/>
      <c r="R121" s="121"/>
      <c r="T121" s="68">
        <v>6</v>
      </c>
      <c r="U121" s="68"/>
      <c r="V121" s="68"/>
      <c r="W121" s="68"/>
      <c r="X121" s="68"/>
      <c r="Y121" s="68"/>
      <c r="Z121" s="68"/>
      <c r="AA121" s="68">
        <v>1</v>
      </c>
      <c r="AB121" s="68"/>
      <c r="AC121" s="68"/>
      <c r="AD121" s="68"/>
      <c r="AE121" s="68"/>
      <c r="AF121" s="68"/>
    </row>
    <row r="122" spans="2:32" ht="90" customHeight="1" x14ac:dyDescent="0.25">
      <c r="B122" s="20">
        <v>115</v>
      </c>
      <c r="C122" s="45"/>
      <c r="D122" s="45"/>
      <c r="E122" s="45"/>
      <c r="F122" s="45"/>
      <c r="G122" s="162" t="s">
        <v>1097</v>
      </c>
      <c r="H122" s="36" t="s">
        <v>12</v>
      </c>
      <c r="I122" s="36"/>
      <c r="J122" s="162" t="s">
        <v>1098</v>
      </c>
      <c r="K122" s="35" t="s">
        <v>892</v>
      </c>
      <c r="L122" s="35"/>
      <c r="M122" s="183">
        <v>42005</v>
      </c>
      <c r="N122" s="97" t="s">
        <v>844</v>
      </c>
      <c r="O122" s="36">
        <v>1</v>
      </c>
      <c r="P122" s="125"/>
      <c r="Q122" s="121"/>
      <c r="R122" s="121"/>
      <c r="T122" s="68">
        <v>5</v>
      </c>
      <c r="U122" s="68"/>
      <c r="V122" s="68"/>
      <c r="W122" s="68"/>
      <c r="X122" s="68"/>
      <c r="Y122" s="68"/>
      <c r="Z122" s="68"/>
      <c r="AA122" s="68">
        <v>1</v>
      </c>
      <c r="AB122" s="68"/>
      <c r="AC122" s="68"/>
      <c r="AD122" s="68"/>
      <c r="AE122" s="68"/>
      <c r="AF122" s="68"/>
    </row>
    <row r="123" spans="2:32" ht="90" customHeight="1" x14ac:dyDescent="0.25">
      <c r="B123" s="20">
        <v>116</v>
      </c>
      <c r="C123" s="45"/>
      <c r="D123" s="45"/>
      <c r="E123" s="45"/>
      <c r="F123" s="45"/>
      <c r="G123" s="162" t="s">
        <v>1087</v>
      </c>
      <c r="H123" s="36" t="s">
        <v>859</v>
      </c>
      <c r="I123" s="36"/>
      <c r="J123" s="162" t="s">
        <v>1088</v>
      </c>
      <c r="K123" s="35" t="s">
        <v>935</v>
      </c>
      <c r="L123" s="35"/>
      <c r="M123" s="183">
        <v>42036</v>
      </c>
      <c r="N123" s="97" t="s">
        <v>844</v>
      </c>
      <c r="O123" s="36">
        <v>1</v>
      </c>
      <c r="P123" s="125"/>
      <c r="Q123" s="121"/>
      <c r="R123" s="121"/>
      <c r="T123" s="68">
        <v>1</v>
      </c>
      <c r="U123" s="68"/>
      <c r="V123" s="68"/>
      <c r="W123" s="68"/>
      <c r="X123" s="68"/>
      <c r="Y123" s="68"/>
      <c r="Z123" s="68"/>
      <c r="AA123" s="68">
        <v>1</v>
      </c>
      <c r="AB123" s="68"/>
      <c r="AC123" s="68"/>
      <c r="AD123" s="68"/>
      <c r="AE123" s="68"/>
      <c r="AF123" s="68"/>
    </row>
    <row r="124" spans="2:32" ht="117.75" customHeight="1" x14ac:dyDescent="0.25">
      <c r="B124" s="20">
        <v>117</v>
      </c>
      <c r="C124" s="45"/>
      <c r="D124" s="45"/>
      <c r="E124" s="45"/>
      <c r="F124" s="45"/>
      <c r="G124" s="162" t="s">
        <v>1099</v>
      </c>
      <c r="H124" s="36" t="s">
        <v>12</v>
      </c>
      <c r="I124" s="36"/>
      <c r="J124" s="162" t="s">
        <v>1100</v>
      </c>
      <c r="K124" s="35"/>
      <c r="L124" s="35"/>
      <c r="M124" s="183">
        <v>42036</v>
      </c>
      <c r="N124" s="97" t="s">
        <v>865</v>
      </c>
      <c r="O124" s="36">
        <v>2</v>
      </c>
      <c r="P124" s="125"/>
      <c r="Q124" s="121"/>
      <c r="R124" s="121"/>
      <c r="T124" s="68"/>
      <c r="U124" s="68"/>
      <c r="V124" s="68"/>
      <c r="W124" s="68"/>
      <c r="X124" s="68"/>
      <c r="Y124" s="68">
        <v>2</v>
      </c>
      <c r="Z124" s="68"/>
      <c r="AA124" s="68"/>
      <c r="AB124" s="68"/>
      <c r="AC124" s="68"/>
      <c r="AD124" s="68"/>
      <c r="AE124" s="68"/>
      <c r="AF124" s="68">
        <v>1</v>
      </c>
    </row>
    <row r="125" spans="2:32" ht="110.25" customHeight="1" x14ac:dyDescent="0.25">
      <c r="B125" s="20">
        <v>118</v>
      </c>
      <c r="C125" s="45"/>
      <c r="D125" s="45"/>
      <c r="E125" s="45"/>
      <c r="F125" s="45"/>
      <c r="G125" s="162" t="s">
        <v>1101</v>
      </c>
      <c r="H125" s="36" t="s">
        <v>12</v>
      </c>
      <c r="I125" s="36"/>
      <c r="J125" s="162" t="s">
        <v>1102</v>
      </c>
      <c r="K125" s="35"/>
      <c r="L125" s="35"/>
      <c r="M125" s="183">
        <v>42036</v>
      </c>
      <c r="N125" s="97" t="s">
        <v>865</v>
      </c>
      <c r="O125" s="36">
        <v>1</v>
      </c>
      <c r="P125" s="125"/>
      <c r="Q125" s="121"/>
      <c r="R125" s="121"/>
      <c r="T125" s="68"/>
      <c r="U125" s="68"/>
      <c r="V125" s="68"/>
      <c r="W125" s="68"/>
      <c r="X125" s="68"/>
      <c r="Y125" s="68">
        <v>1</v>
      </c>
      <c r="Z125" s="68"/>
      <c r="AA125" s="68"/>
      <c r="AB125" s="68"/>
      <c r="AC125" s="68"/>
      <c r="AD125" s="68"/>
      <c r="AE125" s="68"/>
      <c r="AF125" s="68">
        <v>1</v>
      </c>
    </row>
    <row r="126" spans="2:32" ht="81" customHeight="1" x14ac:dyDescent="0.25">
      <c r="B126" s="20">
        <v>119</v>
      </c>
      <c r="C126" s="45"/>
      <c r="D126" s="45"/>
      <c r="E126" s="45"/>
      <c r="F126" s="45"/>
      <c r="G126" s="162" t="s">
        <v>1103</v>
      </c>
      <c r="H126" s="36" t="s">
        <v>859</v>
      </c>
      <c r="I126" s="36"/>
      <c r="J126" s="162" t="s">
        <v>1104</v>
      </c>
      <c r="K126" s="35"/>
      <c r="L126" s="35"/>
      <c r="M126" s="183">
        <v>42036</v>
      </c>
      <c r="N126" s="97" t="s">
        <v>865</v>
      </c>
      <c r="O126" s="36">
        <v>1</v>
      </c>
      <c r="P126" s="125"/>
      <c r="Q126" s="121"/>
      <c r="R126" s="121"/>
      <c r="T126" s="68"/>
      <c r="U126" s="68"/>
      <c r="V126" s="68"/>
      <c r="W126" s="68"/>
      <c r="X126" s="68"/>
      <c r="Y126" s="68">
        <v>1</v>
      </c>
      <c r="Z126" s="68"/>
      <c r="AA126" s="68"/>
      <c r="AB126" s="68"/>
      <c r="AC126" s="68"/>
      <c r="AD126" s="68"/>
      <c r="AE126" s="68"/>
      <c r="AF126" s="68">
        <v>1</v>
      </c>
    </row>
    <row r="127" spans="2:32" ht="102.75" customHeight="1" x14ac:dyDescent="0.25">
      <c r="B127" s="20">
        <v>120</v>
      </c>
      <c r="C127" s="45"/>
      <c r="D127" s="45"/>
      <c r="E127" s="45"/>
      <c r="F127" s="45"/>
      <c r="G127" s="162" t="s">
        <v>1105</v>
      </c>
      <c r="H127" s="36" t="s">
        <v>12</v>
      </c>
      <c r="I127" s="36"/>
      <c r="J127" s="162" t="s">
        <v>1106</v>
      </c>
      <c r="K127" s="35"/>
      <c r="L127" s="35"/>
      <c r="M127" s="183">
        <v>42036</v>
      </c>
      <c r="N127" s="20" t="s">
        <v>1107</v>
      </c>
      <c r="O127" s="36">
        <v>1</v>
      </c>
      <c r="P127" s="125"/>
      <c r="Q127" s="121"/>
      <c r="R127" s="121"/>
      <c r="T127" s="68"/>
      <c r="U127" s="68">
        <v>1</v>
      </c>
      <c r="V127" s="68"/>
      <c r="W127" s="68"/>
      <c r="X127" s="68"/>
      <c r="Y127" s="68"/>
      <c r="Z127" s="68"/>
      <c r="AA127" s="68"/>
      <c r="AB127" s="68">
        <v>1</v>
      </c>
      <c r="AC127" s="68"/>
      <c r="AD127" s="68"/>
      <c r="AE127" s="68"/>
      <c r="AF127" s="68"/>
    </row>
    <row r="128" spans="2:32" ht="105" customHeight="1" x14ac:dyDescent="0.25">
      <c r="B128" s="20">
        <v>121</v>
      </c>
      <c r="C128" s="45"/>
      <c r="D128" s="45"/>
      <c r="E128" s="45"/>
      <c r="F128" s="45"/>
      <c r="G128" s="162" t="s">
        <v>1108</v>
      </c>
      <c r="H128" s="36" t="s">
        <v>12</v>
      </c>
      <c r="I128" s="36"/>
      <c r="J128" s="162" t="s">
        <v>1109</v>
      </c>
      <c r="K128" s="35"/>
      <c r="L128" s="35"/>
      <c r="M128" s="183">
        <v>42064</v>
      </c>
      <c r="N128" s="20" t="s">
        <v>1107</v>
      </c>
      <c r="O128" s="36">
        <v>1</v>
      </c>
      <c r="P128" s="125"/>
      <c r="Q128" s="121"/>
      <c r="R128" s="121"/>
      <c r="T128" s="68"/>
      <c r="U128" s="68">
        <v>1</v>
      </c>
      <c r="V128" s="68"/>
      <c r="W128" s="68"/>
      <c r="X128" s="68"/>
      <c r="Y128" s="68"/>
      <c r="Z128" s="68"/>
      <c r="AA128" s="68"/>
      <c r="AB128" s="68">
        <v>1</v>
      </c>
      <c r="AC128" s="68"/>
      <c r="AD128" s="68"/>
      <c r="AE128" s="68"/>
      <c r="AF128" s="68"/>
    </row>
    <row r="129" spans="2:32" ht="105.75" customHeight="1" x14ac:dyDescent="0.25">
      <c r="B129" s="20">
        <v>122</v>
      </c>
      <c r="C129" s="45"/>
      <c r="D129" s="45"/>
      <c r="E129" s="45"/>
      <c r="F129" s="45"/>
      <c r="G129" s="162" t="s">
        <v>1110</v>
      </c>
      <c r="H129" s="36" t="s">
        <v>859</v>
      </c>
      <c r="I129" s="36"/>
      <c r="J129" s="162" t="s">
        <v>1111</v>
      </c>
      <c r="K129" s="35" t="s">
        <v>878</v>
      </c>
      <c r="L129" s="35"/>
      <c r="M129" s="183">
        <v>42005</v>
      </c>
      <c r="N129" s="97" t="s">
        <v>844</v>
      </c>
      <c r="O129" s="36">
        <v>1</v>
      </c>
      <c r="P129" s="125"/>
      <c r="Q129" s="121"/>
      <c r="R129" s="121"/>
      <c r="T129" s="68">
        <v>1</v>
      </c>
      <c r="U129" s="68"/>
      <c r="V129" s="68"/>
      <c r="W129" s="68"/>
      <c r="X129" s="68"/>
      <c r="Y129" s="68"/>
      <c r="Z129" s="68"/>
      <c r="AA129" s="68">
        <v>1</v>
      </c>
      <c r="AB129" s="68"/>
      <c r="AC129" s="68"/>
      <c r="AD129" s="68"/>
      <c r="AE129" s="68"/>
      <c r="AF129" s="68"/>
    </row>
    <row r="130" spans="2:32" ht="130.5" customHeight="1" x14ac:dyDescent="0.25">
      <c r="B130" s="20">
        <v>123</v>
      </c>
      <c r="C130" s="45"/>
      <c r="D130" s="45"/>
      <c r="E130" s="45"/>
      <c r="F130" s="45"/>
      <c r="G130" s="162" t="s">
        <v>1112</v>
      </c>
      <c r="H130" s="36" t="s">
        <v>846</v>
      </c>
      <c r="I130" s="36"/>
      <c r="J130" s="162" t="s">
        <v>1113</v>
      </c>
      <c r="K130" s="35" t="s">
        <v>887</v>
      </c>
      <c r="L130" s="35"/>
      <c r="M130" s="183">
        <v>42064</v>
      </c>
      <c r="N130" s="97" t="s">
        <v>844</v>
      </c>
      <c r="O130" s="36">
        <v>1</v>
      </c>
      <c r="P130" s="125"/>
      <c r="Q130" s="121"/>
      <c r="R130" s="121"/>
      <c r="T130" s="68">
        <v>1</v>
      </c>
      <c r="U130" s="68"/>
      <c r="V130" s="68"/>
      <c r="W130" s="68"/>
      <c r="X130" s="68"/>
      <c r="Y130" s="68"/>
      <c r="Z130" s="68"/>
      <c r="AA130" s="68">
        <v>1</v>
      </c>
      <c r="AB130" s="68"/>
      <c r="AC130" s="68"/>
      <c r="AD130" s="68"/>
      <c r="AE130" s="68"/>
      <c r="AF130" s="68"/>
    </row>
    <row r="131" spans="2:32" ht="60" customHeight="1" x14ac:dyDescent="0.25">
      <c r="B131" s="20">
        <v>124</v>
      </c>
      <c r="C131" s="45"/>
      <c r="D131" s="45"/>
      <c r="E131" s="45"/>
      <c r="F131" s="45"/>
      <c r="G131" s="162" t="s">
        <v>1114</v>
      </c>
      <c r="H131" s="36" t="s">
        <v>12</v>
      </c>
      <c r="I131" s="36"/>
      <c r="J131" s="162" t="s">
        <v>1115</v>
      </c>
      <c r="K131" s="35" t="s">
        <v>1092</v>
      </c>
      <c r="L131" s="35"/>
      <c r="M131" s="183">
        <v>42064</v>
      </c>
      <c r="N131" s="97" t="s">
        <v>865</v>
      </c>
      <c r="O131" s="36">
        <v>1</v>
      </c>
      <c r="P131" s="125"/>
      <c r="Q131" s="121"/>
      <c r="R131" s="121"/>
      <c r="T131" s="68"/>
      <c r="U131" s="68"/>
      <c r="V131" s="68"/>
      <c r="W131" s="68"/>
      <c r="X131" s="68"/>
      <c r="Y131" s="68">
        <v>1</v>
      </c>
      <c r="Z131" s="68"/>
      <c r="AA131" s="68"/>
      <c r="AB131" s="68"/>
      <c r="AC131" s="68"/>
      <c r="AD131" s="68"/>
      <c r="AE131" s="68"/>
      <c r="AF131" s="68">
        <v>1</v>
      </c>
    </row>
    <row r="132" spans="2:32" ht="105" customHeight="1" x14ac:dyDescent="0.25">
      <c r="B132" s="20">
        <v>125</v>
      </c>
      <c r="C132" s="45"/>
      <c r="D132" s="45"/>
      <c r="E132" s="45"/>
      <c r="F132" s="45"/>
      <c r="G132" s="162" t="s">
        <v>1116</v>
      </c>
      <c r="H132" s="36" t="s">
        <v>12</v>
      </c>
      <c r="I132" s="36"/>
      <c r="J132" s="162" t="s">
        <v>1117</v>
      </c>
      <c r="K132" s="35" t="s">
        <v>918</v>
      </c>
      <c r="L132" s="35"/>
      <c r="M132" s="183">
        <v>42064</v>
      </c>
      <c r="N132" s="97" t="s">
        <v>865</v>
      </c>
      <c r="O132" s="36">
        <v>1</v>
      </c>
      <c r="P132" s="125"/>
      <c r="Q132" s="121"/>
      <c r="R132" s="121"/>
      <c r="T132" s="68"/>
      <c r="U132" s="68"/>
      <c r="V132" s="68"/>
      <c r="W132" s="68"/>
      <c r="X132" s="68"/>
      <c r="Y132" s="68">
        <v>2</v>
      </c>
      <c r="Z132" s="68"/>
      <c r="AA132" s="68"/>
      <c r="AB132" s="68"/>
      <c r="AC132" s="68"/>
      <c r="AD132" s="68"/>
      <c r="AE132" s="68"/>
      <c r="AF132" s="68">
        <v>1</v>
      </c>
    </row>
    <row r="133" spans="2:32" ht="115.5" customHeight="1" x14ac:dyDescent="0.25">
      <c r="B133" s="20">
        <v>126</v>
      </c>
      <c r="C133" s="45"/>
      <c r="D133" s="45"/>
      <c r="E133" s="45"/>
      <c r="F133" s="45"/>
      <c r="G133" s="162" t="s">
        <v>1118</v>
      </c>
      <c r="H133" s="36" t="s">
        <v>840</v>
      </c>
      <c r="I133" s="36"/>
      <c r="J133" s="162" t="s">
        <v>1119</v>
      </c>
      <c r="K133" s="35" t="s">
        <v>899</v>
      </c>
      <c r="L133" s="35"/>
      <c r="M133" s="183">
        <v>42036</v>
      </c>
      <c r="N133" s="97" t="s">
        <v>865</v>
      </c>
      <c r="O133" s="36">
        <v>1</v>
      </c>
      <c r="P133" s="125"/>
      <c r="Q133" s="121"/>
      <c r="R133" s="121"/>
      <c r="T133" s="68"/>
      <c r="U133" s="68"/>
      <c r="V133" s="68"/>
      <c r="W133" s="68"/>
      <c r="X133" s="68"/>
      <c r="Y133" s="68">
        <v>3</v>
      </c>
      <c r="Z133" s="68"/>
      <c r="AA133" s="68"/>
      <c r="AB133" s="68"/>
      <c r="AC133" s="68"/>
      <c r="AD133" s="68"/>
      <c r="AE133" s="68"/>
      <c r="AF133" s="68">
        <v>1</v>
      </c>
    </row>
    <row r="134" spans="2:32" ht="85.5" customHeight="1" x14ac:dyDescent="0.25">
      <c r="B134" s="20">
        <v>127</v>
      </c>
      <c r="C134" s="45"/>
      <c r="D134" s="45"/>
      <c r="E134" s="45"/>
      <c r="F134" s="45"/>
      <c r="G134" s="162" t="s">
        <v>1120</v>
      </c>
      <c r="H134" s="36" t="s">
        <v>859</v>
      </c>
      <c r="I134" s="36"/>
      <c r="J134" s="162" t="s">
        <v>1121</v>
      </c>
      <c r="K134" s="35" t="s">
        <v>863</v>
      </c>
      <c r="L134" s="35"/>
      <c r="M134" s="183">
        <v>42064</v>
      </c>
      <c r="N134" s="97" t="s">
        <v>865</v>
      </c>
      <c r="O134" s="36">
        <v>1</v>
      </c>
      <c r="P134" s="125"/>
      <c r="Q134" s="121"/>
      <c r="R134" s="121"/>
      <c r="T134" s="68"/>
      <c r="U134" s="68"/>
      <c r="V134" s="68"/>
      <c r="W134" s="68"/>
      <c r="X134" s="68"/>
      <c r="Y134" s="68">
        <v>1</v>
      </c>
      <c r="Z134" s="68"/>
      <c r="AA134" s="68"/>
      <c r="AB134" s="68"/>
      <c r="AC134" s="68"/>
      <c r="AD134" s="68"/>
      <c r="AE134" s="68"/>
      <c r="AF134" s="68">
        <v>1</v>
      </c>
    </row>
    <row r="135" spans="2:32" ht="103.5" customHeight="1" x14ac:dyDescent="0.25">
      <c r="B135" s="20">
        <v>128</v>
      </c>
      <c r="C135" s="45"/>
      <c r="D135" s="45"/>
      <c r="E135" s="45"/>
      <c r="F135" s="45"/>
      <c r="G135" s="162" t="s">
        <v>1122</v>
      </c>
      <c r="H135" s="36" t="s">
        <v>840</v>
      </c>
      <c r="I135" s="36"/>
      <c r="J135" s="162" t="s">
        <v>1123</v>
      </c>
      <c r="K135" s="35" t="s">
        <v>1124</v>
      </c>
      <c r="L135" s="35" t="s">
        <v>1125</v>
      </c>
      <c r="M135" s="183">
        <v>42064</v>
      </c>
      <c r="N135" s="97" t="s">
        <v>1126</v>
      </c>
      <c r="O135" s="36">
        <v>1</v>
      </c>
      <c r="P135" s="125"/>
      <c r="Q135" s="121"/>
      <c r="R135" s="121"/>
      <c r="T135" s="68"/>
      <c r="U135" s="68"/>
      <c r="V135" s="68"/>
      <c r="W135" s="68">
        <v>2</v>
      </c>
      <c r="X135" s="68"/>
      <c r="Y135" s="68"/>
      <c r="Z135" s="68"/>
      <c r="AA135" s="68"/>
      <c r="AB135" s="68"/>
      <c r="AC135" s="68"/>
      <c r="AD135" s="68">
        <v>1</v>
      </c>
      <c r="AE135" s="68"/>
      <c r="AF135" s="68"/>
    </row>
    <row r="136" spans="2:32" ht="113.25" customHeight="1" x14ac:dyDescent="0.25">
      <c r="B136" s="20">
        <v>129</v>
      </c>
      <c r="C136" s="45"/>
      <c r="D136" s="45"/>
      <c r="E136" s="45"/>
      <c r="F136" s="45"/>
      <c r="G136" s="162" t="s">
        <v>1127</v>
      </c>
      <c r="H136" s="36" t="s">
        <v>12</v>
      </c>
      <c r="I136" s="36"/>
      <c r="J136" s="162" t="s">
        <v>1128</v>
      </c>
      <c r="K136" s="35" t="s">
        <v>918</v>
      </c>
      <c r="L136" s="35"/>
      <c r="M136" s="183">
        <v>42064</v>
      </c>
      <c r="N136" s="97" t="s">
        <v>865</v>
      </c>
      <c r="O136" s="36">
        <v>2</v>
      </c>
      <c r="P136" s="125"/>
      <c r="Q136" s="121"/>
      <c r="R136" s="121"/>
      <c r="T136" s="68"/>
      <c r="U136" s="68"/>
      <c r="V136" s="68"/>
      <c r="W136" s="68"/>
      <c r="X136" s="68"/>
      <c r="Y136" s="68">
        <v>1</v>
      </c>
      <c r="Z136" s="68"/>
      <c r="AA136" s="68"/>
      <c r="AB136" s="68"/>
      <c r="AC136" s="68"/>
      <c r="AD136" s="68"/>
      <c r="AE136" s="68"/>
      <c r="AF136" s="68">
        <v>1</v>
      </c>
    </row>
    <row r="137" spans="2:32" ht="91.5" customHeight="1" x14ac:dyDescent="0.25">
      <c r="B137" s="20">
        <v>130</v>
      </c>
      <c r="C137" s="45"/>
      <c r="D137" s="45"/>
      <c r="E137" s="45"/>
      <c r="F137" s="45"/>
      <c r="G137" s="162" t="s">
        <v>1129</v>
      </c>
      <c r="H137" s="36" t="s">
        <v>859</v>
      </c>
      <c r="I137" s="36"/>
      <c r="J137" s="162" t="s">
        <v>1130</v>
      </c>
      <c r="K137" s="35" t="s">
        <v>870</v>
      </c>
      <c r="L137" s="35"/>
      <c r="M137" s="183">
        <v>42064</v>
      </c>
      <c r="N137" s="97" t="s">
        <v>844</v>
      </c>
      <c r="O137" s="36">
        <v>1</v>
      </c>
      <c r="P137" s="125"/>
      <c r="Q137" s="121"/>
      <c r="R137" s="121"/>
      <c r="T137" s="68">
        <v>1</v>
      </c>
      <c r="U137" s="68"/>
      <c r="V137" s="68"/>
      <c r="W137" s="68"/>
      <c r="X137" s="68"/>
      <c r="Y137" s="68"/>
      <c r="Z137" s="68"/>
      <c r="AA137" s="68">
        <v>1</v>
      </c>
      <c r="AB137" s="68"/>
      <c r="AC137" s="68"/>
      <c r="AD137" s="68"/>
      <c r="AE137" s="68"/>
      <c r="AF137" s="68"/>
    </row>
    <row r="138" spans="2:32" ht="113.25" customHeight="1" x14ac:dyDescent="0.25">
      <c r="B138" s="20">
        <v>131</v>
      </c>
      <c r="C138" s="45"/>
      <c r="D138" s="45"/>
      <c r="E138" s="45"/>
      <c r="F138" s="45"/>
      <c r="G138" s="162" t="s">
        <v>1131</v>
      </c>
      <c r="H138" s="36" t="s">
        <v>12</v>
      </c>
      <c r="I138" s="36"/>
      <c r="J138" s="162" t="s">
        <v>1132</v>
      </c>
      <c r="K138" s="35" t="s">
        <v>843</v>
      </c>
      <c r="L138" s="35"/>
      <c r="M138" s="183">
        <v>42064</v>
      </c>
      <c r="N138" s="97" t="s">
        <v>1126</v>
      </c>
      <c r="O138" s="36">
        <v>1</v>
      </c>
      <c r="P138" s="125"/>
      <c r="Q138" s="121"/>
      <c r="R138" s="121"/>
      <c r="T138" s="68"/>
      <c r="U138" s="68"/>
      <c r="V138" s="68"/>
      <c r="W138" s="68">
        <v>1</v>
      </c>
      <c r="X138" s="68"/>
      <c r="Y138" s="68"/>
      <c r="Z138" s="68"/>
      <c r="AA138" s="68"/>
      <c r="AB138" s="68"/>
      <c r="AC138" s="68"/>
      <c r="AD138" s="68">
        <v>1</v>
      </c>
      <c r="AE138" s="68"/>
      <c r="AF138" s="68"/>
    </row>
    <row r="139" spans="2:32" ht="84" customHeight="1" x14ac:dyDescent="0.25">
      <c r="B139" s="20">
        <v>132</v>
      </c>
      <c r="C139" s="45"/>
      <c r="D139" s="45"/>
      <c r="E139" s="45"/>
      <c r="F139" s="45"/>
      <c r="G139" s="162" t="s">
        <v>1133</v>
      </c>
      <c r="H139" s="36" t="s">
        <v>846</v>
      </c>
      <c r="I139" s="36"/>
      <c r="J139" s="162" t="s">
        <v>1134</v>
      </c>
      <c r="K139" s="35" t="s">
        <v>878</v>
      </c>
      <c r="L139" s="35"/>
      <c r="M139" s="183">
        <v>42125</v>
      </c>
      <c r="N139" s="97" t="s">
        <v>844</v>
      </c>
      <c r="O139" s="36">
        <v>2</v>
      </c>
      <c r="P139" s="125"/>
      <c r="Q139" s="121"/>
      <c r="R139" s="121"/>
      <c r="T139" s="68">
        <v>1</v>
      </c>
      <c r="U139" s="68"/>
      <c r="V139" s="68"/>
      <c r="W139" s="68"/>
      <c r="X139" s="68"/>
      <c r="Y139" s="68"/>
      <c r="Z139" s="68"/>
      <c r="AA139" s="68">
        <v>1</v>
      </c>
      <c r="AB139" s="68"/>
      <c r="AC139" s="68"/>
      <c r="AD139" s="68"/>
      <c r="AE139" s="68"/>
      <c r="AF139" s="68"/>
    </row>
    <row r="140" spans="2:32" ht="96.75" customHeight="1" x14ac:dyDescent="0.25">
      <c r="B140" s="20">
        <v>133</v>
      </c>
      <c r="C140" s="45"/>
      <c r="D140" s="45"/>
      <c r="E140" s="45"/>
      <c r="F140" s="45"/>
      <c r="G140" s="162" t="s">
        <v>1135</v>
      </c>
      <c r="H140" s="36" t="s">
        <v>840</v>
      </c>
      <c r="I140" s="36"/>
      <c r="J140" s="162" t="s">
        <v>1136</v>
      </c>
      <c r="K140" s="35" t="s">
        <v>1124</v>
      </c>
      <c r="L140" s="35"/>
      <c r="M140" s="183">
        <v>42125</v>
      </c>
      <c r="N140" s="97" t="s">
        <v>844</v>
      </c>
      <c r="O140" s="36">
        <v>1</v>
      </c>
      <c r="P140" s="125"/>
      <c r="Q140" s="121"/>
      <c r="R140" s="121"/>
      <c r="T140" s="68">
        <v>2</v>
      </c>
      <c r="U140" s="68"/>
      <c r="V140" s="68"/>
      <c r="W140" s="68"/>
      <c r="X140" s="68"/>
      <c r="Y140" s="68"/>
      <c r="Z140" s="68"/>
      <c r="AA140" s="68">
        <v>1</v>
      </c>
      <c r="AB140" s="68"/>
      <c r="AC140" s="68"/>
      <c r="AD140" s="68"/>
      <c r="AE140" s="68"/>
      <c r="AF140" s="68"/>
    </row>
    <row r="141" spans="2:32" ht="105" customHeight="1" x14ac:dyDescent="0.25">
      <c r="B141" s="20">
        <v>134</v>
      </c>
      <c r="C141" s="45"/>
      <c r="D141" s="45"/>
      <c r="E141" s="45"/>
      <c r="F141" s="45"/>
      <c r="G141" s="162" t="s">
        <v>1137</v>
      </c>
      <c r="H141" s="36" t="s">
        <v>12</v>
      </c>
      <c r="I141" s="36"/>
      <c r="J141" s="162" t="s">
        <v>1138</v>
      </c>
      <c r="K141" s="35" t="s">
        <v>887</v>
      </c>
      <c r="L141" s="35"/>
      <c r="M141" s="183">
        <v>42064</v>
      </c>
      <c r="N141" s="97" t="s">
        <v>1139</v>
      </c>
      <c r="O141" s="36">
        <v>1</v>
      </c>
      <c r="P141" s="125"/>
      <c r="Q141" s="121"/>
      <c r="R141" s="121"/>
      <c r="T141" s="68"/>
      <c r="U141" s="68"/>
      <c r="V141" s="68"/>
      <c r="W141" s="68"/>
      <c r="X141" s="68">
        <v>1</v>
      </c>
      <c r="Y141" s="68"/>
      <c r="Z141" s="68"/>
      <c r="AA141" s="68"/>
      <c r="AB141" s="68"/>
      <c r="AC141" s="68"/>
      <c r="AD141" s="68"/>
      <c r="AE141" s="68">
        <v>1</v>
      </c>
      <c r="AF141" s="68"/>
    </row>
    <row r="142" spans="2:32" ht="120.75" customHeight="1" x14ac:dyDescent="0.25">
      <c r="B142" s="20">
        <v>135</v>
      </c>
      <c r="C142" s="45"/>
      <c r="D142" s="45"/>
      <c r="E142" s="45"/>
      <c r="F142" s="45"/>
      <c r="G142" s="162" t="s">
        <v>1140</v>
      </c>
      <c r="H142" s="36" t="s">
        <v>840</v>
      </c>
      <c r="I142" s="36"/>
      <c r="J142" s="162" t="s">
        <v>1141</v>
      </c>
      <c r="K142" s="35" t="s">
        <v>1142</v>
      </c>
      <c r="L142" s="35"/>
      <c r="M142" s="183">
        <v>42125</v>
      </c>
      <c r="N142" s="97" t="s">
        <v>1139</v>
      </c>
      <c r="O142" s="36">
        <v>1</v>
      </c>
      <c r="P142" s="125"/>
      <c r="Q142" s="121"/>
      <c r="R142" s="121"/>
      <c r="T142" s="68"/>
      <c r="U142" s="68"/>
      <c r="V142" s="68"/>
      <c r="W142" s="68"/>
      <c r="X142" s="68">
        <v>7</v>
      </c>
      <c r="Y142" s="68"/>
      <c r="Z142" s="68"/>
      <c r="AA142" s="68"/>
      <c r="AB142" s="68"/>
      <c r="AC142" s="68"/>
      <c r="AD142" s="68"/>
      <c r="AE142" s="68">
        <v>1</v>
      </c>
      <c r="AF142" s="68"/>
    </row>
    <row r="143" spans="2:32" ht="117.75" customHeight="1" x14ac:dyDescent="0.25">
      <c r="B143" s="20">
        <v>136</v>
      </c>
      <c r="C143" s="45">
        <v>1</v>
      </c>
      <c r="D143" s="45"/>
      <c r="E143" s="45">
        <v>1</v>
      </c>
      <c r="F143" s="45">
        <v>1</v>
      </c>
      <c r="G143" s="162" t="s">
        <v>1143</v>
      </c>
      <c r="H143" s="36" t="s">
        <v>12</v>
      </c>
      <c r="I143" s="36"/>
      <c r="J143" s="162" t="s">
        <v>1144</v>
      </c>
      <c r="K143" s="35" t="s">
        <v>1142</v>
      </c>
      <c r="L143" s="35"/>
      <c r="M143" s="183">
        <v>42064</v>
      </c>
      <c r="N143" s="97" t="s">
        <v>1139</v>
      </c>
      <c r="O143" s="36">
        <v>1</v>
      </c>
      <c r="P143" s="125"/>
      <c r="Q143" s="121"/>
      <c r="R143" s="121"/>
      <c r="T143" s="68"/>
      <c r="U143" s="68"/>
      <c r="V143" s="68"/>
      <c r="W143" s="68"/>
      <c r="X143" s="68">
        <v>6</v>
      </c>
      <c r="Y143" s="68"/>
      <c r="Z143" s="68"/>
      <c r="AA143" s="68"/>
      <c r="AB143" s="68"/>
      <c r="AC143" s="68"/>
      <c r="AD143" s="68"/>
      <c r="AE143" s="68">
        <v>1</v>
      </c>
      <c r="AF143" s="68"/>
    </row>
    <row r="144" spans="2:32" ht="117" customHeight="1" x14ac:dyDescent="0.25">
      <c r="B144" s="20">
        <v>137</v>
      </c>
      <c r="C144" s="45"/>
      <c r="D144" s="45"/>
      <c r="E144" s="45"/>
      <c r="F144" s="45"/>
      <c r="G144" s="162" t="s">
        <v>1145</v>
      </c>
      <c r="H144" s="36" t="s">
        <v>12</v>
      </c>
      <c r="I144" s="36"/>
      <c r="J144" s="162" t="s">
        <v>1146</v>
      </c>
      <c r="K144" s="35" t="s">
        <v>1147</v>
      </c>
      <c r="L144" s="35"/>
      <c r="M144" s="183">
        <v>42095</v>
      </c>
      <c r="N144" s="97" t="s">
        <v>1139</v>
      </c>
      <c r="O144" s="36">
        <v>1</v>
      </c>
      <c r="P144" s="125"/>
      <c r="Q144" s="121"/>
      <c r="R144" s="121"/>
      <c r="T144" s="68"/>
      <c r="U144" s="68"/>
      <c r="V144" s="68"/>
      <c r="W144" s="68"/>
      <c r="X144" s="68">
        <v>1</v>
      </c>
      <c r="Y144" s="68"/>
      <c r="Z144" s="68"/>
      <c r="AA144" s="68"/>
      <c r="AB144" s="68"/>
      <c r="AC144" s="68"/>
      <c r="AD144" s="68"/>
      <c r="AE144" s="68">
        <v>1</v>
      </c>
      <c r="AF144" s="68"/>
    </row>
    <row r="145" spans="1:32" ht="108.75" customHeight="1" x14ac:dyDescent="0.25">
      <c r="A145" s="1">
        <v>0</v>
      </c>
      <c r="B145" s="20">
        <v>138</v>
      </c>
      <c r="C145" s="45"/>
      <c r="D145" s="45"/>
      <c r="E145" s="45"/>
      <c r="F145" s="45"/>
      <c r="G145" s="162" t="s">
        <v>1148</v>
      </c>
      <c r="H145" s="36" t="s">
        <v>12</v>
      </c>
      <c r="I145" s="36"/>
      <c r="J145" s="162" t="s">
        <v>1149</v>
      </c>
      <c r="K145" s="35" t="s">
        <v>1147</v>
      </c>
      <c r="L145" s="35"/>
      <c r="M145" s="183">
        <v>42125</v>
      </c>
      <c r="N145" s="97" t="s">
        <v>1139</v>
      </c>
      <c r="O145" s="36">
        <v>1</v>
      </c>
      <c r="P145" s="125"/>
      <c r="Q145" s="121"/>
      <c r="R145" s="121"/>
      <c r="T145" s="68"/>
      <c r="U145" s="68"/>
      <c r="V145" s="68"/>
      <c r="W145" s="68"/>
      <c r="X145" s="68">
        <v>1</v>
      </c>
      <c r="Y145" s="68"/>
      <c r="Z145" s="68"/>
      <c r="AA145" s="68"/>
      <c r="AB145" s="68"/>
      <c r="AC145" s="68"/>
      <c r="AD145" s="68"/>
      <c r="AE145" s="68">
        <v>1</v>
      </c>
      <c r="AF145" s="68"/>
    </row>
    <row r="146" spans="1:32" ht="111" customHeight="1" x14ac:dyDescent="0.25">
      <c r="B146" s="20">
        <v>139</v>
      </c>
      <c r="C146" s="45"/>
      <c r="D146" s="45"/>
      <c r="E146" s="45"/>
      <c r="F146" s="45"/>
      <c r="G146" s="162" t="s">
        <v>1150</v>
      </c>
      <c r="H146" s="36" t="s">
        <v>12</v>
      </c>
      <c r="I146" s="36"/>
      <c r="J146" s="162" t="s">
        <v>1151</v>
      </c>
      <c r="K146" s="35" t="s">
        <v>863</v>
      </c>
      <c r="L146" s="35"/>
      <c r="M146" s="183">
        <v>42095</v>
      </c>
      <c r="N146" s="97" t="s">
        <v>865</v>
      </c>
      <c r="O146" s="36">
        <v>1</v>
      </c>
      <c r="P146" s="125"/>
      <c r="Q146" s="121"/>
      <c r="R146" s="121"/>
      <c r="T146" s="68"/>
      <c r="U146" s="68"/>
      <c r="V146" s="68"/>
      <c r="W146" s="68"/>
      <c r="X146" s="68"/>
      <c r="Y146" s="68">
        <v>1</v>
      </c>
      <c r="Z146" s="68"/>
      <c r="AA146" s="68"/>
      <c r="AB146" s="68"/>
      <c r="AC146" s="68"/>
      <c r="AD146" s="68"/>
      <c r="AE146" s="68"/>
      <c r="AF146" s="68">
        <v>1</v>
      </c>
    </row>
    <row r="147" spans="1:32" ht="108" customHeight="1" x14ac:dyDescent="0.25">
      <c r="B147" s="20">
        <v>140</v>
      </c>
      <c r="C147" s="45"/>
      <c r="D147" s="45"/>
      <c r="E147" s="45"/>
      <c r="F147" s="45"/>
      <c r="G147" s="162" t="s">
        <v>1152</v>
      </c>
      <c r="H147" s="36" t="s">
        <v>12</v>
      </c>
      <c r="I147" s="36"/>
      <c r="J147" s="162" t="s">
        <v>1153</v>
      </c>
      <c r="K147" s="35" t="s">
        <v>944</v>
      </c>
      <c r="L147" s="35"/>
      <c r="M147" s="183">
        <v>42095</v>
      </c>
      <c r="N147" s="97" t="s">
        <v>865</v>
      </c>
      <c r="O147" s="36">
        <v>2</v>
      </c>
      <c r="P147" s="125"/>
      <c r="Q147" s="121"/>
      <c r="R147" s="121"/>
      <c r="T147" s="68"/>
      <c r="U147" s="68"/>
      <c r="V147" s="68"/>
      <c r="W147" s="68"/>
      <c r="X147" s="68"/>
      <c r="Y147" s="68">
        <v>1</v>
      </c>
      <c r="Z147" s="68"/>
      <c r="AA147" s="68"/>
      <c r="AB147" s="68"/>
      <c r="AC147" s="68"/>
      <c r="AD147" s="68"/>
      <c r="AE147" s="68"/>
      <c r="AF147" s="68">
        <v>1</v>
      </c>
    </row>
    <row r="148" spans="1:32" ht="108" customHeight="1" x14ac:dyDescent="0.25">
      <c r="B148" s="20">
        <v>141</v>
      </c>
      <c r="C148" s="45"/>
      <c r="D148" s="45"/>
      <c r="E148" s="45"/>
      <c r="F148" s="45"/>
      <c r="G148" s="162" t="s">
        <v>1154</v>
      </c>
      <c r="H148" s="36" t="s">
        <v>12</v>
      </c>
      <c r="I148" s="36"/>
      <c r="J148" s="162" t="s">
        <v>1155</v>
      </c>
      <c r="K148" s="35" t="s">
        <v>892</v>
      </c>
      <c r="L148" s="35"/>
      <c r="M148" s="183">
        <v>42125</v>
      </c>
      <c r="N148" s="20" t="s">
        <v>1107</v>
      </c>
      <c r="O148" s="36">
        <v>2</v>
      </c>
      <c r="P148" s="125"/>
      <c r="Q148" s="121"/>
      <c r="R148" s="121"/>
      <c r="T148" s="68"/>
      <c r="U148" s="68">
        <v>1</v>
      </c>
      <c r="V148" s="68"/>
      <c r="W148" s="68"/>
      <c r="X148" s="68"/>
      <c r="Y148" s="68"/>
      <c r="Z148" s="68"/>
      <c r="AA148" s="68"/>
      <c r="AB148" s="68">
        <v>1</v>
      </c>
      <c r="AC148" s="68"/>
      <c r="AD148" s="68"/>
      <c r="AE148" s="68"/>
      <c r="AF148" s="68"/>
    </row>
    <row r="149" spans="1:32" ht="104.25" customHeight="1" x14ac:dyDescent="0.25">
      <c r="B149" s="20">
        <v>142</v>
      </c>
      <c r="C149" s="45"/>
      <c r="D149" s="45"/>
      <c r="E149" s="45"/>
      <c r="F149" s="45"/>
      <c r="G149" s="162" t="s">
        <v>1156</v>
      </c>
      <c r="H149" s="36" t="s">
        <v>840</v>
      </c>
      <c r="I149" s="36"/>
      <c r="J149" s="162" t="s">
        <v>1157</v>
      </c>
      <c r="K149" s="35" t="s">
        <v>899</v>
      </c>
      <c r="L149" s="35"/>
      <c r="M149" s="183">
        <v>42095</v>
      </c>
      <c r="N149" s="20" t="s">
        <v>1107</v>
      </c>
      <c r="O149" s="36">
        <v>1</v>
      </c>
      <c r="P149" s="125"/>
      <c r="Q149" s="121"/>
      <c r="R149" s="121"/>
      <c r="T149" s="68"/>
      <c r="U149" s="68">
        <v>1</v>
      </c>
      <c r="V149" s="68"/>
      <c r="W149" s="68"/>
      <c r="X149" s="68"/>
      <c r="Y149" s="68"/>
      <c r="Z149" s="68"/>
      <c r="AA149" s="68"/>
      <c r="AB149" s="68">
        <v>1</v>
      </c>
      <c r="AC149" s="68"/>
      <c r="AD149" s="68"/>
      <c r="AE149" s="68"/>
      <c r="AF149" s="68"/>
    </row>
    <row r="150" spans="1:32" ht="105" customHeight="1" x14ac:dyDescent="0.25">
      <c r="B150" s="20">
        <v>143</v>
      </c>
      <c r="C150" s="45"/>
      <c r="D150" s="45"/>
      <c r="E150" s="45"/>
      <c r="F150" s="45"/>
      <c r="G150" s="162" t="s">
        <v>1158</v>
      </c>
      <c r="H150" s="38" t="s">
        <v>859</v>
      </c>
      <c r="I150" s="38"/>
      <c r="J150" s="162" t="s">
        <v>1159</v>
      </c>
      <c r="K150" s="35" t="s">
        <v>899</v>
      </c>
      <c r="L150" s="35"/>
      <c r="M150" s="183">
        <v>42064</v>
      </c>
      <c r="N150" s="97" t="s">
        <v>865</v>
      </c>
      <c r="O150" s="36">
        <v>1</v>
      </c>
      <c r="P150" s="125"/>
      <c r="Q150" s="121"/>
      <c r="R150" s="121"/>
      <c r="T150" s="68"/>
      <c r="U150" s="68"/>
      <c r="V150" s="68"/>
      <c r="W150" s="68"/>
      <c r="X150" s="68"/>
      <c r="Y150" s="68">
        <v>1</v>
      </c>
      <c r="Z150" s="68"/>
      <c r="AA150" s="68"/>
      <c r="AB150" s="68"/>
      <c r="AC150" s="68"/>
      <c r="AD150" s="68"/>
      <c r="AE150" s="68"/>
      <c r="AF150" s="68">
        <v>1</v>
      </c>
    </row>
    <row r="151" spans="1:32" ht="105" customHeight="1" x14ac:dyDescent="0.25">
      <c r="B151" s="20">
        <v>144</v>
      </c>
      <c r="C151" s="45"/>
      <c r="D151" s="45"/>
      <c r="E151" s="45"/>
      <c r="F151" s="45"/>
      <c r="G151" s="162" t="s">
        <v>1160</v>
      </c>
      <c r="H151" s="36" t="s">
        <v>840</v>
      </c>
      <c r="I151" s="36"/>
      <c r="J151" s="162" t="s">
        <v>1161</v>
      </c>
      <c r="K151" s="35" t="s">
        <v>899</v>
      </c>
      <c r="L151" s="35"/>
      <c r="M151" s="183">
        <v>42125</v>
      </c>
      <c r="N151" s="97" t="s">
        <v>844</v>
      </c>
      <c r="O151" s="36">
        <v>1</v>
      </c>
      <c r="P151" s="125"/>
      <c r="Q151" s="121"/>
      <c r="R151" s="121"/>
      <c r="T151" s="68">
        <v>3</v>
      </c>
      <c r="U151" s="68"/>
      <c r="V151" s="68"/>
      <c r="W151" s="68"/>
      <c r="X151" s="68"/>
      <c r="Y151" s="68"/>
      <c r="Z151" s="68"/>
      <c r="AA151" s="68">
        <v>1</v>
      </c>
      <c r="AB151" s="68"/>
      <c r="AC151" s="68"/>
      <c r="AD151" s="68"/>
      <c r="AE151" s="68"/>
      <c r="AF151" s="68"/>
    </row>
    <row r="152" spans="1:32" ht="120.75" customHeight="1" x14ac:dyDescent="0.25">
      <c r="B152" s="20">
        <v>145</v>
      </c>
      <c r="C152" s="45"/>
      <c r="D152" s="45"/>
      <c r="E152" s="45"/>
      <c r="F152" s="45"/>
      <c r="G152" s="162" t="s">
        <v>1162</v>
      </c>
      <c r="H152" s="38" t="s">
        <v>859</v>
      </c>
      <c r="I152" s="38"/>
      <c r="J152" s="162" t="s">
        <v>1163</v>
      </c>
      <c r="K152" s="35" t="s">
        <v>870</v>
      </c>
      <c r="L152" s="35"/>
      <c r="M152" s="183">
        <v>42125</v>
      </c>
      <c r="N152" s="97" t="s">
        <v>844</v>
      </c>
      <c r="O152" s="36">
        <v>2</v>
      </c>
      <c r="P152" s="125"/>
      <c r="Q152" s="121"/>
      <c r="R152" s="121"/>
      <c r="T152" s="68">
        <v>1</v>
      </c>
      <c r="U152" s="68"/>
      <c r="V152" s="68"/>
      <c r="W152" s="68"/>
      <c r="X152" s="68"/>
      <c r="Y152" s="68"/>
      <c r="Z152" s="68"/>
      <c r="AA152" s="68">
        <v>1</v>
      </c>
      <c r="AB152" s="68"/>
      <c r="AC152" s="68"/>
      <c r="AD152" s="68"/>
      <c r="AE152" s="68"/>
      <c r="AF152" s="68"/>
    </row>
    <row r="153" spans="1:32" ht="88.5" customHeight="1" x14ac:dyDescent="0.25">
      <c r="B153" s="20">
        <v>146</v>
      </c>
      <c r="C153" s="45"/>
      <c r="D153" s="45"/>
      <c r="E153" s="45"/>
      <c r="F153" s="45"/>
      <c r="G153" s="162" t="s">
        <v>1164</v>
      </c>
      <c r="H153" s="38" t="s">
        <v>859</v>
      </c>
      <c r="I153" s="38"/>
      <c r="J153" s="162" t="s">
        <v>1165</v>
      </c>
      <c r="K153" s="35" t="s">
        <v>1017</v>
      </c>
      <c r="L153" s="35"/>
      <c r="M153" s="183">
        <v>42156</v>
      </c>
      <c r="N153" s="97" t="s">
        <v>844</v>
      </c>
      <c r="O153" s="36">
        <v>1</v>
      </c>
      <c r="P153" s="125"/>
      <c r="Q153" s="121"/>
      <c r="R153" s="121"/>
      <c r="T153" s="68">
        <v>1</v>
      </c>
      <c r="U153" s="68"/>
      <c r="V153" s="68"/>
      <c r="W153" s="68"/>
      <c r="X153" s="68"/>
      <c r="Y153" s="68"/>
      <c r="Z153" s="68"/>
      <c r="AA153" s="68">
        <v>1</v>
      </c>
      <c r="AB153" s="68"/>
      <c r="AC153" s="68"/>
      <c r="AD153" s="68"/>
      <c r="AE153" s="68"/>
      <c r="AF153" s="68"/>
    </row>
    <row r="154" spans="1:32" ht="95.25" customHeight="1" x14ac:dyDescent="0.25">
      <c r="B154" s="20">
        <v>147</v>
      </c>
      <c r="C154" s="45"/>
      <c r="D154" s="45"/>
      <c r="E154" s="45"/>
      <c r="F154" s="45"/>
      <c r="G154" s="162" t="s">
        <v>1166</v>
      </c>
      <c r="H154" s="36" t="s">
        <v>840</v>
      </c>
      <c r="I154" s="36"/>
      <c r="J154" s="162" t="s">
        <v>1167</v>
      </c>
      <c r="K154" s="35" t="s">
        <v>926</v>
      </c>
      <c r="L154" s="35"/>
      <c r="M154" s="183">
        <v>42156</v>
      </c>
      <c r="N154" s="97" t="s">
        <v>844</v>
      </c>
      <c r="O154" s="36">
        <v>1</v>
      </c>
      <c r="P154" s="125"/>
      <c r="Q154" s="121"/>
      <c r="R154" s="121"/>
      <c r="T154" s="68">
        <v>4</v>
      </c>
      <c r="U154" s="68"/>
      <c r="V154" s="68"/>
      <c r="W154" s="68"/>
      <c r="X154" s="68"/>
      <c r="Y154" s="68"/>
      <c r="Z154" s="68"/>
      <c r="AA154" s="68">
        <v>1</v>
      </c>
      <c r="AB154" s="68"/>
      <c r="AC154" s="68"/>
      <c r="AD154" s="68"/>
      <c r="AE154" s="68"/>
      <c r="AF154" s="68"/>
    </row>
    <row r="155" spans="1:32" ht="100.5" customHeight="1" x14ac:dyDescent="0.25">
      <c r="B155" s="20">
        <v>148</v>
      </c>
      <c r="C155" s="45"/>
      <c r="D155" s="45"/>
      <c r="E155" s="45"/>
      <c r="F155" s="45"/>
      <c r="G155" s="162" t="s">
        <v>1168</v>
      </c>
      <c r="H155" s="38" t="s">
        <v>12</v>
      </c>
      <c r="I155" s="38"/>
      <c r="J155" s="162" t="s">
        <v>1169</v>
      </c>
      <c r="K155" s="35" t="s">
        <v>873</v>
      </c>
      <c r="L155" s="35"/>
      <c r="M155" s="183">
        <v>42156</v>
      </c>
      <c r="N155" s="20" t="s">
        <v>1107</v>
      </c>
      <c r="O155" s="36">
        <v>1</v>
      </c>
      <c r="P155" s="125"/>
      <c r="Q155" s="121"/>
      <c r="R155" s="121"/>
      <c r="T155" s="68"/>
      <c r="U155" s="68">
        <v>1</v>
      </c>
      <c r="V155" s="68"/>
      <c r="W155" s="68"/>
      <c r="X155" s="68"/>
      <c r="Y155" s="68"/>
      <c r="Z155" s="68"/>
      <c r="AA155" s="68"/>
      <c r="AB155" s="68">
        <v>1</v>
      </c>
      <c r="AC155" s="68"/>
      <c r="AD155" s="68"/>
      <c r="AE155" s="68"/>
      <c r="AF155" s="68"/>
    </row>
    <row r="156" spans="1:32" ht="108" customHeight="1" x14ac:dyDescent="0.25">
      <c r="B156" s="20">
        <v>149</v>
      </c>
      <c r="C156" s="45"/>
      <c r="D156" s="45"/>
      <c r="E156" s="45"/>
      <c r="F156" s="45"/>
      <c r="G156" s="162" t="s">
        <v>1170</v>
      </c>
      <c r="H156" s="36" t="s">
        <v>859</v>
      </c>
      <c r="I156" s="36"/>
      <c r="J156" s="162" t="s">
        <v>1171</v>
      </c>
      <c r="K156" s="35" t="s">
        <v>918</v>
      </c>
      <c r="L156" s="35"/>
      <c r="M156" s="183">
        <v>42186</v>
      </c>
      <c r="N156" s="97" t="s">
        <v>865</v>
      </c>
      <c r="O156" s="36">
        <v>2</v>
      </c>
      <c r="P156" s="125"/>
      <c r="Q156" s="121"/>
      <c r="R156" s="121"/>
      <c r="T156" s="68"/>
      <c r="U156" s="68"/>
      <c r="V156" s="68"/>
      <c r="W156" s="68"/>
      <c r="X156" s="68"/>
      <c r="Y156" s="68">
        <v>1</v>
      </c>
      <c r="Z156" s="68"/>
      <c r="AA156" s="68"/>
      <c r="AB156" s="68"/>
      <c r="AC156" s="68"/>
      <c r="AD156" s="68"/>
      <c r="AE156" s="68"/>
      <c r="AF156" s="68">
        <v>1</v>
      </c>
    </row>
    <row r="157" spans="1:32" ht="103.5" customHeight="1" x14ac:dyDescent="0.25">
      <c r="B157" s="20">
        <v>150</v>
      </c>
      <c r="C157" s="45"/>
      <c r="D157" s="45"/>
      <c r="E157" s="45"/>
      <c r="F157" s="45"/>
      <c r="G157" s="162" t="s">
        <v>1172</v>
      </c>
      <c r="H157" s="36" t="s">
        <v>174</v>
      </c>
      <c r="I157" s="36"/>
      <c r="J157" s="162" t="s">
        <v>1173</v>
      </c>
      <c r="K157" s="35" t="s">
        <v>926</v>
      </c>
      <c r="L157" s="35"/>
      <c r="M157" s="183">
        <v>42186</v>
      </c>
      <c r="N157" s="97" t="s">
        <v>1174</v>
      </c>
      <c r="O157" s="36">
        <v>2</v>
      </c>
      <c r="P157" s="125"/>
      <c r="Q157" s="121"/>
      <c r="R157" s="121"/>
      <c r="T157" s="68"/>
      <c r="U157" s="68"/>
      <c r="V157" s="68">
        <v>1</v>
      </c>
      <c r="W157" s="68"/>
      <c r="X157" s="68"/>
      <c r="Y157" s="68"/>
      <c r="Z157" s="68"/>
      <c r="AA157" s="68"/>
      <c r="AB157" s="68"/>
      <c r="AC157" s="68">
        <v>1</v>
      </c>
      <c r="AD157" s="68"/>
      <c r="AE157" s="68"/>
      <c r="AF157" s="68"/>
    </row>
    <row r="158" spans="1:32" ht="116.25" customHeight="1" x14ac:dyDescent="0.25">
      <c r="B158" s="20">
        <v>151</v>
      </c>
      <c r="C158" s="45"/>
      <c r="D158" s="45"/>
      <c r="E158" s="45"/>
      <c r="F158" s="45"/>
      <c r="G158" s="162" t="s">
        <v>1175</v>
      </c>
      <c r="H158" s="36" t="s">
        <v>948</v>
      </c>
      <c r="I158" s="36"/>
      <c r="J158" s="162" t="s">
        <v>1176</v>
      </c>
      <c r="K158" s="35" t="s">
        <v>1124</v>
      </c>
      <c r="L158" s="35"/>
      <c r="M158" s="183">
        <v>42186</v>
      </c>
      <c r="N158" s="97" t="s">
        <v>844</v>
      </c>
      <c r="O158" s="36">
        <v>2</v>
      </c>
      <c r="P158" s="125"/>
      <c r="Q158" s="121"/>
      <c r="R158" s="121"/>
      <c r="T158" s="68">
        <v>3</v>
      </c>
      <c r="U158" s="68"/>
      <c r="V158" s="68"/>
      <c r="W158" s="68"/>
      <c r="X158" s="68"/>
      <c r="Y158" s="68"/>
      <c r="Z158" s="68"/>
      <c r="AA158" s="68">
        <v>1</v>
      </c>
      <c r="AB158" s="68"/>
      <c r="AC158" s="68"/>
      <c r="AD158" s="68"/>
      <c r="AE158" s="68"/>
      <c r="AF158" s="68"/>
    </row>
    <row r="159" spans="1:32" ht="134.25" customHeight="1" x14ac:dyDescent="0.25">
      <c r="B159" s="20">
        <v>152</v>
      </c>
      <c r="C159" s="45"/>
      <c r="D159" s="45"/>
      <c r="E159" s="45"/>
      <c r="F159" s="45"/>
      <c r="G159" s="162" t="s">
        <v>1177</v>
      </c>
      <c r="H159" s="36" t="s">
        <v>840</v>
      </c>
      <c r="I159" s="36"/>
      <c r="J159" s="162" t="s">
        <v>1178</v>
      </c>
      <c r="K159" s="35" t="s">
        <v>899</v>
      </c>
      <c r="L159" s="35"/>
      <c r="M159" s="183">
        <v>42186</v>
      </c>
      <c r="N159" s="97" t="s">
        <v>865</v>
      </c>
      <c r="O159" s="36">
        <v>1</v>
      </c>
      <c r="P159" s="125"/>
      <c r="Q159" s="121"/>
      <c r="R159" s="121"/>
      <c r="T159" s="68"/>
      <c r="U159" s="68"/>
      <c r="V159" s="68"/>
      <c r="W159" s="68"/>
      <c r="X159" s="68"/>
      <c r="Y159" s="68">
        <v>1</v>
      </c>
      <c r="Z159" s="68"/>
      <c r="AA159" s="68"/>
      <c r="AB159" s="68"/>
      <c r="AC159" s="68"/>
      <c r="AD159" s="68"/>
      <c r="AE159" s="68"/>
      <c r="AF159" s="68">
        <v>1</v>
      </c>
    </row>
    <row r="160" spans="1:32" ht="96" customHeight="1" x14ac:dyDescent="0.25">
      <c r="B160" s="20">
        <v>153</v>
      </c>
      <c r="C160" s="45"/>
      <c r="D160" s="45"/>
      <c r="E160" s="45"/>
      <c r="F160" s="45"/>
      <c r="G160" s="162" t="s">
        <v>1179</v>
      </c>
      <c r="H160" s="36" t="s">
        <v>859</v>
      </c>
      <c r="I160" s="36"/>
      <c r="J160" s="161" t="s">
        <v>1180</v>
      </c>
      <c r="K160" s="35" t="s">
        <v>878</v>
      </c>
      <c r="L160" s="35"/>
      <c r="M160" s="183">
        <v>42217</v>
      </c>
      <c r="N160" s="97" t="s">
        <v>844</v>
      </c>
      <c r="O160" s="36">
        <v>2</v>
      </c>
      <c r="P160" s="125"/>
      <c r="Q160" s="121"/>
      <c r="R160" s="121"/>
      <c r="T160" s="68">
        <v>1</v>
      </c>
      <c r="U160" s="68"/>
      <c r="V160" s="68"/>
      <c r="W160" s="68"/>
      <c r="X160" s="68"/>
      <c r="Y160" s="68"/>
      <c r="Z160" s="68"/>
      <c r="AA160" s="68">
        <v>1</v>
      </c>
      <c r="AB160" s="68"/>
      <c r="AC160" s="68"/>
      <c r="AD160" s="68"/>
      <c r="AE160" s="68"/>
      <c r="AF160" s="68"/>
    </row>
    <row r="161" spans="2:32" ht="102" customHeight="1" x14ac:dyDescent="0.25">
      <c r="B161" s="20">
        <v>154</v>
      </c>
      <c r="C161" s="45"/>
      <c r="D161" s="45"/>
      <c r="E161" s="45"/>
      <c r="F161" s="45"/>
      <c r="G161" s="162" t="s">
        <v>1181</v>
      </c>
      <c r="H161" s="36" t="s">
        <v>1182</v>
      </c>
      <c r="I161" s="36"/>
      <c r="J161" s="162" t="s">
        <v>1183</v>
      </c>
      <c r="K161" s="35" t="s">
        <v>873</v>
      </c>
      <c r="L161" s="35"/>
      <c r="M161" s="183">
        <v>42217</v>
      </c>
      <c r="N161" s="97" t="s">
        <v>865</v>
      </c>
      <c r="O161" s="36">
        <v>1</v>
      </c>
      <c r="P161" s="125"/>
      <c r="Q161" s="121"/>
      <c r="R161" s="121"/>
      <c r="T161" s="68"/>
      <c r="U161" s="68"/>
      <c r="V161" s="68"/>
      <c r="W161" s="68"/>
      <c r="X161" s="68"/>
      <c r="Y161" s="68">
        <v>2</v>
      </c>
      <c r="Z161" s="68"/>
      <c r="AA161" s="68"/>
      <c r="AB161" s="68"/>
      <c r="AC161" s="68"/>
      <c r="AD161" s="68"/>
      <c r="AE161" s="68"/>
      <c r="AF161" s="68">
        <v>1</v>
      </c>
    </row>
    <row r="162" spans="2:32" ht="120.75" customHeight="1" x14ac:dyDescent="0.25">
      <c r="B162" s="20">
        <v>155</v>
      </c>
      <c r="C162" s="45"/>
      <c r="D162" s="45"/>
      <c r="E162" s="45"/>
      <c r="F162" s="45"/>
      <c r="G162" s="162" t="s">
        <v>1184</v>
      </c>
      <c r="H162" s="36" t="s">
        <v>840</v>
      </c>
      <c r="I162" s="36"/>
      <c r="J162" s="161" t="s">
        <v>1185</v>
      </c>
      <c r="K162" s="35" t="s">
        <v>857</v>
      </c>
      <c r="L162" s="35"/>
      <c r="M162" s="183">
        <v>42217</v>
      </c>
      <c r="N162" s="97" t="s">
        <v>844</v>
      </c>
      <c r="O162" s="36">
        <v>1</v>
      </c>
      <c r="P162" s="125"/>
      <c r="Q162" s="121"/>
      <c r="R162" s="121"/>
      <c r="T162" s="68">
        <v>1</v>
      </c>
      <c r="U162" s="68"/>
      <c r="V162" s="68"/>
      <c r="W162" s="68"/>
      <c r="X162" s="68"/>
      <c r="Y162" s="68"/>
      <c r="Z162" s="68"/>
      <c r="AA162" s="68">
        <v>1</v>
      </c>
      <c r="AB162" s="68"/>
      <c r="AC162" s="68"/>
      <c r="AD162" s="68"/>
      <c r="AE162" s="68"/>
      <c r="AF162" s="68"/>
    </row>
    <row r="163" spans="2:32" ht="105" customHeight="1" x14ac:dyDescent="0.25">
      <c r="B163" s="20">
        <v>156</v>
      </c>
      <c r="C163" s="45"/>
      <c r="D163" s="45"/>
      <c r="E163" s="45"/>
      <c r="F163" s="45"/>
      <c r="G163" s="162" t="s">
        <v>1186</v>
      </c>
      <c r="H163" s="36" t="s">
        <v>859</v>
      </c>
      <c r="I163" s="36"/>
      <c r="J163" s="161" t="s">
        <v>1187</v>
      </c>
      <c r="K163" s="35" t="s">
        <v>926</v>
      </c>
      <c r="L163" s="35"/>
      <c r="M163" s="183">
        <v>42217</v>
      </c>
      <c r="N163" s="97" t="s">
        <v>844</v>
      </c>
      <c r="O163" s="36">
        <v>1</v>
      </c>
      <c r="P163" s="125"/>
      <c r="Q163" s="121"/>
      <c r="R163" s="121"/>
      <c r="T163" s="68">
        <v>1</v>
      </c>
      <c r="U163" s="68"/>
      <c r="V163" s="68"/>
      <c r="W163" s="68"/>
      <c r="X163" s="68"/>
      <c r="Y163" s="68"/>
      <c r="Z163" s="68"/>
      <c r="AA163" s="68">
        <v>1</v>
      </c>
      <c r="AB163" s="68"/>
      <c r="AC163" s="68"/>
      <c r="AD163" s="68"/>
      <c r="AE163" s="68"/>
      <c r="AF163" s="68"/>
    </row>
    <row r="164" spans="2:32" ht="117.75" customHeight="1" x14ac:dyDescent="0.25">
      <c r="B164" s="20">
        <v>157</v>
      </c>
      <c r="C164" s="45"/>
      <c r="D164" s="45"/>
      <c r="E164" s="45"/>
      <c r="F164" s="45"/>
      <c r="G164" s="162" t="s">
        <v>1188</v>
      </c>
      <c r="H164" s="36" t="s">
        <v>12</v>
      </c>
      <c r="I164" s="36"/>
      <c r="J164" s="161" t="s">
        <v>1189</v>
      </c>
      <c r="K164" s="35" t="s">
        <v>1147</v>
      </c>
      <c r="L164" s="35"/>
      <c r="M164" s="183">
        <v>42248</v>
      </c>
      <c r="N164" s="97" t="s">
        <v>1139</v>
      </c>
      <c r="O164" s="36">
        <v>2</v>
      </c>
      <c r="P164" s="125"/>
      <c r="Q164" s="121"/>
      <c r="R164" s="121"/>
      <c r="T164" s="68"/>
      <c r="U164" s="68"/>
      <c r="V164" s="68"/>
      <c r="W164" s="68"/>
      <c r="X164" s="68">
        <v>1</v>
      </c>
      <c r="Y164" s="68"/>
      <c r="Z164" s="68"/>
      <c r="AA164" s="68"/>
      <c r="AB164" s="68"/>
      <c r="AC164" s="68"/>
      <c r="AD164" s="68"/>
      <c r="AE164" s="68">
        <v>1</v>
      </c>
      <c r="AF164" s="68"/>
    </row>
    <row r="165" spans="2:32" ht="138" customHeight="1" x14ac:dyDescent="0.25">
      <c r="B165" s="20">
        <v>158</v>
      </c>
      <c r="C165" s="45"/>
      <c r="D165" s="45"/>
      <c r="E165" s="45"/>
      <c r="F165" s="45"/>
      <c r="G165" s="162" t="s">
        <v>1190</v>
      </c>
      <c r="H165" s="36" t="s">
        <v>846</v>
      </c>
      <c r="I165" s="36"/>
      <c r="J165" s="161" t="s">
        <v>1191</v>
      </c>
      <c r="K165" s="35" t="s">
        <v>873</v>
      </c>
      <c r="L165" s="35"/>
      <c r="M165" s="183">
        <v>42248</v>
      </c>
      <c r="N165" s="97" t="s">
        <v>844</v>
      </c>
      <c r="O165" s="36">
        <v>1</v>
      </c>
      <c r="P165" s="125"/>
      <c r="Q165" s="121"/>
      <c r="R165" s="121"/>
      <c r="T165" s="68">
        <v>1</v>
      </c>
      <c r="U165" s="68"/>
      <c r="V165" s="68"/>
      <c r="W165" s="68"/>
      <c r="X165" s="68"/>
      <c r="Y165" s="68"/>
      <c r="Z165" s="68"/>
      <c r="AA165" s="68">
        <v>1</v>
      </c>
      <c r="AB165" s="68"/>
      <c r="AC165" s="68"/>
      <c r="AD165" s="68"/>
      <c r="AE165" s="68"/>
      <c r="AF165" s="68"/>
    </row>
    <row r="166" spans="2:32" ht="78.75" customHeight="1" x14ac:dyDescent="0.25">
      <c r="B166" s="20">
        <v>159</v>
      </c>
      <c r="C166" s="45"/>
      <c r="D166" s="45"/>
      <c r="E166" s="45"/>
      <c r="F166" s="45"/>
      <c r="G166" s="162" t="s">
        <v>1192</v>
      </c>
      <c r="H166" s="36" t="s">
        <v>12</v>
      </c>
      <c r="I166" s="36"/>
      <c r="J166" s="161" t="s">
        <v>1193</v>
      </c>
      <c r="K166" s="35" t="s">
        <v>892</v>
      </c>
      <c r="L166" s="35"/>
      <c r="M166" s="183">
        <v>42278</v>
      </c>
      <c r="N166" s="20" t="s">
        <v>1107</v>
      </c>
      <c r="O166" s="36">
        <v>1</v>
      </c>
      <c r="P166" s="125"/>
      <c r="Q166" s="121"/>
      <c r="R166" s="121"/>
      <c r="T166" s="68"/>
      <c r="U166" s="68">
        <v>1</v>
      </c>
      <c r="V166" s="68"/>
      <c r="W166" s="68"/>
      <c r="X166" s="68"/>
      <c r="Y166" s="68"/>
      <c r="Z166" s="68"/>
      <c r="AA166" s="68"/>
      <c r="AB166" s="68">
        <v>1</v>
      </c>
      <c r="AC166" s="68"/>
      <c r="AD166" s="68"/>
      <c r="AE166" s="68"/>
      <c r="AF166" s="68"/>
    </row>
    <row r="167" spans="2:32" ht="111.75" customHeight="1" x14ac:dyDescent="0.25">
      <c r="B167" s="20">
        <v>160</v>
      </c>
      <c r="C167" s="45"/>
      <c r="D167" s="45"/>
      <c r="E167" s="45"/>
      <c r="F167" s="45"/>
      <c r="G167" s="162" t="s">
        <v>1194</v>
      </c>
      <c r="H167" s="36" t="s">
        <v>859</v>
      </c>
      <c r="I167" s="36"/>
      <c r="J167" s="161" t="s">
        <v>1195</v>
      </c>
      <c r="K167" s="35" t="s">
        <v>899</v>
      </c>
      <c r="L167" s="35"/>
      <c r="M167" s="183">
        <v>42309</v>
      </c>
      <c r="N167" s="97" t="s">
        <v>865</v>
      </c>
      <c r="O167" s="36">
        <v>1</v>
      </c>
      <c r="P167" s="125"/>
      <c r="Q167" s="121"/>
      <c r="R167" s="121"/>
      <c r="T167" s="68"/>
      <c r="U167" s="68"/>
      <c r="V167" s="68"/>
      <c r="W167" s="68"/>
      <c r="X167" s="68"/>
      <c r="Y167" s="68">
        <v>1</v>
      </c>
      <c r="Z167" s="68"/>
      <c r="AA167" s="68"/>
      <c r="AB167" s="68"/>
      <c r="AC167" s="68"/>
      <c r="AD167" s="68"/>
      <c r="AE167" s="68"/>
      <c r="AF167" s="68">
        <v>1</v>
      </c>
    </row>
    <row r="168" spans="2:32" ht="125.25" customHeight="1" x14ac:dyDescent="0.25">
      <c r="B168" s="20">
        <v>161</v>
      </c>
      <c r="C168" s="45"/>
      <c r="D168" s="45"/>
      <c r="E168" s="45"/>
      <c r="F168" s="45"/>
      <c r="G168" s="162" t="s">
        <v>1196</v>
      </c>
      <c r="H168" s="36" t="s">
        <v>840</v>
      </c>
      <c r="I168" s="36"/>
      <c r="J168" s="162" t="s">
        <v>1197</v>
      </c>
      <c r="K168" s="35" t="s">
        <v>1124</v>
      </c>
      <c r="L168" s="35"/>
      <c r="M168" s="183">
        <v>42278</v>
      </c>
      <c r="N168" s="97" t="s">
        <v>1126</v>
      </c>
      <c r="O168" s="36">
        <v>2</v>
      </c>
      <c r="P168" s="125"/>
      <c r="Q168" s="121"/>
      <c r="R168" s="121"/>
      <c r="T168" s="68"/>
      <c r="U168" s="68"/>
      <c r="V168" s="68"/>
      <c r="W168" s="68">
        <v>2</v>
      </c>
      <c r="X168" s="68"/>
      <c r="Y168" s="68"/>
      <c r="Z168" s="68"/>
      <c r="AA168" s="68"/>
      <c r="AB168" s="68"/>
      <c r="AC168" s="68"/>
      <c r="AD168" s="68">
        <v>1</v>
      </c>
      <c r="AE168" s="68"/>
      <c r="AF168" s="68"/>
    </row>
    <row r="169" spans="2:32" ht="87.75" customHeight="1" x14ac:dyDescent="0.25">
      <c r="B169" s="20">
        <v>162</v>
      </c>
      <c r="C169" s="45"/>
      <c r="D169" s="45"/>
      <c r="E169" s="45"/>
      <c r="F169" s="45"/>
      <c r="G169" s="162" t="s">
        <v>1198</v>
      </c>
      <c r="H169" s="36" t="s">
        <v>840</v>
      </c>
      <c r="I169" s="36"/>
      <c r="J169" s="162" t="s">
        <v>1199</v>
      </c>
      <c r="K169" s="35" t="s">
        <v>926</v>
      </c>
      <c r="L169" s="35"/>
      <c r="M169" s="183">
        <v>42278</v>
      </c>
      <c r="N169" s="97" t="s">
        <v>1174</v>
      </c>
      <c r="O169" s="36">
        <v>1</v>
      </c>
      <c r="P169" s="125"/>
      <c r="Q169" s="121"/>
      <c r="R169" s="121"/>
      <c r="T169" s="68"/>
      <c r="U169" s="68"/>
      <c r="V169" s="68">
        <v>3</v>
      </c>
      <c r="W169" s="68"/>
      <c r="X169" s="68"/>
      <c r="Y169" s="68"/>
      <c r="Z169" s="68"/>
      <c r="AA169" s="68"/>
      <c r="AB169" s="68"/>
      <c r="AC169" s="68">
        <v>1</v>
      </c>
      <c r="AD169" s="68"/>
      <c r="AE169" s="68"/>
      <c r="AF169" s="68"/>
    </row>
    <row r="170" spans="2:32" ht="96.75" customHeight="1" x14ac:dyDescent="0.25">
      <c r="B170" s="20">
        <v>163</v>
      </c>
      <c r="C170" s="45"/>
      <c r="D170" s="45"/>
      <c r="E170" s="45"/>
      <c r="F170" s="45"/>
      <c r="G170" s="162" t="s">
        <v>1200</v>
      </c>
      <c r="H170" s="36" t="s">
        <v>840</v>
      </c>
      <c r="I170" s="36"/>
      <c r="J170" s="162" t="s">
        <v>1201</v>
      </c>
      <c r="K170" s="35" t="s">
        <v>926</v>
      </c>
      <c r="L170" s="35"/>
      <c r="M170" s="183">
        <v>42278</v>
      </c>
      <c r="N170" s="97" t="s">
        <v>1174</v>
      </c>
      <c r="O170" s="36">
        <v>1</v>
      </c>
      <c r="P170" s="125"/>
      <c r="Q170" s="121"/>
      <c r="R170" s="121"/>
      <c r="T170" s="68"/>
      <c r="U170" s="68"/>
      <c r="V170" s="68">
        <v>6</v>
      </c>
      <c r="W170" s="68"/>
      <c r="X170" s="68"/>
      <c r="Y170" s="68"/>
      <c r="Z170" s="68"/>
      <c r="AA170" s="68"/>
      <c r="AB170" s="68"/>
      <c r="AC170" s="68">
        <v>1</v>
      </c>
      <c r="AD170" s="68"/>
      <c r="AE170" s="68"/>
      <c r="AF170" s="68"/>
    </row>
    <row r="171" spans="2:32" ht="103.5" customHeight="1" x14ac:dyDescent="0.25">
      <c r="B171" s="20">
        <v>164</v>
      </c>
      <c r="C171" s="45"/>
      <c r="D171" s="45"/>
      <c r="E171" s="45"/>
      <c r="F171" s="45"/>
      <c r="G171" s="162" t="s">
        <v>1202</v>
      </c>
      <c r="H171" s="36" t="s">
        <v>840</v>
      </c>
      <c r="I171" s="36"/>
      <c r="J171" s="162" t="s">
        <v>1203</v>
      </c>
      <c r="K171" s="35" t="s">
        <v>899</v>
      </c>
      <c r="L171" s="35"/>
      <c r="M171" s="183">
        <v>42309</v>
      </c>
      <c r="N171" s="97" t="s">
        <v>865</v>
      </c>
      <c r="O171" s="36">
        <v>1</v>
      </c>
      <c r="P171" s="125"/>
      <c r="Q171" s="121"/>
      <c r="R171" s="121"/>
      <c r="T171" s="68"/>
      <c r="U171" s="68"/>
      <c r="V171" s="68"/>
      <c r="W171" s="68"/>
      <c r="X171" s="68"/>
      <c r="Y171" s="68">
        <v>2</v>
      </c>
      <c r="Z171" s="68"/>
      <c r="AA171" s="68"/>
      <c r="AB171" s="68"/>
      <c r="AC171" s="68"/>
      <c r="AD171" s="68"/>
      <c r="AE171" s="68"/>
      <c r="AF171" s="68">
        <v>1</v>
      </c>
    </row>
    <row r="172" spans="2:32" ht="120" customHeight="1" x14ac:dyDescent="0.25">
      <c r="B172" s="20">
        <v>165</v>
      </c>
      <c r="C172" s="45"/>
      <c r="D172" s="45"/>
      <c r="E172" s="45"/>
      <c r="F172" s="45"/>
      <c r="G172" s="162" t="s">
        <v>1204</v>
      </c>
      <c r="H172" s="36" t="s">
        <v>840</v>
      </c>
      <c r="I172" s="36"/>
      <c r="J172" s="162" t="s">
        <v>1205</v>
      </c>
      <c r="K172" s="35" t="s">
        <v>926</v>
      </c>
      <c r="L172" s="35"/>
      <c r="M172" s="183">
        <v>42278</v>
      </c>
      <c r="N172" s="97" t="s">
        <v>844</v>
      </c>
      <c r="O172" s="36">
        <v>1</v>
      </c>
      <c r="P172" s="125"/>
      <c r="Q172" s="121"/>
      <c r="R172" s="121"/>
      <c r="T172" s="68">
        <v>3</v>
      </c>
      <c r="U172" s="68"/>
      <c r="V172" s="68"/>
      <c r="W172" s="68"/>
      <c r="X172" s="68"/>
      <c r="Y172" s="68"/>
      <c r="Z172" s="68"/>
      <c r="AA172" s="68">
        <v>1</v>
      </c>
      <c r="AB172" s="68"/>
      <c r="AC172" s="68"/>
      <c r="AD172" s="68"/>
      <c r="AE172" s="68"/>
      <c r="AF172" s="68"/>
    </row>
    <row r="173" spans="2:32" ht="111" customHeight="1" x14ac:dyDescent="0.25">
      <c r="B173" s="20">
        <v>166</v>
      </c>
      <c r="C173" s="45"/>
      <c r="D173" s="45"/>
      <c r="E173" s="45"/>
      <c r="F173" s="45"/>
      <c r="G173" s="162" t="s">
        <v>1206</v>
      </c>
      <c r="H173" s="36" t="s">
        <v>12</v>
      </c>
      <c r="I173" s="36"/>
      <c r="J173" s="161" t="s">
        <v>1207</v>
      </c>
      <c r="K173" s="35" t="s">
        <v>863</v>
      </c>
      <c r="L173" s="35"/>
      <c r="M173" s="183">
        <v>42309</v>
      </c>
      <c r="N173" s="97" t="s">
        <v>865</v>
      </c>
      <c r="O173" s="36">
        <v>2</v>
      </c>
      <c r="P173" s="125"/>
      <c r="Q173" s="121"/>
      <c r="R173" s="121"/>
      <c r="T173" s="68"/>
      <c r="U173" s="68"/>
      <c r="V173" s="68"/>
      <c r="W173" s="68"/>
      <c r="X173" s="68"/>
      <c r="Y173" s="68">
        <v>1</v>
      </c>
      <c r="Z173" s="68"/>
      <c r="AA173" s="68"/>
      <c r="AB173" s="68"/>
      <c r="AC173" s="68"/>
      <c r="AD173" s="68"/>
      <c r="AE173" s="68"/>
      <c r="AF173" s="68">
        <v>1</v>
      </c>
    </row>
    <row r="174" spans="2:32" ht="114" customHeight="1" x14ac:dyDescent="0.25">
      <c r="B174" s="20">
        <v>167</v>
      </c>
      <c r="C174" s="45"/>
      <c r="D174" s="45"/>
      <c r="E174" s="45"/>
      <c r="F174" s="45"/>
      <c r="G174" s="162" t="s">
        <v>1208</v>
      </c>
      <c r="H174" s="36" t="s">
        <v>1209</v>
      </c>
      <c r="I174" s="36"/>
      <c r="J174" s="161" t="s">
        <v>1210</v>
      </c>
      <c r="K174" s="35" t="s">
        <v>870</v>
      </c>
      <c r="L174" s="35"/>
      <c r="M174" s="183">
        <v>42278</v>
      </c>
      <c r="N174" s="97" t="s">
        <v>1211</v>
      </c>
      <c r="O174" s="36">
        <v>1</v>
      </c>
      <c r="P174" s="125"/>
      <c r="Q174" s="121"/>
      <c r="R174" s="121"/>
      <c r="T174" s="68">
        <v>1</v>
      </c>
      <c r="U174" s="68"/>
      <c r="V174" s="68"/>
      <c r="W174" s="68"/>
      <c r="X174" s="68"/>
      <c r="Y174" s="68"/>
      <c r="Z174" s="68"/>
      <c r="AA174" s="68">
        <v>1</v>
      </c>
      <c r="AB174" s="68"/>
      <c r="AC174" s="68"/>
      <c r="AD174" s="68"/>
      <c r="AE174" s="68"/>
      <c r="AF174" s="68"/>
    </row>
    <row r="175" spans="2:32" ht="99" customHeight="1" x14ac:dyDescent="0.25">
      <c r="B175" s="20">
        <v>168</v>
      </c>
      <c r="C175" s="45"/>
      <c r="D175" s="45"/>
      <c r="E175" s="45"/>
      <c r="F175" s="45"/>
      <c r="G175" s="162" t="s">
        <v>1212</v>
      </c>
      <c r="H175" s="36" t="s">
        <v>859</v>
      </c>
      <c r="I175" s="36"/>
      <c r="J175" s="161" t="s">
        <v>1213</v>
      </c>
      <c r="K175" s="35" t="s">
        <v>960</v>
      </c>
      <c r="L175" s="35"/>
      <c r="M175" s="183">
        <v>42278</v>
      </c>
      <c r="N175" s="97" t="s">
        <v>1211</v>
      </c>
      <c r="O175" s="36">
        <v>1</v>
      </c>
      <c r="P175" s="125"/>
      <c r="Q175" s="121"/>
      <c r="R175" s="121"/>
      <c r="T175" s="68">
        <v>1</v>
      </c>
      <c r="U175" s="68"/>
      <c r="V175" s="68"/>
      <c r="W175" s="68"/>
      <c r="X175" s="68"/>
      <c r="Y175" s="68"/>
      <c r="Z175" s="68"/>
      <c r="AA175" s="68">
        <v>1</v>
      </c>
      <c r="AB175" s="68"/>
      <c r="AC175" s="68"/>
      <c r="AD175" s="68"/>
      <c r="AE175" s="68"/>
      <c r="AF175" s="68"/>
    </row>
    <row r="176" spans="2:32" ht="68.25" customHeight="1" x14ac:dyDescent="0.25">
      <c r="B176" s="20">
        <v>169</v>
      </c>
      <c r="C176" s="45"/>
      <c r="D176" s="45"/>
      <c r="E176" s="45"/>
      <c r="F176" s="45"/>
      <c r="G176" s="162" t="s">
        <v>1214</v>
      </c>
      <c r="H176" s="36" t="s">
        <v>859</v>
      </c>
      <c r="I176" s="36"/>
      <c r="J176" s="161" t="s">
        <v>1215</v>
      </c>
      <c r="K176" s="35" t="s">
        <v>870</v>
      </c>
      <c r="L176" s="35"/>
      <c r="M176" s="183">
        <v>42339</v>
      </c>
      <c r="N176" s="20" t="s">
        <v>1107</v>
      </c>
      <c r="O176" s="36">
        <v>2</v>
      </c>
      <c r="P176" s="125"/>
      <c r="Q176" s="121"/>
      <c r="R176" s="121"/>
      <c r="T176" s="68"/>
      <c r="U176" s="68">
        <v>1</v>
      </c>
      <c r="V176" s="68"/>
      <c r="W176" s="68"/>
      <c r="X176" s="68"/>
      <c r="Y176" s="68"/>
      <c r="Z176" s="68"/>
      <c r="AA176" s="68"/>
      <c r="AB176" s="68">
        <v>1</v>
      </c>
      <c r="AC176" s="68"/>
      <c r="AD176" s="68"/>
      <c r="AE176" s="68"/>
      <c r="AF176" s="68"/>
    </row>
    <row r="177" spans="2:32" ht="124.5" customHeight="1" x14ac:dyDescent="0.25">
      <c r="B177" s="20">
        <v>170</v>
      </c>
      <c r="C177" s="45"/>
      <c r="D177" s="45"/>
      <c r="E177" s="45"/>
      <c r="F177" s="45"/>
      <c r="G177" s="162" t="s">
        <v>1216</v>
      </c>
      <c r="H177" s="36" t="s">
        <v>12</v>
      </c>
      <c r="I177" s="36"/>
      <c r="J177" s="161" t="s">
        <v>1217</v>
      </c>
      <c r="K177" s="35" t="s">
        <v>944</v>
      </c>
      <c r="L177" s="35"/>
      <c r="M177" s="183">
        <v>42278</v>
      </c>
      <c r="N177" s="97" t="s">
        <v>865</v>
      </c>
      <c r="O177" s="36">
        <v>1</v>
      </c>
      <c r="P177" s="125"/>
      <c r="Q177" s="121"/>
      <c r="R177" s="121"/>
      <c r="T177" s="68"/>
      <c r="U177" s="68"/>
      <c r="V177" s="68"/>
      <c r="W177" s="68"/>
      <c r="X177" s="68"/>
      <c r="Y177" s="68">
        <v>1</v>
      </c>
      <c r="Z177" s="68"/>
      <c r="AA177" s="68"/>
      <c r="AB177" s="68"/>
      <c r="AC177" s="68"/>
      <c r="AD177" s="68"/>
      <c r="AE177" s="68"/>
      <c r="AF177" s="68">
        <v>1</v>
      </c>
    </row>
    <row r="178" spans="2:32" ht="114.75" customHeight="1" x14ac:dyDescent="0.25">
      <c r="B178" s="20">
        <v>171</v>
      </c>
      <c r="C178" s="45"/>
      <c r="D178" s="45"/>
      <c r="E178" s="45"/>
      <c r="F178" s="45"/>
      <c r="G178" s="162" t="s">
        <v>1218</v>
      </c>
      <c r="H178" s="36" t="s">
        <v>840</v>
      </c>
      <c r="I178" s="36"/>
      <c r="J178" s="161" t="s">
        <v>1219</v>
      </c>
      <c r="K178" s="35" t="s">
        <v>873</v>
      </c>
      <c r="L178" s="35"/>
      <c r="M178" s="183">
        <v>2015</v>
      </c>
      <c r="N178" s="97" t="s">
        <v>1211</v>
      </c>
      <c r="O178" s="36">
        <v>1</v>
      </c>
      <c r="P178" s="125"/>
      <c r="Q178" s="121"/>
      <c r="R178" s="121"/>
      <c r="T178" s="68">
        <v>1</v>
      </c>
      <c r="U178" s="68"/>
      <c r="V178" s="68"/>
      <c r="W178" s="68"/>
      <c r="X178" s="68"/>
      <c r="Y178" s="68"/>
      <c r="Z178" s="68"/>
      <c r="AA178" s="68">
        <v>1</v>
      </c>
      <c r="AB178" s="68"/>
      <c r="AC178" s="68"/>
      <c r="AD178" s="68"/>
      <c r="AE178" s="68"/>
      <c r="AF178" s="68"/>
    </row>
    <row r="179" spans="2:32" ht="75.75" customHeight="1" x14ac:dyDescent="0.25">
      <c r="B179" s="20">
        <v>172</v>
      </c>
      <c r="C179" s="45"/>
      <c r="D179" s="45"/>
      <c r="E179" s="45"/>
      <c r="F179" s="45"/>
      <c r="G179" s="162" t="s">
        <v>1220</v>
      </c>
      <c r="H179" s="36" t="s">
        <v>659</v>
      </c>
      <c r="I179" s="36"/>
      <c r="J179" s="161" t="s">
        <v>1221</v>
      </c>
      <c r="K179" s="35" t="s">
        <v>935</v>
      </c>
      <c r="L179" s="35"/>
      <c r="M179" s="183">
        <v>42095</v>
      </c>
      <c r="N179" s="97" t="s">
        <v>1126</v>
      </c>
      <c r="O179" s="36">
        <v>1</v>
      </c>
      <c r="P179" s="125"/>
      <c r="Q179" s="121"/>
      <c r="R179" s="121"/>
      <c r="T179" s="68"/>
      <c r="U179" s="68"/>
      <c r="V179" s="68"/>
      <c r="W179" s="68">
        <v>1</v>
      </c>
      <c r="X179" s="68"/>
      <c r="Y179" s="68"/>
      <c r="Z179" s="68"/>
      <c r="AA179" s="68"/>
      <c r="AB179" s="68"/>
      <c r="AC179" s="68"/>
      <c r="AD179" s="68">
        <v>1</v>
      </c>
      <c r="AE179" s="68"/>
      <c r="AF179" s="68"/>
    </row>
    <row r="180" spans="2:32" ht="119.25" customHeight="1" x14ac:dyDescent="0.25">
      <c r="B180" s="20">
        <v>173</v>
      </c>
      <c r="C180" s="45"/>
      <c r="D180" s="45"/>
      <c r="E180" s="45"/>
      <c r="F180" s="45"/>
      <c r="G180" s="162" t="s">
        <v>1222</v>
      </c>
      <c r="H180" s="36" t="s">
        <v>859</v>
      </c>
      <c r="I180" s="36"/>
      <c r="J180" s="161" t="s">
        <v>1223</v>
      </c>
      <c r="K180" s="35" t="s">
        <v>870</v>
      </c>
      <c r="L180" s="35"/>
      <c r="M180" s="183">
        <v>42309</v>
      </c>
      <c r="N180" s="20" t="s">
        <v>1107</v>
      </c>
      <c r="O180" s="36">
        <v>2</v>
      </c>
      <c r="P180" s="125"/>
      <c r="Q180" s="121"/>
      <c r="R180" s="121"/>
      <c r="T180" s="68"/>
      <c r="U180" s="68">
        <v>1</v>
      </c>
      <c r="V180" s="68"/>
      <c r="W180" s="68"/>
      <c r="X180" s="68"/>
      <c r="Y180" s="68"/>
      <c r="Z180" s="68"/>
      <c r="AA180" s="68"/>
      <c r="AB180" s="68">
        <v>1</v>
      </c>
      <c r="AC180" s="68"/>
      <c r="AD180" s="68"/>
      <c r="AE180" s="68"/>
      <c r="AF180" s="68"/>
    </row>
    <row r="181" spans="2:32" ht="89.25" customHeight="1" x14ac:dyDescent="0.25">
      <c r="B181" s="20">
        <v>174</v>
      </c>
      <c r="C181" s="45"/>
      <c r="D181" s="45"/>
      <c r="E181" s="45"/>
      <c r="F181" s="45"/>
      <c r="G181" s="162" t="s">
        <v>1224</v>
      </c>
      <c r="H181" s="36" t="s">
        <v>840</v>
      </c>
      <c r="I181" s="36"/>
      <c r="J181" s="161" t="s">
        <v>1225</v>
      </c>
      <c r="K181" s="35" t="s">
        <v>892</v>
      </c>
      <c r="L181" s="35"/>
      <c r="M181" s="183">
        <v>42309</v>
      </c>
      <c r="N181" s="97" t="s">
        <v>1211</v>
      </c>
      <c r="O181" s="36">
        <v>1</v>
      </c>
      <c r="P181" s="125"/>
      <c r="Q181" s="121"/>
      <c r="R181" s="121"/>
      <c r="T181" s="68">
        <v>1</v>
      </c>
      <c r="U181" s="68"/>
      <c r="V181" s="68"/>
      <c r="W181" s="68"/>
      <c r="X181" s="68"/>
      <c r="Y181" s="68"/>
      <c r="Z181" s="68"/>
      <c r="AA181" s="68">
        <v>1</v>
      </c>
      <c r="AB181" s="68"/>
      <c r="AC181" s="68"/>
      <c r="AD181" s="68"/>
      <c r="AE181" s="68"/>
      <c r="AF181" s="68"/>
    </row>
    <row r="182" spans="2:32" ht="59.25" customHeight="1" x14ac:dyDescent="0.25">
      <c r="B182" s="20">
        <v>175</v>
      </c>
      <c r="C182" s="45"/>
      <c r="D182" s="45"/>
      <c r="E182" s="45"/>
      <c r="F182" s="45"/>
      <c r="G182" s="162" t="s">
        <v>1226</v>
      </c>
      <c r="H182" s="36" t="s">
        <v>840</v>
      </c>
      <c r="I182" s="36"/>
      <c r="J182" s="162" t="s">
        <v>1227</v>
      </c>
      <c r="K182" s="35" t="s">
        <v>926</v>
      </c>
      <c r="L182" s="35"/>
      <c r="M182" s="183">
        <v>42339</v>
      </c>
      <c r="N182" s="97" t="s">
        <v>1174</v>
      </c>
      <c r="O182" s="36">
        <v>1</v>
      </c>
      <c r="P182" s="125"/>
      <c r="Q182" s="121"/>
      <c r="R182" s="121"/>
      <c r="T182" s="68"/>
      <c r="U182" s="68"/>
      <c r="V182" s="68">
        <v>4</v>
      </c>
      <c r="W182" s="68"/>
      <c r="X182" s="68"/>
      <c r="Y182" s="68"/>
      <c r="Z182" s="68"/>
      <c r="AA182" s="68"/>
      <c r="AB182" s="68"/>
      <c r="AC182" s="68">
        <v>1</v>
      </c>
      <c r="AD182" s="68"/>
      <c r="AE182" s="68"/>
      <c r="AF182" s="68"/>
    </row>
    <row r="183" spans="2:32" ht="105.75" customHeight="1" x14ac:dyDescent="0.25">
      <c r="B183" s="20">
        <v>176</v>
      </c>
      <c r="C183" s="45"/>
      <c r="D183" s="45"/>
      <c r="E183" s="45"/>
      <c r="F183" s="45"/>
      <c r="G183" s="162" t="s">
        <v>1228</v>
      </c>
      <c r="H183" s="36" t="s">
        <v>840</v>
      </c>
      <c r="I183" s="36"/>
      <c r="J183" s="162" t="s">
        <v>1229</v>
      </c>
      <c r="K183" s="35" t="s">
        <v>843</v>
      </c>
      <c r="L183" s="35"/>
      <c r="M183" s="183">
        <v>42370</v>
      </c>
      <c r="N183" s="20" t="s">
        <v>1107</v>
      </c>
      <c r="O183" s="36">
        <v>1</v>
      </c>
      <c r="P183" s="125"/>
      <c r="Q183" s="121"/>
      <c r="R183" s="121"/>
      <c r="T183" s="68"/>
      <c r="U183" s="68">
        <v>3</v>
      </c>
      <c r="V183" s="68"/>
      <c r="W183" s="68"/>
      <c r="X183" s="68"/>
      <c r="Y183" s="68"/>
      <c r="Z183" s="68"/>
      <c r="AA183" s="68"/>
      <c r="AB183" s="68">
        <v>1</v>
      </c>
      <c r="AC183" s="68"/>
      <c r="AD183" s="68"/>
      <c r="AE183" s="68"/>
      <c r="AF183" s="68"/>
    </row>
    <row r="184" spans="2:32" ht="115.5" customHeight="1" x14ac:dyDescent="0.25">
      <c r="B184" s="20">
        <v>177</v>
      </c>
      <c r="C184" s="45"/>
      <c r="D184" s="45"/>
      <c r="E184" s="45"/>
      <c r="F184" s="45"/>
      <c r="G184" s="162" t="s">
        <v>1230</v>
      </c>
      <c r="H184" s="36" t="s">
        <v>840</v>
      </c>
      <c r="I184" s="36"/>
      <c r="J184" s="162" t="s">
        <v>1231</v>
      </c>
      <c r="K184" s="35" t="s">
        <v>870</v>
      </c>
      <c r="L184" s="35"/>
      <c r="M184" s="183">
        <v>42370</v>
      </c>
      <c r="N184" s="20" t="s">
        <v>1107</v>
      </c>
      <c r="O184" s="36">
        <v>1</v>
      </c>
      <c r="P184" s="125"/>
      <c r="Q184" s="121"/>
      <c r="R184" s="121"/>
      <c r="T184" s="68"/>
      <c r="U184" s="68">
        <v>2</v>
      </c>
      <c r="V184" s="68"/>
      <c r="W184" s="68"/>
      <c r="X184" s="68"/>
      <c r="Y184" s="68"/>
      <c r="Z184" s="68"/>
      <c r="AA184" s="68"/>
      <c r="AB184" s="68">
        <v>1</v>
      </c>
      <c r="AC184" s="68"/>
      <c r="AD184" s="68"/>
      <c r="AE184" s="68"/>
      <c r="AF184" s="68"/>
    </row>
    <row r="185" spans="2:32" ht="83.25" customHeight="1" x14ac:dyDescent="0.25">
      <c r="B185" s="20">
        <v>178</v>
      </c>
      <c r="C185" s="45"/>
      <c r="D185" s="45"/>
      <c r="E185" s="45"/>
      <c r="F185" s="45"/>
      <c r="G185" s="162" t="s">
        <v>1232</v>
      </c>
      <c r="H185" s="36" t="s">
        <v>12</v>
      </c>
      <c r="I185" s="36"/>
      <c r="J185" s="161" t="s">
        <v>1233</v>
      </c>
      <c r="K185" s="35" t="s">
        <v>843</v>
      </c>
      <c r="L185" s="35"/>
      <c r="M185" s="183">
        <v>42370</v>
      </c>
      <c r="N185" s="97" t="s">
        <v>1211</v>
      </c>
      <c r="O185" s="36">
        <v>1</v>
      </c>
      <c r="P185" s="125"/>
      <c r="Q185" s="121"/>
      <c r="R185" s="121"/>
      <c r="T185" s="68">
        <v>1</v>
      </c>
      <c r="U185" s="68"/>
      <c r="V185" s="68"/>
      <c r="W185" s="68"/>
      <c r="X185" s="68"/>
      <c r="Y185" s="68"/>
      <c r="Z185" s="68"/>
      <c r="AA185" s="68">
        <v>1</v>
      </c>
      <c r="AB185" s="68"/>
      <c r="AC185" s="68"/>
      <c r="AD185" s="68"/>
      <c r="AE185" s="68"/>
      <c r="AF185" s="68"/>
    </row>
    <row r="186" spans="2:32" ht="110.25" customHeight="1" x14ac:dyDescent="0.25">
      <c r="B186" s="20">
        <v>179</v>
      </c>
      <c r="C186" s="45"/>
      <c r="D186" s="45"/>
      <c r="E186" s="45"/>
      <c r="F186" s="45"/>
      <c r="G186" s="162" t="s">
        <v>1234</v>
      </c>
      <c r="H186" s="36" t="s">
        <v>12</v>
      </c>
      <c r="I186" s="36"/>
      <c r="J186" s="162" t="s">
        <v>1235</v>
      </c>
      <c r="K186" s="35" t="s">
        <v>843</v>
      </c>
      <c r="L186" s="35"/>
      <c r="M186" s="183">
        <v>42370</v>
      </c>
      <c r="N186" s="97" t="s">
        <v>1211</v>
      </c>
      <c r="O186" s="36">
        <v>1</v>
      </c>
      <c r="P186" s="125"/>
      <c r="Q186" s="121"/>
      <c r="R186" s="121"/>
      <c r="T186" s="68">
        <v>3</v>
      </c>
      <c r="U186" s="68"/>
      <c r="V186" s="68"/>
      <c r="W186" s="68"/>
      <c r="X186" s="68"/>
      <c r="Y186" s="68"/>
      <c r="Z186" s="68"/>
      <c r="AA186" s="68">
        <v>1</v>
      </c>
      <c r="AB186" s="68"/>
      <c r="AC186" s="68"/>
      <c r="AD186" s="68"/>
      <c r="AE186" s="68"/>
      <c r="AF186" s="68"/>
    </row>
    <row r="187" spans="2:32" ht="105.75" customHeight="1" x14ac:dyDescent="0.25">
      <c r="B187" s="20">
        <v>180</v>
      </c>
      <c r="C187" s="45"/>
      <c r="D187" s="45"/>
      <c r="E187" s="45"/>
      <c r="F187" s="45"/>
      <c r="G187" s="162" t="s">
        <v>1236</v>
      </c>
      <c r="H187" s="36" t="s">
        <v>859</v>
      </c>
      <c r="I187" s="36"/>
      <c r="J187" s="161" t="s">
        <v>1237</v>
      </c>
      <c r="K187" s="35" t="s">
        <v>870</v>
      </c>
      <c r="L187" s="35"/>
      <c r="M187" s="183">
        <v>42370</v>
      </c>
      <c r="N187" s="20" t="s">
        <v>1107</v>
      </c>
      <c r="O187" s="36">
        <v>1</v>
      </c>
      <c r="P187" s="125"/>
      <c r="Q187" s="121"/>
      <c r="R187" s="121"/>
      <c r="T187" s="68"/>
      <c r="U187" s="68">
        <v>1</v>
      </c>
      <c r="V187" s="68"/>
      <c r="W187" s="68"/>
      <c r="X187" s="68"/>
      <c r="Y187" s="68"/>
      <c r="Z187" s="68"/>
      <c r="AA187" s="68"/>
      <c r="AB187" s="68">
        <v>1</v>
      </c>
      <c r="AC187" s="68"/>
      <c r="AD187" s="68"/>
      <c r="AE187" s="68"/>
      <c r="AF187" s="68"/>
    </row>
    <row r="188" spans="2:32" ht="114.95" customHeight="1" x14ac:dyDescent="0.25">
      <c r="B188" s="20">
        <v>181</v>
      </c>
      <c r="C188" s="45"/>
      <c r="D188" s="45"/>
      <c r="E188" s="45"/>
      <c r="F188" s="45"/>
      <c r="G188" s="162" t="s">
        <v>1238</v>
      </c>
      <c r="H188" s="36" t="s">
        <v>12</v>
      </c>
      <c r="I188" s="36"/>
      <c r="J188" s="161" t="s">
        <v>1239</v>
      </c>
      <c r="K188" s="35" t="s">
        <v>863</v>
      </c>
      <c r="L188" s="35"/>
      <c r="M188" s="183">
        <v>42370</v>
      </c>
      <c r="N188" s="97" t="s">
        <v>865</v>
      </c>
      <c r="O188" s="36">
        <v>1</v>
      </c>
      <c r="P188" s="125"/>
      <c r="Q188" s="121"/>
      <c r="R188" s="121"/>
      <c r="T188" s="68"/>
      <c r="U188" s="68"/>
      <c r="V188" s="68"/>
      <c r="W188" s="68"/>
      <c r="X188" s="68"/>
      <c r="Y188" s="68">
        <v>1</v>
      </c>
      <c r="Z188" s="68"/>
      <c r="AA188" s="68"/>
      <c r="AB188" s="68"/>
      <c r="AC188" s="68"/>
      <c r="AD188" s="68"/>
      <c r="AE188" s="68"/>
      <c r="AF188" s="68">
        <v>1</v>
      </c>
    </row>
    <row r="189" spans="2:32" ht="137.25" customHeight="1" x14ac:dyDescent="0.25">
      <c r="B189" s="20">
        <v>182</v>
      </c>
      <c r="C189" s="45"/>
      <c r="D189" s="45"/>
      <c r="E189" s="45"/>
      <c r="F189" s="45"/>
      <c r="G189" s="162" t="s">
        <v>1240</v>
      </c>
      <c r="H189" s="36" t="s">
        <v>12</v>
      </c>
      <c r="I189" s="36"/>
      <c r="J189" s="161" t="s">
        <v>1241</v>
      </c>
      <c r="K189" s="35" t="s">
        <v>944</v>
      </c>
      <c r="L189" s="35"/>
      <c r="M189" s="183">
        <v>42370</v>
      </c>
      <c r="N189" s="97" t="s">
        <v>865</v>
      </c>
      <c r="O189" s="36">
        <v>1</v>
      </c>
      <c r="P189" s="125"/>
      <c r="Q189" s="121"/>
      <c r="R189" s="121"/>
      <c r="T189" s="68"/>
      <c r="U189" s="68"/>
      <c r="V189" s="68"/>
      <c r="W189" s="68"/>
      <c r="X189" s="68"/>
      <c r="Y189" s="68">
        <v>1</v>
      </c>
      <c r="Z189" s="68"/>
      <c r="AA189" s="68"/>
      <c r="AB189" s="68"/>
      <c r="AC189" s="68"/>
      <c r="AD189" s="68"/>
      <c r="AE189" s="68"/>
      <c r="AF189" s="68">
        <v>1</v>
      </c>
    </row>
    <row r="190" spans="2:32" ht="134.25" customHeight="1" x14ac:dyDescent="0.25">
      <c r="B190" s="20">
        <v>183</v>
      </c>
      <c r="C190" s="45"/>
      <c r="D190" s="45"/>
      <c r="E190" s="45"/>
      <c r="F190" s="45"/>
      <c r="G190" s="162" t="s">
        <v>1242</v>
      </c>
      <c r="H190" s="36" t="s">
        <v>859</v>
      </c>
      <c r="I190" s="36"/>
      <c r="J190" s="161" t="s">
        <v>1243</v>
      </c>
      <c r="K190" s="28" t="s">
        <v>964</v>
      </c>
      <c r="L190" s="28"/>
      <c r="M190" s="183">
        <v>42370</v>
      </c>
      <c r="N190" s="97" t="s">
        <v>865</v>
      </c>
      <c r="O190" s="36">
        <v>1</v>
      </c>
      <c r="P190" s="125"/>
      <c r="Q190" s="121"/>
      <c r="R190" s="121"/>
      <c r="T190" s="68"/>
      <c r="U190" s="68"/>
      <c r="V190" s="68"/>
      <c r="W190" s="68"/>
      <c r="X190" s="68"/>
      <c r="Y190" s="68">
        <v>1</v>
      </c>
      <c r="Z190" s="68"/>
      <c r="AA190" s="68"/>
      <c r="AB190" s="68"/>
      <c r="AC190" s="68"/>
      <c r="AD190" s="68"/>
      <c r="AE190" s="68"/>
      <c r="AF190" s="68">
        <v>1</v>
      </c>
    </row>
    <row r="191" spans="2:32" ht="89.25" customHeight="1" x14ac:dyDescent="0.25">
      <c r="B191" s="20">
        <v>184</v>
      </c>
      <c r="C191" s="45"/>
      <c r="D191" s="45"/>
      <c r="E191" s="45"/>
      <c r="F191" s="45"/>
      <c r="G191" s="162" t="s">
        <v>1244</v>
      </c>
      <c r="H191" s="36" t="s">
        <v>12</v>
      </c>
      <c r="I191" s="36"/>
      <c r="J191" s="161" t="s">
        <v>1245</v>
      </c>
      <c r="K191" s="35" t="s">
        <v>944</v>
      </c>
      <c r="L191" s="35"/>
      <c r="M191" s="183">
        <v>42370</v>
      </c>
      <c r="N191" s="97" t="s">
        <v>865</v>
      </c>
      <c r="O191" s="36">
        <v>1</v>
      </c>
      <c r="P191" s="125"/>
      <c r="Q191" s="121"/>
      <c r="R191" s="121"/>
      <c r="T191" s="68"/>
      <c r="U191" s="68"/>
      <c r="V191" s="68"/>
      <c r="W191" s="68"/>
      <c r="X191" s="68"/>
      <c r="Y191" s="68">
        <v>1</v>
      </c>
      <c r="Z191" s="68"/>
      <c r="AA191" s="68"/>
      <c r="AB191" s="68"/>
      <c r="AC191" s="68"/>
      <c r="AD191" s="68"/>
      <c r="AE191" s="68"/>
      <c r="AF191" s="68">
        <v>1</v>
      </c>
    </row>
    <row r="192" spans="2:32" ht="105.75" customHeight="1" x14ac:dyDescent="0.25">
      <c r="B192" s="20">
        <v>185</v>
      </c>
      <c r="C192" s="45"/>
      <c r="D192" s="45"/>
      <c r="E192" s="45"/>
      <c r="F192" s="45"/>
      <c r="G192" s="162" t="s">
        <v>1246</v>
      </c>
      <c r="H192" s="36" t="s">
        <v>12</v>
      </c>
      <c r="I192" s="36"/>
      <c r="J192" s="161" t="s">
        <v>1247</v>
      </c>
      <c r="K192" s="35" t="s">
        <v>863</v>
      </c>
      <c r="L192" s="35"/>
      <c r="M192" s="183">
        <v>42370</v>
      </c>
      <c r="N192" s="97" t="s">
        <v>865</v>
      </c>
      <c r="O192" s="36">
        <v>1</v>
      </c>
      <c r="P192" s="125"/>
      <c r="Q192" s="121"/>
      <c r="R192" s="121"/>
      <c r="T192" s="68"/>
      <c r="U192" s="68"/>
      <c r="V192" s="68"/>
      <c r="W192" s="68"/>
      <c r="X192" s="68"/>
      <c r="Y192" s="68">
        <v>1</v>
      </c>
      <c r="Z192" s="68"/>
      <c r="AA192" s="68"/>
      <c r="AB192" s="68"/>
      <c r="AC192" s="68"/>
      <c r="AD192" s="68"/>
      <c r="AE192" s="68"/>
      <c r="AF192" s="68">
        <v>1</v>
      </c>
    </row>
    <row r="193" spans="2:32" ht="105" customHeight="1" x14ac:dyDescent="0.25">
      <c r="B193" s="20">
        <v>186</v>
      </c>
      <c r="C193" s="45"/>
      <c r="D193" s="45"/>
      <c r="E193" s="45"/>
      <c r="F193" s="45"/>
      <c r="G193" s="162" t="s">
        <v>1248</v>
      </c>
      <c r="H193" s="36" t="s">
        <v>859</v>
      </c>
      <c r="I193" s="36"/>
      <c r="J193" s="161" t="s">
        <v>1249</v>
      </c>
      <c r="K193" s="35" t="s">
        <v>899</v>
      </c>
      <c r="L193" s="35"/>
      <c r="M193" s="183">
        <v>42401</v>
      </c>
      <c r="N193" s="97" t="s">
        <v>1211</v>
      </c>
      <c r="O193" s="36">
        <v>1</v>
      </c>
      <c r="P193" s="125"/>
      <c r="Q193" s="121"/>
      <c r="R193" s="121"/>
      <c r="T193" s="68">
        <v>1</v>
      </c>
      <c r="U193" s="68"/>
      <c r="V193" s="68"/>
      <c r="W193" s="68"/>
      <c r="X193" s="68"/>
      <c r="Y193" s="68"/>
      <c r="Z193" s="68"/>
      <c r="AA193" s="68">
        <v>1</v>
      </c>
      <c r="AB193" s="68"/>
      <c r="AC193" s="68"/>
      <c r="AD193" s="68"/>
      <c r="AE193" s="68"/>
      <c r="AF193" s="68"/>
    </row>
    <row r="194" spans="2:32" ht="96.75" customHeight="1" x14ac:dyDescent="0.25">
      <c r="B194" s="20">
        <v>187</v>
      </c>
      <c r="C194" s="45"/>
      <c r="D194" s="45"/>
      <c r="E194" s="45"/>
      <c r="F194" s="45"/>
      <c r="G194" s="162" t="s">
        <v>1250</v>
      </c>
      <c r="H194" s="36" t="s">
        <v>859</v>
      </c>
      <c r="I194" s="36"/>
      <c r="J194" s="161" t="s">
        <v>1251</v>
      </c>
      <c r="K194" s="35" t="s">
        <v>843</v>
      </c>
      <c r="L194" s="35"/>
      <c r="M194" s="183">
        <v>42401</v>
      </c>
      <c r="N194" s="97" t="s">
        <v>1126</v>
      </c>
      <c r="O194" s="36">
        <v>1</v>
      </c>
      <c r="P194" s="125"/>
      <c r="Q194" s="121"/>
      <c r="R194" s="121"/>
      <c r="T194" s="68"/>
      <c r="U194" s="68"/>
      <c r="V194" s="68"/>
      <c r="W194" s="68">
        <v>1</v>
      </c>
      <c r="X194" s="68"/>
      <c r="Y194" s="68"/>
      <c r="Z194" s="68"/>
      <c r="AA194" s="68"/>
      <c r="AB194" s="68"/>
      <c r="AC194" s="68"/>
      <c r="AD194" s="68">
        <v>1</v>
      </c>
      <c r="AE194" s="68"/>
      <c r="AF194" s="68"/>
    </row>
    <row r="195" spans="2:32" ht="110.25" customHeight="1" x14ac:dyDescent="0.25">
      <c r="B195" s="20">
        <v>188</v>
      </c>
      <c r="C195" s="45"/>
      <c r="D195" s="45"/>
      <c r="E195" s="45"/>
      <c r="F195" s="45"/>
      <c r="G195" s="162" t="s">
        <v>1252</v>
      </c>
      <c r="H195" s="36" t="s">
        <v>12</v>
      </c>
      <c r="I195" s="36"/>
      <c r="J195" s="161" t="s">
        <v>1253</v>
      </c>
      <c r="K195" s="28" t="s">
        <v>1017</v>
      </c>
      <c r="L195" s="28"/>
      <c r="M195" s="183">
        <v>42401</v>
      </c>
      <c r="N195" s="97" t="s">
        <v>1211</v>
      </c>
      <c r="O195" s="36">
        <v>1</v>
      </c>
      <c r="P195" s="125"/>
      <c r="Q195" s="121"/>
      <c r="R195" s="121"/>
      <c r="T195" s="68">
        <v>1</v>
      </c>
      <c r="U195" s="68"/>
      <c r="V195" s="68"/>
      <c r="W195" s="68"/>
      <c r="X195" s="68"/>
      <c r="Y195" s="68"/>
      <c r="Z195" s="68"/>
      <c r="AA195" s="68">
        <v>1</v>
      </c>
      <c r="AB195" s="68"/>
      <c r="AC195" s="68"/>
      <c r="AD195" s="68"/>
      <c r="AE195" s="68"/>
      <c r="AF195" s="68"/>
    </row>
    <row r="196" spans="2:32" ht="104.25" customHeight="1" x14ac:dyDescent="0.25">
      <c r="B196" s="20">
        <v>189</v>
      </c>
      <c r="C196" s="45"/>
      <c r="D196" s="45"/>
      <c r="E196" s="45"/>
      <c r="F196" s="45"/>
      <c r="G196" s="162" t="s">
        <v>1254</v>
      </c>
      <c r="H196" s="36" t="s">
        <v>1255</v>
      </c>
      <c r="I196" s="36"/>
      <c r="J196" s="161" t="s">
        <v>1256</v>
      </c>
      <c r="K196" s="35" t="s">
        <v>870</v>
      </c>
      <c r="L196" s="35"/>
      <c r="M196" s="183">
        <v>42401</v>
      </c>
      <c r="N196" s="97" t="s">
        <v>1211</v>
      </c>
      <c r="O196" s="36">
        <v>1</v>
      </c>
      <c r="P196" s="125"/>
      <c r="Q196" s="121"/>
      <c r="R196" s="121"/>
      <c r="T196" s="68">
        <v>1</v>
      </c>
      <c r="U196" s="68"/>
      <c r="V196" s="68"/>
      <c r="W196" s="68"/>
      <c r="X196" s="68"/>
      <c r="Y196" s="68"/>
      <c r="Z196" s="68"/>
      <c r="AA196" s="68">
        <v>1</v>
      </c>
      <c r="AB196" s="68"/>
      <c r="AC196" s="68"/>
      <c r="AD196" s="68"/>
      <c r="AE196" s="68"/>
      <c r="AF196" s="68"/>
    </row>
    <row r="197" spans="2:32" ht="77.25" customHeight="1" x14ac:dyDescent="0.25">
      <c r="B197" s="20">
        <v>190</v>
      </c>
      <c r="C197" s="45"/>
      <c r="D197" s="45"/>
      <c r="E197" s="45"/>
      <c r="F197" s="45"/>
      <c r="G197" s="162" t="s">
        <v>1257</v>
      </c>
      <c r="H197" s="36" t="s">
        <v>174</v>
      </c>
      <c r="I197" s="36"/>
      <c r="J197" s="161" t="s">
        <v>1258</v>
      </c>
      <c r="K197" s="115" t="s">
        <v>926</v>
      </c>
      <c r="L197" s="35"/>
      <c r="M197" s="183">
        <v>42370</v>
      </c>
      <c r="N197" s="97" t="s">
        <v>1211</v>
      </c>
      <c r="O197" s="36">
        <v>1</v>
      </c>
      <c r="P197" s="125"/>
      <c r="Q197" s="121"/>
      <c r="R197" s="121"/>
      <c r="T197" s="68">
        <v>1</v>
      </c>
      <c r="U197" s="68"/>
      <c r="V197" s="68"/>
      <c r="W197" s="68"/>
      <c r="X197" s="68"/>
      <c r="Y197" s="68"/>
      <c r="Z197" s="68"/>
      <c r="AA197" s="68">
        <v>1</v>
      </c>
      <c r="AB197" s="68"/>
      <c r="AC197" s="68"/>
      <c r="AD197" s="68"/>
      <c r="AE197" s="68"/>
      <c r="AF197" s="68"/>
    </row>
    <row r="198" spans="2:32" ht="83.25" customHeight="1" x14ac:dyDescent="0.25">
      <c r="B198" s="20">
        <v>191</v>
      </c>
      <c r="C198" s="45"/>
      <c r="D198" s="45"/>
      <c r="E198" s="45"/>
      <c r="F198" s="45"/>
      <c r="G198" s="162" t="s">
        <v>1259</v>
      </c>
      <c r="H198" s="36" t="s">
        <v>859</v>
      </c>
      <c r="I198" s="36"/>
      <c r="J198" s="161" t="s">
        <v>1260</v>
      </c>
      <c r="K198" s="28" t="s">
        <v>1261</v>
      </c>
      <c r="L198" s="28"/>
      <c r="M198" s="183">
        <v>42370</v>
      </c>
      <c r="N198" s="20" t="s">
        <v>1107</v>
      </c>
      <c r="O198" s="36">
        <v>2</v>
      </c>
      <c r="P198" s="125"/>
      <c r="Q198" s="121"/>
      <c r="R198" s="121"/>
      <c r="T198" s="68"/>
      <c r="U198" s="68">
        <v>1</v>
      </c>
      <c r="V198" s="68"/>
      <c r="W198" s="68"/>
      <c r="X198" s="68"/>
      <c r="Y198" s="68"/>
      <c r="Z198" s="68"/>
      <c r="AA198" s="68"/>
      <c r="AB198" s="68">
        <v>1</v>
      </c>
      <c r="AC198" s="68"/>
      <c r="AD198" s="68"/>
      <c r="AE198" s="68"/>
      <c r="AF198" s="68"/>
    </row>
    <row r="199" spans="2:32" ht="90.75" customHeight="1" x14ac:dyDescent="0.25">
      <c r="B199" s="20">
        <v>192</v>
      </c>
      <c r="C199" s="45"/>
      <c r="D199" s="45"/>
      <c r="E199" s="45"/>
      <c r="F199" s="45"/>
      <c r="G199" s="162" t="s">
        <v>1262</v>
      </c>
      <c r="H199" s="36" t="s">
        <v>12</v>
      </c>
      <c r="I199" s="36"/>
      <c r="J199" s="162" t="s">
        <v>1263</v>
      </c>
      <c r="K199" s="28" t="s">
        <v>854</v>
      </c>
      <c r="L199" s="28"/>
      <c r="M199" s="183">
        <v>42370</v>
      </c>
      <c r="N199" s="97" t="s">
        <v>1126</v>
      </c>
      <c r="O199" s="36">
        <v>1</v>
      </c>
      <c r="P199" s="125"/>
      <c r="Q199" s="121"/>
      <c r="R199" s="121"/>
      <c r="T199" s="68"/>
      <c r="U199" s="68"/>
      <c r="V199" s="68"/>
      <c r="W199" s="68">
        <v>2</v>
      </c>
      <c r="X199" s="68"/>
      <c r="Y199" s="68"/>
      <c r="Z199" s="68"/>
      <c r="AA199" s="68"/>
      <c r="AB199" s="68"/>
      <c r="AC199" s="68"/>
      <c r="AD199" s="68">
        <v>1</v>
      </c>
      <c r="AE199" s="68"/>
      <c r="AF199" s="68"/>
    </row>
    <row r="200" spans="2:32" ht="122.25" customHeight="1" x14ac:dyDescent="0.25">
      <c r="B200" s="20">
        <v>193</v>
      </c>
      <c r="C200" s="45"/>
      <c r="D200" s="45"/>
      <c r="E200" s="45"/>
      <c r="F200" s="45"/>
      <c r="G200" s="162" t="s">
        <v>1264</v>
      </c>
      <c r="H200" s="36" t="s">
        <v>12</v>
      </c>
      <c r="I200" s="36"/>
      <c r="J200" s="161" t="s">
        <v>1265</v>
      </c>
      <c r="K200" s="35" t="s">
        <v>1147</v>
      </c>
      <c r="L200" s="35"/>
      <c r="M200" s="183">
        <v>42370</v>
      </c>
      <c r="N200" s="97" t="s">
        <v>1266</v>
      </c>
      <c r="O200" s="36">
        <v>1</v>
      </c>
      <c r="P200" s="125"/>
      <c r="Q200" s="121"/>
      <c r="R200" s="121"/>
      <c r="T200" s="68"/>
      <c r="U200" s="68"/>
      <c r="V200" s="68"/>
      <c r="W200" s="68"/>
      <c r="X200" s="68">
        <v>1</v>
      </c>
      <c r="Y200" s="68"/>
      <c r="Z200" s="68"/>
      <c r="AA200" s="68"/>
      <c r="AB200" s="68"/>
      <c r="AC200" s="68"/>
      <c r="AD200" s="68"/>
      <c r="AE200" s="68">
        <v>1</v>
      </c>
      <c r="AF200" s="68"/>
    </row>
    <row r="201" spans="2:32" ht="108.75" customHeight="1" x14ac:dyDescent="0.25">
      <c r="B201" s="20">
        <v>194</v>
      </c>
      <c r="C201" s="45"/>
      <c r="D201" s="45"/>
      <c r="E201" s="45"/>
      <c r="F201" s="45"/>
      <c r="G201" s="162" t="s">
        <v>1267</v>
      </c>
      <c r="H201" s="36" t="s">
        <v>12</v>
      </c>
      <c r="I201" s="36"/>
      <c r="J201" s="162" t="s">
        <v>1268</v>
      </c>
      <c r="K201" s="35" t="s">
        <v>843</v>
      </c>
      <c r="L201" s="35"/>
      <c r="M201" s="183">
        <v>42401</v>
      </c>
      <c r="N201" s="97" t="s">
        <v>1126</v>
      </c>
      <c r="O201" s="36">
        <v>1</v>
      </c>
      <c r="P201" s="125"/>
      <c r="Q201" s="121"/>
      <c r="R201" s="121"/>
      <c r="T201" s="68"/>
      <c r="U201" s="68"/>
      <c r="V201" s="68"/>
      <c r="W201" s="68">
        <v>4</v>
      </c>
      <c r="X201" s="68"/>
      <c r="Y201" s="68"/>
      <c r="Z201" s="68"/>
      <c r="AA201" s="68"/>
      <c r="AB201" s="68"/>
      <c r="AC201" s="68"/>
      <c r="AD201" s="68">
        <v>1</v>
      </c>
      <c r="AE201" s="68"/>
      <c r="AF201" s="68"/>
    </row>
    <row r="202" spans="2:32" ht="110.25" customHeight="1" x14ac:dyDescent="0.25">
      <c r="B202" s="20">
        <v>195</v>
      </c>
      <c r="C202" s="45"/>
      <c r="D202" s="45"/>
      <c r="E202" s="45"/>
      <c r="F202" s="45"/>
      <c r="G202" s="162" t="s">
        <v>1269</v>
      </c>
      <c r="H202" s="36" t="s">
        <v>12</v>
      </c>
      <c r="I202" s="36"/>
      <c r="J202" s="162" t="s">
        <v>1270</v>
      </c>
      <c r="K202" s="28" t="s">
        <v>1125</v>
      </c>
      <c r="L202" s="28"/>
      <c r="M202" s="183">
        <v>42370</v>
      </c>
      <c r="N202" s="97" t="s">
        <v>1126</v>
      </c>
      <c r="O202" s="36">
        <v>1</v>
      </c>
      <c r="P202" s="125"/>
      <c r="Q202" s="121"/>
      <c r="R202" s="121"/>
      <c r="T202" s="68"/>
      <c r="U202" s="68"/>
      <c r="V202" s="68"/>
      <c r="W202" s="68">
        <v>2</v>
      </c>
      <c r="X202" s="68"/>
      <c r="Y202" s="68"/>
      <c r="Z202" s="68"/>
      <c r="AA202" s="68"/>
      <c r="AB202" s="68"/>
      <c r="AC202" s="68"/>
      <c r="AD202" s="68">
        <v>1</v>
      </c>
      <c r="AE202" s="68"/>
      <c r="AF202" s="68"/>
    </row>
    <row r="203" spans="2:32" ht="114" customHeight="1" x14ac:dyDescent="0.25">
      <c r="B203" s="20">
        <v>196</v>
      </c>
      <c r="C203" s="45"/>
      <c r="D203" s="45"/>
      <c r="E203" s="45"/>
      <c r="F203" s="45"/>
      <c r="G203" s="162" t="s">
        <v>1271</v>
      </c>
      <c r="H203" s="36" t="s">
        <v>12</v>
      </c>
      <c r="I203" s="36"/>
      <c r="J203" s="162" t="s">
        <v>1272</v>
      </c>
      <c r="K203" s="28" t="s">
        <v>1125</v>
      </c>
      <c r="L203" s="28"/>
      <c r="M203" s="183">
        <v>42401</v>
      </c>
      <c r="N203" s="97" t="s">
        <v>1126</v>
      </c>
      <c r="O203" s="36">
        <v>1</v>
      </c>
      <c r="P203" s="125"/>
      <c r="Q203" s="121"/>
      <c r="R203" s="121"/>
      <c r="T203" s="68"/>
      <c r="U203" s="68"/>
      <c r="V203" s="68"/>
      <c r="W203" s="68">
        <v>5</v>
      </c>
      <c r="X203" s="68"/>
      <c r="Y203" s="68"/>
      <c r="Z203" s="68"/>
      <c r="AA203" s="68"/>
      <c r="AB203" s="68"/>
      <c r="AC203" s="68"/>
      <c r="AD203" s="68">
        <v>1</v>
      </c>
      <c r="AE203" s="68"/>
      <c r="AF203" s="68"/>
    </row>
    <row r="204" spans="2:32" ht="89.25" customHeight="1" x14ac:dyDescent="0.25">
      <c r="B204" s="20">
        <v>197</v>
      </c>
      <c r="C204" s="45"/>
      <c r="D204" s="45"/>
      <c r="E204" s="45"/>
      <c r="F204" s="45"/>
      <c r="G204" s="162" t="s">
        <v>1273</v>
      </c>
      <c r="H204" s="36" t="s">
        <v>12</v>
      </c>
      <c r="I204" s="36"/>
      <c r="J204" s="162" t="s">
        <v>1274</v>
      </c>
      <c r="K204" s="35" t="s">
        <v>843</v>
      </c>
      <c r="L204" s="35"/>
      <c r="M204" s="183">
        <v>42401</v>
      </c>
      <c r="N204" s="97" t="s">
        <v>1126</v>
      </c>
      <c r="O204" s="36">
        <v>1</v>
      </c>
      <c r="P204" s="125"/>
      <c r="Q204" s="121"/>
      <c r="R204" s="121"/>
      <c r="T204" s="68"/>
      <c r="U204" s="68"/>
      <c r="V204" s="68"/>
      <c r="W204" s="68">
        <v>3</v>
      </c>
      <c r="X204" s="68"/>
      <c r="Y204" s="68"/>
      <c r="Z204" s="68"/>
      <c r="AA204" s="68"/>
      <c r="AB204" s="68"/>
      <c r="AC204" s="68"/>
      <c r="AD204" s="68">
        <v>1</v>
      </c>
      <c r="AE204" s="68"/>
      <c r="AF204" s="68"/>
    </row>
    <row r="205" spans="2:32" ht="103.5" customHeight="1" x14ac:dyDescent="0.25">
      <c r="B205" s="20">
        <v>198</v>
      </c>
      <c r="C205" s="45"/>
      <c r="D205" s="45"/>
      <c r="E205" s="45"/>
      <c r="F205" s="45">
        <v>1</v>
      </c>
      <c r="G205" s="162" t="s">
        <v>1275</v>
      </c>
      <c r="H205" s="36" t="s">
        <v>1182</v>
      </c>
      <c r="I205" s="36"/>
      <c r="J205" s="162" t="s">
        <v>1276</v>
      </c>
      <c r="K205" s="35" t="s">
        <v>935</v>
      </c>
      <c r="L205" s="35"/>
      <c r="M205" s="183">
        <v>42125</v>
      </c>
      <c r="N205" s="97" t="s">
        <v>1211</v>
      </c>
      <c r="O205" s="36">
        <v>1</v>
      </c>
      <c r="P205" s="125"/>
      <c r="Q205" s="121"/>
      <c r="R205" s="121"/>
      <c r="T205" s="68">
        <v>4</v>
      </c>
      <c r="U205" s="68"/>
      <c r="V205" s="68"/>
      <c r="W205" s="68"/>
      <c r="X205" s="68"/>
      <c r="Y205" s="68"/>
      <c r="Z205" s="68"/>
      <c r="AA205" s="68">
        <v>1</v>
      </c>
      <c r="AB205" s="68"/>
      <c r="AC205" s="68"/>
      <c r="AD205" s="68"/>
      <c r="AE205" s="68"/>
      <c r="AF205" s="68"/>
    </row>
    <row r="206" spans="2:32" ht="123.75" customHeight="1" x14ac:dyDescent="0.25">
      <c r="B206" s="20">
        <v>199</v>
      </c>
      <c r="C206" s="45"/>
      <c r="D206" s="45"/>
      <c r="E206" s="45"/>
      <c r="F206" s="45"/>
      <c r="G206" s="162" t="s">
        <v>1277</v>
      </c>
      <c r="H206" s="36" t="s">
        <v>12</v>
      </c>
      <c r="I206" s="36"/>
      <c r="J206" s="161" t="s">
        <v>1278</v>
      </c>
      <c r="K206" s="35" t="s">
        <v>1147</v>
      </c>
      <c r="L206" s="35"/>
      <c r="M206" s="183">
        <v>42430</v>
      </c>
      <c r="N206" s="97" t="s">
        <v>1266</v>
      </c>
      <c r="O206" s="36">
        <v>1</v>
      </c>
      <c r="P206" s="125"/>
      <c r="Q206" s="121"/>
      <c r="R206" s="121"/>
      <c r="T206" s="68"/>
      <c r="U206" s="68"/>
      <c r="V206" s="68"/>
      <c r="W206" s="68"/>
      <c r="X206" s="68">
        <v>1</v>
      </c>
      <c r="Y206" s="68"/>
      <c r="Z206" s="68"/>
      <c r="AA206" s="68"/>
      <c r="AB206" s="68"/>
      <c r="AC206" s="68"/>
      <c r="AD206" s="68"/>
      <c r="AE206" s="68">
        <v>1</v>
      </c>
      <c r="AF206" s="68"/>
    </row>
    <row r="207" spans="2:32" ht="91.5" customHeight="1" x14ac:dyDescent="0.25">
      <c r="B207" s="20">
        <v>200</v>
      </c>
      <c r="C207" s="45"/>
      <c r="D207" s="45"/>
      <c r="E207" s="45"/>
      <c r="F207" s="45"/>
      <c r="G207" s="162" t="s">
        <v>1279</v>
      </c>
      <c r="H207" s="36" t="s">
        <v>12</v>
      </c>
      <c r="I207" s="36"/>
      <c r="J207" s="161" t="s">
        <v>1280</v>
      </c>
      <c r="K207" s="35" t="s">
        <v>853</v>
      </c>
      <c r="L207" s="35"/>
      <c r="M207" s="183">
        <v>42370</v>
      </c>
      <c r="N207" s="97" t="s">
        <v>1174</v>
      </c>
      <c r="O207" s="36">
        <v>1</v>
      </c>
      <c r="P207" s="125"/>
      <c r="Q207" s="121"/>
      <c r="R207" s="121"/>
      <c r="T207" s="68"/>
      <c r="U207" s="68"/>
      <c r="V207" s="68">
        <v>1</v>
      </c>
      <c r="W207" s="68"/>
      <c r="X207" s="68"/>
      <c r="Y207" s="68"/>
      <c r="Z207" s="68"/>
      <c r="AA207" s="68"/>
      <c r="AB207" s="68"/>
      <c r="AC207" s="68">
        <v>1</v>
      </c>
      <c r="AD207" s="68"/>
      <c r="AE207" s="68"/>
      <c r="AF207" s="68"/>
    </row>
    <row r="208" spans="2:32" ht="145.5" customHeight="1" x14ac:dyDescent="0.25">
      <c r="B208" s="20">
        <v>201</v>
      </c>
      <c r="C208" s="45"/>
      <c r="D208" s="45"/>
      <c r="E208" s="45"/>
      <c r="F208" s="45"/>
      <c r="G208" s="162" t="s">
        <v>1281</v>
      </c>
      <c r="H208" s="36" t="s">
        <v>12</v>
      </c>
      <c r="I208" s="36"/>
      <c r="J208" s="161" t="s">
        <v>1282</v>
      </c>
      <c r="K208" s="35" t="s">
        <v>1147</v>
      </c>
      <c r="L208" s="35"/>
      <c r="M208" s="183">
        <v>42370</v>
      </c>
      <c r="N208" s="97" t="s">
        <v>1266</v>
      </c>
      <c r="O208" s="36">
        <v>1</v>
      </c>
      <c r="P208" s="125"/>
      <c r="Q208" s="121"/>
      <c r="R208" s="121"/>
      <c r="T208" s="68"/>
      <c r="U208" s="68"/>
      <c r="V208" s="68"/>
      <c r="W208" s="68"/>
      <c r="X208" s="68">
        <v>1</v>
      </c>
      <c r="Y208" s="68"/>
      <c r="Z208" s="68"/>
      <c r="AA208" s="68"/>
      <c r="AB208" s="68"/>
      <c r="AC208" s="68"/>
      <c r="AD208" s="68"/>
      <c r="AE208" s="68">
        <v>1</v>
      </c>
      <c r="AF208" s="68"/>
    </row>
    <row r="209" spans="2:32" ht="117.75" customHeight="1" x14ac:dyDescent="0.25">
      <c r="B209" s="20">
        <v>202</v>
      </c>
      <c r="C209" s="45"/>
      <c r="D209" s="45"/>
      <c r="E209" s="45"/>
      <c r="F209" s="45"/>
      <c r="G209" s="162" t="s">
        <v>1283</v>
      </c>
      <c r="H209" s="36" t="s">
        <v>859</v>
      </c>
      <c r="I209" s="36"/>
      <c r="J209" s="161" t="s">
        <v>1284</v>
      </c>
      <c r="K209" s="28" t="s">
        <v>964</v>
      </c>
      <c r="L209" s="28"/>
      <c r="M209" s="183">
        <v>42370</v>
      </c>
      <c r="N209" s="97" t="s">
        <v>865</v>
      </c>
      <c r="O209" s="36">
        <v>1</v>
      </c>
      <c r="P209" s="125"/>
      <c r="Q209" s="121"/>
      <c r="R209" s="121"/>
      <c r="T209" s="68"/>
      <c r="U209" s="68"/>
      <c r="V209" s="68"/>
      <c r="W209" s="68"/>
      <c r="X209" s="68"/>
      <c r="Y209" s="68">
        <v>1</v>
      </c>
      <c r="Z209" s="68"/>
      <c r="AA209" s="68"/>
      <c r="AB209" s="68"/>
      <c r="AC209" s="68"/>
      <c r="AD209" s="68"/>
      <c r="AE209" s="68"/>
      <c r="AF209" s="68">
        <v>1</v>
      </c>
    </row>
    <row r="210" spans="2:32" ht="93.75" customHeight="1" x14ac:dyDescent="0.25">
      <c r="B210" s="20">
        <v>203</v>
      </c>
      <c r="C210" s="45"/>
      <c r="D210" s="45"/>
      <c r="E210" s="45"/>
      <c r="F210" s="45"/>
      <c r="G210" s="162" t="s">
        <v>1285</v>
      </c>
      <c r="H210" s="36" t="s">
        <v>1255</v>
      </c>
      <c r="I210" s="36"/>
      <c r="J210" s="162" t="s">
        <v>1286</v>
      </c>
      <c r="K210" s="35" t="s">
        <v>1017</v>
      </c>
      <c r="L210" s="35"/>
      <c r="M210" s="183">
        <v>42339</v>
      </c>
      <c r="N210" s="97" t="s">
        <v>1174</v>
      </c>
      <c r="O210" s="36">
        <v>1</v>
      </c>
      <c r="P210" s="125"/>
      <c r="Q210" s="121"/>
      <c r="R210" s="121"/>
      <c r="T210" s="68"/>
      <c r="U210" s="68"/>
      <c r="V210" s="68">
        <v>3</v>
      </c>
      <c r="W210" s="68"/>
      <c r="X210" s="68"/>
      <c r="Y210" s="68"/>
      <c r="Z210" s="68"/>
      <c r="AA210" s="68"/>
      <c r="AB210" s="68"/>
      <c r="AC210" s="68">
        <v>1</v>
      </c>
      <c r="AD210" s="68"/>
      <c r="AE210" s="68"/>
      <c r="AF210" s="68"/>
    </row>
    <row r="211" spans="2:32" ht="117" customHeight="1" x14ac:dyDescent="0.25">
      <c r="B211" s="20">
        <v>204</v>
      </c>
      <c r="C211" s="45"/>
      <c r="D211" s="45"/>
      <c r="E211" s="45"/>
      <c r="F211" s="45"/>
      <c r="G211" s="162" t="s">
        <v>1287</v>
      </c>
      <c r="H211" s="36" t="s">
        <v>840</v>
      </c>
      <c r="I211" s="36"/>
      <c r="J211" s="162" t="s">
        <v>1288</v>
      </c>
      <c r="K211" s="35" t="s">
        <v>1142</v>
      </c>
      <c r="L211" s="35"/>
      <c r="M211" s="183">
        <v>42370</v>
      </c>
      <c r="N211" s="97" t="s">
        <v>1266</v>
      </c>
      <c r="O211" s="36">
        <v>1</v>
      </c>
      <c r="P211" s="125"/>
      <c r="Q211" s="121"/>
      <c r="R211" s="121"/>
      <c r="T211" s="68"/>
      <c r="U211" s="68"/>
      <c r="V211" s="68"/>
      <c r="W211" s="68"/>
      <c r="X211" s="68">
        <v>5</v>
      </c>
      <c r="Y211" s="68"/>
      <c r="Z211" s="68"/>
      <c r="AA211" s="68"/>
      <c r="AB211" s="68"/>
      <c r="AC211" s="68"/>
      <c r="AD211" s="68"/>
      <c r="AE211" s="68">
        <v>1</v>
      </c>
      <c r="AF211" s="68"/>
    </row>
    <row r="212" spans="2:32" ht="130.5" customHeight="1" x14ac:dyDescent="0.25">
      <c r="B212" s="20">
        <v>205</v>
      </c>
      <c r="C212" s="45"/>
      <c r="D212" s="45"/>
      <c r="E212" s="45"/>
      <c r="F212" s="45"/>
      <c r="G212" s="162" t="s">
        <v>1289</v>
      </c>
      <c r="H212" s="36" t="s">
        <v>12</v>
      </c>
      <c r="I212" s="36"/>
      <c r="J212" s="161" t="s">
        <v>1290</v>
      </c>
      <c r="K212" s="28" t="s">
        <v>1291</v>
      </c>
      <c r="L212" s="28"/>
      <c r="M212" s="183">
        <v>42430</v>
      </c>
      <c r="N212" s="97" t="s">
        <v>1266</v>
      </c>
      <c r="O212" s="36">
        <v>1</v>
      </c>
      <c r="P212" s="125"/>
      <c r="Q212" s="121"/>
      <c r="R212" s="121"/>
      <c r="T212" s="68"/>
      <c r="U212" s="68"/>
      <c r="V212" s="68"/>
      <c r="W212" s="68"/>
      <c r="X212" s="68">
        <v>1</v>
      </c>
      <c r="Y212" s="68"/>
      <c r="Z212" s="68"/>
      <c r="AA212" s="68"/>
      <c r="AB212" s="68"/>
      <c r="AC212" s="68"/>
      <c r="AD212" s="68"/>
      <c r="AE212" s="68">
        <v>1</v>
      </c>
      <c r="AF212" s="68"/>
    </row>
    <row r="213" spans="2:32" ht="119.25" customHeight="1" x14ac:dyDescent="0.25">
      <c r="B213" s="20">
        <v>206</v>
      </c>
      <c r="C213" s="45"/>
      <c r="D213" s="45"/>
      <c r="E213" s="45"/>
      <c r="F213" s="45"/>
      <c r="G213" s="162" t="s">
        <v>1292</v>
      </c>
      <c r="H213" s="36" t="s">
        <v>12</v>
      </c>
      <c r="I213" s="36"/>
      <c r="J213" s="161" t="s">
        <v>1293</v>
      </c>
      <c r="K213" s="35" t="s">
        <v>1142</v>
      </c>
      <c r="L213" s="35"/>
      <c r="M213" s="183">
        <v>42430</v>
      </c>
      <c r="N213" s="97" t="s">
        <v>1139</v>
      </c>
      <c r="O213" s="36">
        <v>1</v>
      </c>
      <c r="P213" s="125"/>
      <c r="Q213" s="121"/>
      <c r="R213" s="121"/>
      <c r="T213" s="68"/>
      <c r="U213" s="68"/>
      <c r="V213" s="68"/>
      <c r="W213" s="68"/>
      <c r="X213" s="68">
        <v>1</v>
      </c>
      <c r="Y213" s="68"/>
      <c r="Z213" s="68"/>
      <c r="AA213" s="68"/>
      <c r="AB213" s="68"/>
      <c r="AC213" s="68"/>
      <c r="AD213" s="68"/>
      <c r="AE213" s="68">
        <v>1</v>
      </c>
      <c r="AF213" s="68"/>
    </row>
    <row r="214" spans="2:32" ht="117.75" customHeight="1" x14ac:dyDescent="0.25">
      <c r="B214" s="20">
        <v>207</v>
      </c>
      <c r="C214" s="45"/>
      <c r="D214" s="45"/>
      <c r="E214" s="45"/>
      <c r="F214" s="45"/>
      <c r="G214" s="162" t="s">
        <v>1294</v>
      </c>
      <c r="H214" s="36" t="s">
        <v>859</v>
      </c>
      <c r="I214" s="36"/>
      <c r="J214" s="161" t="s">
        <v>1295</v>
      </c>
      <c r="K214" s="35" t="s">
        <v>878</v>
      </c>
      <c r="L214" s="35"/>
      <c r="M214" s="183">
        <v>42461</v>
      </c>
      <c r="N214" s="97" t="s">
        <v>1211</v>
      </c>
      <c r="O214" s="36">
        <v>1</v>
      </c>
      <c r="P214" s="125"/>
      <c r="Q214" s="121"/>
      <c r="R214" s="121"/>
      <c r="T214" s="68">
        <v>1</v>
      </c>
      <c r="U214" s="68"/>
      <c r="V214" s="68"/>
      <c r="W214" s="68"/>
      <c r="X214" s="68"/>
      <c r="Y214" s="68"/>
      <c r="Z214" s="68"/>
      <c r="AA214" s="68">
        <v>1</v>
      </c>
      <c r="AB214" s="68"/>
      <c r="AC214" s="68"/>
      <c r="AD214" s="68"/>
      <c r="AE214" s="68"/>
      <c r="AF214" s="68"/>
    </row>
    <row r="215" spans="2:32" ht="69" customHeight="1" x14ac:dyDescent="0.25">
      <c r="B215" s="20">
        <v>208</v>
      </c>
      <c r="C215" s="45"/>
      <c r="D215" s="45"/>
      <c r="E215" s="45"/>
      <c r="F215" s="45"/>
      <c r="G215" s="162" t="s">
        <v>1296</v>
      </c>
      <c r="H215" s="36" t="s">
        <v>859</v>
      </c>
      <c r="I215" s="36"/>
      <c r="J215" s="161" t="s">
        <v>1297</v>
      </c>
      <c r="K215" s="35" t="s">
        <v>918</v>
      </c>
      <c r="L215" s="35"/>
      <c r="M215" s="183">
        <v>42370</v>
      </c>
      <c r="N215" s="97" t="s">
        <v>865</v>
      </c>
      <c r="O215" s="36">
        <v>1</v>
      </c>
      <c r="P215" s="125"/>
      <c r="Q215" s="121"/>
      <c r="R215" s="121"/>
      <c r="T215" s="68"/>
      <c r="U215" s="68"/>
      <c r="V215" s="68"/>
      <c r="W215" s="68"/>
      <c r="X215" s="68"/>
      <c r="Y215" s="68">
        <v>1</v>
      </c>
      <c r="Z215" s="68"/>
      <c r="AA215" s="68"/>
      <c r="AB215" s="68"/>
      <c r="AC215" s="68"/>
      <c r="AD215" s="68"/>
      <c r="AE215" s="68"/>
      <c r="AF215" s="68">
        <v>1</v>
      </c>
    </row>
    <row r="216" spans="2:32" ht="122.25" customHeight="1" x14ac:dyDescent="0.25">
      <c r="B216" s="20">
        <v>209</v>
      </c>
      <c r="C216" s="45"/>
      <c r="D216" s="45"/>
      <c r="E216" s="45"/>
      <c r="F216" s="45"/>
      <c r="G216" s="162" t="s">
        <v>1298</v>
      </c>
      <c r="H216" s="36" t="s">
        <v>12</v>
      </c>
      <c r="I216" s="36"/>
      <c r="J216" s="161" t="s">
        <v>1299</v>
      </c>
      <c r="K216" s="35" t="s">
        <v>863</v>
      </c>
      <c r="L216" s="35"/>
      <c r="M216" s="183">
        <v>42370</v>
      </c>
      <c r="N216" s="97" t="s">
        <v>865</v>
      </c>
      <c r="O216" s="36">
        <v>1</v>
      </c>
      <c r="P216" s="125"/>
      <c r="Q216" s="121"/>
      <c r="R216" s="121"/>
      <c r="T216" s="68"/>
      <c r="U216" s="68"/>
      <c r="V216" s="68"/>
      <c r="W216" s="68"/>
      <c r="X216" s="68"/>
      <c r="Y216" s="68">
        <v>1</v>
      </c>
      <c r="Z216" s="68"/>
      <c r="AA216" s="68"/>
      <c r="AB216" s="68"/>
      <c r="AC216" s="68"/>
      <c r="AD216" s="68"/>
      <c r="AE216" s="68"/>
      <c r="AF216" s="68">
        <v>1</v>
      </c>
    </row>
    <row r="217" spans="2:32" ht="108" customHeight="1" x14ac:dyDescent="0.25">
      <c r="B217" s="20">
        <v>210</v>
      </c>
      <c r="C217" s="45"/>
      <c r="D217" s="45"/>
      <c r="E217" s="45"/>
      <c r="F217" s="45"/>
      <c r="G217" s="162" t="s">
        <v>1300</v>
      </c>
      <c r="H217" s="36" t="s">
        <v>846</v>
      </c>
      <c r="I217" s="36"/>
      <c r="J217" s="161" t="s">
        <v>1301</v>
      </c>
      <c r="K217" s="35" t="s">
        <v>887</v>
      </c>
      <c r="L217" s="35"/>
      <c r="M217" s="183">
        <v>42401</v>
      </c>
      <c r="N217" s="97" t="s">
        <v>1211</v>
      </c>
      <c r="O217" s="36">
        <v>1</v>
      </c>
      <c r="P217" s="125"/>
      <c r="Q217" s="121"/>
      <c r="R217" s="121"/>
      <c r="T217" s="68">
        <v>1</v>
      </c>
      <c r="U217" s="68"/>
      <c r="V217" s="68"/>
      <c r="W217" s="68"/>
      <c r="X217" s="68"/>
      <c r="Y217" s="68"/>
      <c r="Z217" s="68"/>
      <c r="AA217" s="68">
        <v>1</v>
      </c>
      <c r="AB217" s="68"/>
      <c r="AC217" s="68"/>
      <c r="AD217" s="68"/>
      <c r="AE217" s="68"/>
      <c r="AF217" s="68"/>
    </row>
    <row r="218" spans="2:32" ht="106.5" customHeight="1" x14ac:dyDescent="0.25">
      <c r="B218" s="20">
        <v>211</v>
      </c>
      <c r="C218" s="45"/>
      <c r="D218" s="45"/>
      <c r="E218" s="45"/>
      <c r="F218" s="45"/>
      <c r="G218" s="162" t="s">
        <v>1302</v>
      </c>
      <c r="H218" s="36" t="s">
        <v>840</v>
      </c>
      <c r="I218" s="36"/>
      <c r="J218" s="162" t="s">
        <v>1303</v>
      </c>
      <c r="K218" s="35" t="s">
        <v>853</v>
      </c>
      <c r="L218" s="35"/>
      <c r="M218" s="183">
        <v>42401</v>
      </c>
      <c r="N218" s="97" t="s">
        <v>1174</v>
      </c>
      <c r="O218" s="36">
        <v>1</v>
      </c>
      <c r="P218" s="125"/>
      <c r="Q218" s="121"/>
      <c r="R218" s="121"/>
      <c r="T218" s="68"/>
      <c r="U218" s="68"/>
      <c r="V218" s="68">
        <v>2</v>
      </c>
      <c r="W218" s="68"/>
      <c r="X218" s="68"/>
      <c r="Y218" s="68"/>
      <c r="Z218" s="68"/>
      <c r="AA218" s="68"/>
      <c r="AB218" s="68"/>
      <c r="AC218" s="68">
        <v>1</v>
      </c>
      <c r="AD218" s="68"/>
      <c r="AE218" s="68"/>
      <c r="AF218" s="68"/>
    </row>
    <row r="219" spans="2:32" ht="113.25" customHeight="1" x14ac:dyDescent="0.25">
      <c r="B219" s="20">
        <v>212</v>
      </c>
      <c r="C219" s="45"/>
      <c r="D219" s="45"/>
      <c r="E219" s="45"/>
      <c r="F219" s="45"/>
      <c r="G219" s="162" t="s">
        <v>1304</v>
      </c>
      <c r="H219" s="36" t="s">
        <v>859</v>
      </c>
      <c r="I219" s="36"/>
      <c r="J219" s="161" t="s">
        <v>1305</v>
      </c>
      <c r="K219" s="35" t="s">
        <v>899</v>
      </c>
      <c r="L219" s="35"/>
      <c r="M219" s="183">
        <v>42430</v>
      </c>
      <c r="N219" s="97" t="s">
        <v>1211</v>
      </c>
      <c r="O219" s="36">
        <v>1</v>
      </c>
      <c r="P219" s="125"/>
      <c r="Q219" s="121"/>
      <c r="R219" s="121"/>
      <c r="T219" s="68">
        <v>1</v>
      </c>
      <c r="U219" s="68"/>
      <c r="V219" s="68"/>
      <c r="W219" s="68"/>
      <c r="X219" s="68"/>
      <c r="Y219" s="68"/>
      <c r="Z219" s="68"/>
      <c r="AA219" s="68">
        <v>1</v>
      </c>
      <c r="AB219" s="68"/>
      <c r="AC219" s="68"/>
      <c r="AD219" s="68"/>
      <c r="AE219" s="68"/>
      <c r="AF219" s="68"/>
    </row>
    <row r="220" spans="2:32" ht="129.75" customHeight="1" x14ac:dyDescent="0.25">
      <c r="B220" s="20">
        <v>213</v>
      </c>
      <c r="C220" s="45"/>
      <c r="D220" s="45"/>
      <c r="E220" s="45"/>
      <c r="F220" s="45"/>
      <c r="G220" s="162" t="s">
        <v>1306</v>
      </c>
      <c r="H220" s="36" t="s">
        <v>12</v>
      </c>
      <c r="I220" s="36"/>
      <c r="J220" s="161" t="s">
        <v>1307</v>
      </c>
      <c r="K220" s="35" t="s">
        <v>1147</v>
      </c>
      <c r="L220" s="35"/>
      <c r="M220" s="183">
        <v>42430</v>
      </c>
      <c r="N220" s="97" t="s">
        <v>1266</v>
      </c>
      <c r="O220" s="36">
        <v>1</v>
      </c>
      <c r="P220" s="125"/>
      <c r="Q220" s="121"/>
      <c r="R220" s="121"/>
      <c r="T220" s="68"/>
      <c r="U220" s="68"/>
      <c r="V220" s="68"/>
      <c r="W220" s="68"/>
      <c r="X220" s="68">
        <v>1</v>
      </c>
      <c r="Y220" s="68"/>
      <c r="Z220" s="68"/>
      <c r="AA220" s="68"/>
      <c r="AB220" s="68"/>
      <c r="AC220" s="68"/>
      <c r="AD220" s="68"/>
      <c r="AE220" s="68">
        <v>1</v>
      </c>
      <c r="AF220" s="68"/>
    </row>
    <row r="221" spans="2:32" ht="112.5" customHeight="1" x14ac:dyDescent="0.25">
      <c r="B221" s="20">
        <v>214</v>
      </c>
      <c r="C221" s="45"/>
      <c r="D221" s="45"/>
      <c r="E221" s="45"/>
      <c r="F221" s="45"/>
      <c r="G221" s="162" t="s">
        <v>1308</v>
      </c>
      <c r="H221" s="36" t="s">
        <v>859</v>
      </c>
      <c r="I221" s="36"/>
      <c r="J221" s="161" t="s">
        <v>1309</v>
      </c>
      <c r="K221" s="35" t="s">
        <v>926</v>
      </c>
      <c r="L221" s="35"/>
      <c r="M221" s="183">
        <v>42491</v>
      </c>
      <c r="N221" s="97" t="s">
        <v>1211</v>
      </c>
      <c r="O221" s="36">
        <v>2</v>
      </c>
      <c r="P221" s="125"/>
      <c r="Q221" s="121"/>
      <c r="R221" s="121"/>
      <c r="T221" s="68">
        <v>1</v>
      </c>
      <c r="U221" s="68"/>
      <c r="V221" s="68"/>
      <c r="W221" s="68"/>
      <c r="X221" s="68"/>
      <c r="Y221" s="68"/>
      <c r="Z221" s="68"/>
      <c r="AA221" s="68">
        <v>1</v>
      </c>
      <c r="AB221" s="68"/>
      <c r="AC221" s="68"/>
      <c r="AD221" s="68"/>
      <c r="AE221" s="68"/>
      <c r="AF221" s="68"/>
    </row>
    <row r="222" spans="2:32" ht="60.75" customHeight="1" x14ac:dyDescent="0.25">
      <c r="B222" s="20">
        <v>215</v>
      </c>
      <c r="C222" s="45"/>
      <c r="D222" s="45"/>
      <c r="E222" s="45"/>
      <c r="F222" s="45"/>
      <c r="G222" s="162" t="s">
        <v>1310</v>
      </c>
      <c r="H222" s="36" t="s">
        <v>859</v>
      </c>
      <c r="I222" s="36"/>
      <c r="J222" s="161" t="s">
        <v>1311</v>
      </c>
      <c r="K222" s="35" t="s">
        <v>870</v>
      </c>
      <c r="L222" s="35"/>
      <c r="M222" s="183">
        <v>42491</v>
      </c>
      <c r="N222" s="97" t="s">
        <v>1211</v>
      </c>
      <c r="O222" s="36">
        <v>2</v>
      </c>
      <c r="P222" s="125"/>
      <c r="Q222" s="121"/>
      <c r="R222" s="121"/>
      <c r="T222" s="68">
        <v>1</v>
      </c>
      <c r="U222" s="68"/>
      <c r="V222" s="68"/>
      <c r="W222" s="68"/>
      <c r="X222" s="68"/>
      <c r="Y222" s="68"/>
      <c r="Z222" s="68"/>
      <c r="AA222" s="68">
        <v>1</v>
      </c>
      <c r="AB222" s="68"/>
      <c r="AC222" s="68"/>
      <c r="AD222" s="68"/>
      <c r="AE222" s="68"/>
      <c r="AF222" s="68"/>
    </row>
    <row r="223" spans="2:32" ht="74.25" customHeight="1" x14ac:dyDescent="0.25">
      <c r="B223" s="20">
        <v>216</v>
      </c>
      <c r="C223" s="45"/>
      <c r="D223" s="45"/>
      <c r="E223" s="45"/>
      <c r="F223" s="45"/>
      <c r="G223" s="162" t="s">
        <v>1312</v>
      </c>
      <c r="H223" s="36" t="s">
        <v>846</v>
      </c>
      <c r="I223" s="36"/>
      <c r="J223" s="161" t="s">
        <v>1313</v>
      </c>
      <c r="K223" s="35" t="s">
        <v>1017</v>
      </c>
      <c r="L223" s="35"/>
      <c r="M223" s="183">
        <v>42522</v>
      </c>
      <c r="N223" s="97" t="s">
        <v>1211</v>
      </c>
      <c r="O223" s="36">
        <v>1</v>
      </c>
      <c r="P223" s="125"/>
      <c r="Q223" s="121"/>
      <c r="R223" s="121"/>
      <c r="T223" s="68">
        <v>1</v>
      </c>
      <c r="U223" s="68"/>
      <c r="V223" s="68"/>
      <c r="W223" s="68"/>
      <c r="X223" s="68"/>
      <c r="Y223" s="68"/>
      <c r="Z223" s="68"/>
      <c r="AA223" s="68">
        <v>1</v>
      </c>
      <c r="AB223" s="68"/>
      <c r="AC223" s="68"/>
      <c r="AD223" s="68"/>
      <c r="AE223" s="68"/>
      <c r="AF223" s="68"/>
    </row>
    <row r="224" spans="2:32" ht="72.75" customHeight="1" x14ac:dyDescent="0.25">
      <c r="B224" s="20">
        <v>217</v>
      </c>
      <c r="C224" s="45"/>
      <c r="D224" s="45"/>
      <c r="E224" s="45"/>
      <c r="F224" s="45"/>
      <c r="G224" s="162" t="s">
        <v>1314</v>
      </c>
      <c r="H224" s="36" t="s">
        <v>840</v>
      </c>
      <c r="I224" s="36"/>
      <c r="J224" s="163" t="s">
        <v>1315</v>
      </c>
      <c r="K224" s="35" t="s">
        <v>918</v>
      </c>
      <c r="L224" s="35"/>
      <c r="M224" s="183">
        <v>42370</v>
      </c>
      <c r="N224" s="97" t="s">
        <v>865</v>
      </c>
      <c r="O224" s="36">
        <v>1</v>
      </c>
      <c r="P224" s="125"/>
      <c r="Q224" s="121"/>
      <c r="R224" s="121"/>
      <c r="T224" s="68"/>
      <c r="U224" s="68"/>
      <c r="V224" s="68"/>
      <c r="W224" s="68"/>
      <c r="X224" s="68"/>
      <c r="Y224" s="68">
        <v>3</v>
      </c>
      <c r="Z224" s="68"/>
      <c r="AA224" s="68"/>
      <c r="AB224" s="68"/>
      <c r="AC224" s="68"/>
      <c r="AD224" s="68"/>
      <c r="AE224" s="68"/>
      <c r="AF224" s="68">
        <v>1</v>
      </c>
    </row>
    <row r="225" spans="2:32" ht="93.75" customHeight="1" x14ac:dyDescent="0.25">
      <c r="B225" s="20">
        <v>218</v>
      </c>
      <c r="C225" s="45"/>
      <c r="D225" s="45"/>
      <c r="E225" s="45"/>
      <c r="F225" s="45"/>
      <c r="G225" s="162" t="s">
        <v>1316</v>
      </c>
      <c r="H225" s="36" t="s">
        <v>12</v>
      </c>
      <c r="I225" s="36"/>
      <c r="J225" s="161" t="s">
        <v>1317</v>
      </c>
      <c r="K225" s="35" t="s">
        <v>1142</v>
      </c>
      <c r="L225" s="35"/>
      <c r="M225" s="183">
        <v>42430</v>
      </c>
      <c r="N225" s="97" t="s">
        <v>1266</v>
      </c>
      <c r="O225" s="36">
        <v>1</v>
      </c>
      <c r="P225" s="125"/>
      <c r="Q225" s="121"/>
      <c r="R225" s="121"/>
      <c r="T225" s="68"/>
      <c r="U225" s="68"/>
      <c r="V225" s="68"/>
      <c r="W225" s="68"/>
      <c r="X225" s="68">
        <v>1</v>
      </c>
      <c r="Y225" s="68"/>
      <c r="Z225" s="68"/>
      <c r="AA225" s="68"/>
      <c r="AB225" s="68"/>
      <c r="AC225" s="68"/>
      <c r="AD225" s="68"/>
      <c r="AE225" s="68">
        <v>1</v>
      </c>
      <c r="AF225" s="68"/>
    </row>
    <row r="226" spans="2:32" ht="109.5" customHeight="1" x14ac:dyDescent="0.25">
      <c r="B226" s="20">
        <v>219</v>
      </c>
      <c r="C226" s="45"/>
      <c r="D226" s="45"/>
      <c r="E226" s="45"/>
      <c r="F226" s="45"/>
      <c r="G226" s="162" t="s">
        <v>1318</v>
      </c>
      <c r="H226" s="36" t="s">
        <v>840</v>
      </c>
      <c r="I226" s="36"/>
      <c r="J226" s="162" t="s">
        <v>1319</v>
      </c>
      <c r="K226" s="35" t="s">
        <v>878</v>
      </c>
      <c r="L226" s="35"/>
      <c r="M226" s="183">
        <v>42491</v>
      </c>
      <c r="N226" s="97" t="s">
        <v>1211</v>
      </c>
      <c r="O226" s="36">
        <v>2</v>
      </c>
      <c r="P226" s="125"/>
      <c r="Q226" s="121"/>
      <c r="R226" s="121"/>
      <c r="T226" s="68">
        <v>2</v>
      </c>
      <c r="U226" s="68"/>
      <c r="V226" s="68"/>
      <c r="W226" s="68"/>
      <c r="X226" s="68"/>
      <c r="Y226" s="68"/>
      <c r="Z226" s="68"/>
      <c r="AA226" s="68">
        <v>1</v>
      </c>
      <c r="AB226" s="68"/>
      <c r="AC226" s="68"/>
      <c r="AD226" s="68"/>
      <c r="AE226" s="68"/>
      <c r="AF226" s="68"/>
    </row>
    <row r="227" spans="2:32" ht="145.5" customHeight="1" x14ac:dyDescent="0.25">
      <c r="B227" s="20">
        <v>220</v>
      </c>
      <c r="C227" s="45"/>
      <c r="D227" s="45"/>
      <c r="E227" s="45"/>
      <c r="F227" s="45"/>
      <c r="G227" s="162" t="s">
        <v>1320</v>
      </c>
      <c r="H227" s="36" t="s">
        <v>12</v>
      </c>
      <c r="I227" s="36"/>
      <c r="J227" s="161" t="s">
        <v>1321</v>
      </c>
      <c r="K227" s="28" t="s">
        <v>964</v>
      </c>
      <c r="L227" s="28"/>
      <c r="M227" s="183">
        <v>42522</v>
      </c>
      <c r="N227" s="97" t="s">
        <v>1211</v>
      </c>
      <c r="O227" s="36">
        <v>1</v>
      </c>
      <c r="P227" s="125"/>
      <c r="Q227" s="121"/>
      <c r="R227" s="121"/>
      <c r="T227" s="68">
        <v>1</v>
      </c>
      <c r="U227" s="68"/>
      <c r="V227" s="68"/>
      <c r="W227" s="68"/>
      <c r="X227" s="68"/>
      <c r="Y227" s="68"/>
      <c r="Z227" s="68"/>
      <c r="AA227" s="68">
        <v>1</v>
      </c>
      <c r="AB227" s="68"/>
      <c r="AC227" s="68"/>
      <c r="AD227" s="68"/>
      <c r="AE227" s="68"/>
      <c r="AF227" s="68"/>
    </row>
    <row r="228" spans="2:32" ht="120" customHeight="1" x14ac:dyDescent="0.25">
      <c r="B228" s="20">
        <v>221</v>
      </c>
      <c r="C228" s="45"/>
      <c r="D228" s="45"/>
      <c r="E228" s="45"/>
      <c r="F228" s="45"/>
      <c r="G228" s="162" t="s">
        <v>1322</v>
      </c>
      <c r="H228" s="36" t="s">
        <v>948</v>
      </c>
      <c r="I228" s="36"/>
      <c r="J228" s="162" t="s">
        <v>1323</v>
      </c>
      <c r="K228" s="35" t="s">
        <v>870</v>
      </c>
      <c r="L228" s="35"/>
      <c r="M228" s="183">
        <v>42522</v>
      </c>
      <c r="N228" s="97" t="s">
        <v>1211</v>
      </c>
      <c r="O228" s="36">
        <v>2</v>
      </c>
      <c r="P228" s="125"/>
      <c r="Q228" s="121"/>
      <c r="R228" s="121"/>
      <c r="T228" s="68">
        <v>2</v>
      </c>
      <c r="U228" s="68"/>
      <c r="V228" s="68"/>
      <c r="W228" s="68"/>
      <c r="X228" s="68"/>
      <c r="Y228" s="68"/>
      <c r="Z228" s="68"/>
      <c r="AA228" s="68">
        <v>1</v>
      </c>
      <c r="AB228" s="68"/>
      <c r="AC228" s="68"/>
      <c r="AD228" s="68"/>
      <c r="AE228" s="68"/>
      <c r="AF228" s="68"/>
    </row>
    <row r="229" spans="2:32" ht="119.25" customHeight="1" x14ac:dyDescent="0.25">
      <c r="B229" s="20">
        <v>222</v>
      </c>
      <c r="C229" s="45"/>
      <c r="D229" s="45"/>
      <c r="E229" s="45"/>
      <c r="F229" s="45"/>
      <c r="G229" s="162" t="s">
        <v>1324</v>
      </c>
      <c r="H229" s="36" t="s">
        <v>859</v>
      </c>
      <c r="I229" s="36"/>
      <c r="J229" s="161" t="s">
        <v>1325</v>
      </c>
      <c r="K229" s="35" t="s">
        <v>870</v>
      </c>
      <c r="L229" s="35"/>
      <c r="M229" s="183">
        <v>42522</v>
      </c>
      <c r="N229" s="97" t="s">
        <v>1211</v>
      </c>
      <c r="O229" s="36">
        <v>2</v>
      </c>
      <c r="P229" s="125"/>
      <c r="Q229" s="121"/>
      <c r="R229" s="121"/>
      <c r="T229" s="68">
        <v>1</v>
      </c>
      <c r="U229" s="68"/>
      <c r="V229" s="68"/>
      <c r="W229" s="68"/>
      <c r="X229" s="68"/>
      <c r="Y229" s="68"/>
      <c r="Z229" s="68"/>
      <c r="AA229" s="68">
        <v>1</v>
      </c>
      <c r="AB229" s="68"/>
      <c r="AC229" s="68"/>
      <c r="AD229" s="68"/>
      <c r="AE229" s="68"/>
      <c r="AF229" s="68"/>
    </row>
    <row r="230" spans="2:32" ht="117.75" customHeight="1" x14ac:dyDescent="0.25">
      <c r="B230" s="20">
        <v>223</v>
      </c>
      <c r="C230" s="45"/>
      <c r="D230" s="45"/>
      <c r="E230" s="45"/>
      <c r="F230" s="45"/>
      <c r="G230" s="162" t="s">
        <v>1326</v>
      </c>
      <c r="H230" s="36" t="s">
        <v>840</v>
      </c>
      <c r="I230" s="36"/>
      <c r="J230" s="161" t="s">
        <v>1327</v>
      </c>
      <c r="K230" s="35" t="s">
        <v>1124</v>
      </c>
      <c r="L230" s="35"/>
      <c r="M230" s="183">
        <v>42522</v>
      </c>
      <c r="N230" s="97" t="s">
        <v>1211</v>
      </c>
      <c r="O230" s="36">
        <v>1</v>
      </c>
      <c r="P230" s="125"/>
      <c r="Q230" s="121"/>
      <c r="R230" s="121"/>
      <c r="T230" s="68">
        <v>1</v>
      </c>
      <c r="U230" s="68"/>
      <c r="V230" s="68"/>
      <c r="W230" s="68"/>
      <c r="X230" s="68"/>
      <c r="Y230" s="68"/>
      <c r="Z230" s="68"/>
      <c r="AA230" s="68">
        <v>1</v>
      </c>
      <c r="AB230" s="68"/>
      <c r="AC230" s="68"/>
      <c r="AD230" s="68"/>
      <c r="AE230" s="68"/>
      <c r="AF230" s="68"/>
    </row>
    <row r="231" spans="2:32" ht="103.5" customHeight="1" x14ac:dyDescent="0.25">
      <c r="B231" s="20">
        <v>224</v>
      </c>
      <c r="C231" s="45"/>
      <c r="D231" s="45"/>
      <c r="E231" s="45"/>
      <c r="F231" s="45"/>
      <c r="G231" s="162" t="s">
        <v>1328</v>
      </c>
      <c r="H231" s="36" t="s">
        <v>859</v>
      </c>
      <c r="I231" s="36"/>
      <c r="J231" s="161" t="s">
        <v>1329</v>
      </c>
      <c r="K231" s="35" t="s">
        <v>870</v>
      </c>
      <c r="L231" s="35"/>
      <c r="M231" s="183">
        <v>42522</v>
      </c>
      <c r="N231" s="97" t="s">
        <v>1211</v>
      </c>
      <c r="O231" s="36">
        <v>1</v>
      </c>
      <c r="P231" s="125"/>
      <c r="Q231" s="121"/>
      <c r="R231" s="121"/>
      <c r="T231" s="68">
        <v>1</v>
      </c>
      <c r="U231" s="68"/>
      <c r="V231" s="68"/>
      <c r="W231" s="68"/>
      <c r="X231" s="68"/>
      <c r="Y231" s="68"/>
      <c r="Z231" s="68"/>
      <c r="AA231" s="68">
        <v>1</v>
      </c>
      <c r="AB231" s="68"/>
      <c r="AC231" s="68"/>
      <c r="AD231" s="68"/>
      <c r="AE231" s="68"/>
      <c r="AF231" s="68"/>
    </row>
    <row r="232" spans="2:32" ht="121.5" customHeight="1" x14ac:dyDescent="0.25">
      <c r="B232" s="20">
        <v>225</v>
      </c>
      <c r="C232" s="45"/>
      <c r="D232" s="45"/>
      <c r="E232" s="45"/>
      <c r="F232" s="45"/>
      <c r="G232" s="162" t="s">
        <v>1330</v>
      </c>
      <c r="H232" s="36" t="s">
        <v>12</v>
      </c>
      <c r="I232" s="36"/>
      <c r="J232" s="161" t="s">
        <v>1331</v>
      </c>
      <c r="K232" s="35" t="s">
        <v>853</v>
      </c>
      <c r="L232" s="35"/>
      <c r="M232" s="183">
        <v>42522</v>
      </c>
      <c r="N232" s="97" t="s">
        <v>1211</v>
      </c>
      <c r="O232" s="36">
        <v>1</v>
      </c>
      <c r="P232" s="125"/>
      <c r="Q232" s="121"/>
      <c r="R232" s="121"/>
      <c r="T232" s="68">
        <v>1</v>
      </c>
      <c r="U232" s="68"/>
      <c r="V232" s="68"/>
      <c r="W232" s="68"/>
      <c r="X232" s="68"/>
      <c r="Y232" s="68"/>
      <c r="Z232" s="68"/>
      <c r="AA232" s="68">
        <v>1</v>
      </c>
      <c r="AB232" s="68"/>
      <c r="AC232" s="68"/>
      <c r="AD232" s="68"/>
      <c r="AE232" s="68"/>
      <c r="AF232" s="68"/>
    </row>
    <row r="233" spans="2:32" ht="116.25" customHeight="1" x14ac:dyDescent="0.25">
      <c r="B233" s="20">
        <v>226</v>
      </c>
      <c r="C233" s="45"/>
      <c r="D233" s="45"/>
      <c r="E233" s="45"/>
      <c r="F233" s="45"/>
      <c r="G233" s="162" t="s">
        <v>1332</v>
      </c>
      <c r="H233" s="36" t="s">
        <v>12</v>
      </c>
      <c r="I233" s="36"/>
      <c r="J233" s="161" t="s">
        <v>1333</v>
      </c>
      <c r="K233" s="35" t="s">
        <v>1147</v>
      </c>
      <c r="L233" s="35"/>
      <c r="M233" s="183">
        <v>42522</v>
      </c>
      <c r="N233" s="97" t="s">
        <v>1266</v>
      </c>
      <c r="O233" s="36">
        <v>1</v>
      </c>
      <c r="P233" s="125"/>
      <c r="Q233" s="121"/>
      <c r="R233" s="121"/>
      <c r="T233" s="68"/>
      <c r="U233" s="68"/>
      <c r="V233" s="68"/>
      <c r="W233" s="68"/>
      <c r="X233" s="68">
        <v>1</v>
      </c>
      <c r="Y233" s="68"/>
      <c r="Z233" s="68"/>
      <c r="AA233" s="68"/>
      <c r="AB233" s="68"/>
      <c r="AC233" s="68"/>
      <c r="AD233" s="68"/>
      <c r="AE233" s="68">
        <v>1</v>
      </c>
      <c r="AF233" s="68"/>
    </row>
    <row r="234" spans="2:32" ht="174.75" customHeight="1" x14ac:dyDescent="0.25">
      <c r="B234" s="20">
        <v>227</v>
      </c>
      <c r="C234" s="45"/>
      <c r="D234" s="45"/>
      <c r="E234" s="45"/>
      <c r="F234" s="45"/>
      <c r="G234" s="162" t="s">
        <v>1334</v>
      </c>
      <c r="H234" s="36" t="s">
        <v>659</v>
      </c>
      <c r="I234" s="36"/>
      <c r="J234" s="162" t="s">
        <v>1335</v>
      </c>
      <c r="K234" s="28" t="s">
        <v>848</v>
      </c>
      <c r="L234" s="28"/>
      <c r="M234" s="183">
        <v>42583</v>
      </c>
      <c r="N234" s="97" t="s">
        <v>1211</v>
      </c>
      <c r="O234" s="36">
        <v>1</v>
      </c>
      <c r="P234" s="125"/>
      <c r="Q234" s="121"/>
      <c r="R234" s="121"/>
      <c r="T234" s="68">
        <v>4</v>
      </c>
      <c r="U234" s="68"/>
      <c r="V234" s="68"/>
      <c r="W234" s="68"/>
      <c r="X234" s="68"/>
      <c r="Y234" s="68"/>
      <c r="Z234" s="68"/>
      <c r="AA234" s="68">
        <v>1</v>
      </c>
      <c r="AB234" s="68"/>
      <c r="AC234" s="68"/>
      <c r="AD234" s="68"/>
      <c r="AE234" s="68"/>
      <c r="AF234" s="68"/>
    </row>
    <row r="235" spans="2:32" ht="135" customHeight="1" x14ac:dyDescent="0.25">
      <c r="B235" s="20">
        <v>228</v>
      </c>
      <c r="C235" s="45"/>
      <c r="D235" s="45"/>
      <c r="E235" s="45"/>
      <c r="F235" s="45"/>
      <c r="G235" s="162" t="s">
        <v>1336</v>
      </c>
      <c r="H235" s="36" t="s">
        <v>12</v>
      </c>
      <c r="I235" s="36"/>
      <c r="J235" s="161" t="s">
        <v>1337</v>
      </c>
      <c r="K235" s="35" t="s">
        <v>870</v>
      </c>
      <c r="L235" s="35"/>
      <c r="M235" s="183">
        <v>42583</v>
      </c>
      <c r="N235" s="97" t="s">
        <v>1211</v>
      </c>
      <c r="O235" s="36">
        <v>2</v>
      </c>
      <c r="P235" s="125"/>
      <c r="Q235" s="121"/>
      <c r="R235" s="121"/>
      <c r="T235" s="68">
        <v>1</v>
      </c>
      <c r="U235" s="68"/>
      <c r="V235" s="68"/>
      <c r="W235" s="68"/>
      <c r="X235" s="68"/>
      <c r="Y235" s="68"/>
      <c r="Z235" s="68"/>
      <c r="AA235" s="68">
        <v>1</v>
      </c>
      <c r="AB235" s="68"/>
      <c r="AC235" s="68"/>
      <c r="AD235" s="68"/>
      <c r="AE235" s="68"/>
      <c r="AF235" s="68"/>
    </row>
    <row r="236" spans="2:32" ht="104.25" customHeight="1" x14ac:dyDescent="0.25">
      <c r="B236" s="20">
        <v>229</v>
      </c>
      <c r="C236" s="45"/>
      <c r="D236" s="45"/>
      <c r="E236" s="45"/>
      <c r="F236" s="45"/>
      <c r="G236" s="162" t="s">
        <v>1338</v>
      </c>
      <c r="H236" s="36" t="s">
        <v>846</v>
      </c>
      <c r="I236" s="36"/>
      <c r="J236" s="161" t="s">
        <v>1339</v>
      </c>
      <c r="K236" s="28" t="s">
        <v>848</v>
      </c>
      <c r="L236" s="28"/>
      <c r="M236" s="183">
        <v>42583</v>
      </c>
      <c r="N236" s="97" t="s">
        <v>1211</v>
      </c>
      <c r="O236" s="36">
        <v>1</v>
      </c>
      <c r="P236" s="125"/>
      <c r="Q236" s="121"/>
      <c r="R236" s="121"/>
      <c r="T236" s="68">
        <v>1</v>
      </c>
      <c r="U236" s="68"/>
      <c r="V236" s="68"/>
      <c r="W236" s="68"/>
      <c r="X236" s="68"/>
      <c r="Y236" s="68"/>
      <c r="Z236" s="68"/>
      <c r="AA236" s="68">
        <v>1</v>
      </c>
      <c r="AB236" s="68"/>
      <c r="AC236" s="68"/>
      <c r="AD236" s="68"/>
      <c r="AE236" s="68"/>
      <c r="AF236" s="68"/>
    </row>
    <row r="237" spans="2:32" ht="110.25" customHeight="1" x14ac:dyDescent="0.25">
      <c r="B237" s="20">
        <v>230</v>
      </c>
      <c r="C237" s="45"/>
      <c r="D237" s="45"/>
      <c r="E237" s="45"/>
      <c r="F237" s="45"/>
      <c r="G237" s="162" t="s">
        <v>1340</v>
      </c>
      <c r="H237" s="36" t="s">
        <v>846</v>
      </c>
      <c r="I237" s="36"/>
      <c r="J237" s="161" t="s">
        <v>1341</v>
      </c>
      <c r="K237" s="35" t="s">
        <v>878</v>
      </c>
      <c r="L237" s="35"/>
      <c r="M237" s="183">
        <v>42583</v>
      </c>
      <c r="N237" s="97" t="s">
        <v>1211</v>
      </c>
      <c r="O237" s="36">
        <v>1</v>
      </c>
      <c r="P237" s="125"/>
      <c r="Q237" s="121"/>
      <c r="R237" s="121"/>
      <c r="T237" s="68">
        <v>1</v>
      </c>
      <c r="U237" s="68"/>
      <c r="V237" s="68"/>
      <c r="W237" s="68"/>
      <c r="X237" s="68"/>
      <c r="Y237" s="68"/>
      <c r="Z237" s="68"/>
      <c r="AA237" s="68">
        <v>1</v>
      </c>
      <c r="AB237" s="68"/>
      <c r="AC237" s="68"/>
      <c r="AD237" s="68"/>
      <c r="AE237" s="68"/>
      <c r="AF237" s="68"/>
    </row>
    <row r="238" spans="2:32" ht="101.25" customHeight="1" x14ac:dyDescent="0.25">
      <c r="B238" s="20">
        <v>231</v>
      </c>
      <c r="C238" s="45"/>
      <c r="D238" s="45"/>
      <c r="E238" s="45"/>
      <c r="F238" s="45"/>
      <c r="G238" s="162" t="s">
        <v>1342</v>
      </c>
      <c r="H238" s="36" t="s">
        <v>859</v>
      </c>
      <c r="I238" s="36"/>
      <c r="J238" s="161" t="s">
        <v>1343</v>
      </c>
      <c r="K238" s="35" t="s">
        <v>926</v>
      </c>
      <c r="L238" s="35"/>
      <c r="M238" s="183">
        <v>42583</v>
      </c>
      <c r="N238" s="97" t="s">
        <v>1211</v>
      </c>
      <c r="O238" s="36">
        <v>1</v>
      </c>
      <c r="P238" s="125"/>
      <c r="Q238" s="121"/>
      <c r="R238" s="121"/>
      <c r="T238" s="68">
        <v>1</v>
      </c>
      <c r="U238" s="68"/>
      <c r="V238" s="68"/>
      <c r="W238" s="68"/>
      <c r="X238" s="68"/>
      <c r="Y238" s="68"/>
      <c r="Z238" s="68"/>
      <c r="AA238" s="68">
        <v>1</v>
      </c>
      <c r="AB238" s="68"/>
      <c r="AC238" s="68"/>
      <c r="AD238" s="68"/>
      <c r="AE238" s="68"/>
      <c r="AF238" s="68"/>
    </row>
    <row r="239" spans="2:32" ht="114" customHeight="1" x14ac:dyDescent="0.25">
      <c r="B239" s="20">
        <v>232</v>
      </c>
      <c r="C239" s="45"/>
      <c r="D239" s="45"/>
      <c r="E239" s="45"/>
      <c r="F239" s="45"/>
      <c r="G239" s="162" t="s">
        <v>1344</v>
      </c>
      <c r="H239" s="36" t="s">
        <v>846</v>
      </c>
      <c r="I239" s="36"/>
      <c r="J239" s="161" t="s">
        <v>1345</v>
      </c>
      <c r="K239" s="35" t="s">
        <v>878</v>
      </c>
      <c r="L239" s="35"/>
      <c r="M239" s="183">
        <v>42614</v>
      </c>
      <c r="N239" s="97" t="s">
        <v>1211</v>
      </c>
      <c r="O239" s="36">
        <v>1</v>
      </c>
      <c r="P239" s="125"/>
      <c r="Q239" s="121"/>
      <c r="R239" s="121"/>
      <c r="T239" s="68">
        <v>1</v>
      </c>
      <c r="U239" s="68"/>
      <c r="V239" s="68"/>
      <c r="W239" s="68"/>
      <c r="X239" s="68"/>
      <c r="Y239" s="68"/>
      <c r="Z239" s="68"/>
      <c r="AA239" s="68">
        <v>1</v>
      </c>
      <c r="AB239" s="68"/>
      <c r="AC239" s="68"/>
      <c r="AD239" s="68"/>
      <c r="AE239" s="68"/>
      <c r="AF239" s="68"/>
    </row>
    <row r="240" spans="2:32" ht="115.5" customHeight="1" x14ac:dyDescent="0.25">
      <c r="B240" s="20">
        <v>233</v>
      </c>
      <c r="C240" s="45"/>
      <c r="D240" s="45"/>
      <c r="E240" s="45"/>
      <c r="F240" s="45"/>
      <c r="G240" s="162" t="s">
        <v>1346</v>
      </c>
      <c r="H240" s="36" t="s">
        <v>1255</v>
      </c>
      <c r="I240" s="36"/>
      <c r="J240" s="162" t="s">
        <v>1347</v>
      </c>
      <c r="K240" s="35" t="s">
        <v>870</v>
      </c>
      <c r="L240" s="35"/>
      <c r="M240" s="183">
        <v>42614</v>
      </c>
      <c r="N240" s="97" t="s">
        <v>1174</v>
      </c>
      <c r="O240" s="36">
        <v>2</v>
      </c>
      <c r="P240" s="125"/>
      <c r="Q240" s="121"/>
      <c r="R240" s="121"/>
      <c r="T240" s="68"/>
      <c r="U240" s="68"/>
      <c r="V240" s="68">
        <v>3</v>
      </c>
      <c r="W240" s="68"/>
      <c r="X240" s="68"/>
      <c r="Y240" s="68"/>
      <c r="Z240" s="68"/>
      <c r="AA240" s="68"/>
      <c r="AB240" s="68"/>
      <c r="AC240" s="68">
        <v>1</v>
      </c>
      <c r="AD240" s="68"/>
      <c r="AE240" s="68"/>
      <c r="AF240" s="68"/>
    </row>
    <row r="241" spans="2:32" ht="87.75" customHeight="1" x14ac:dyDescent="0.25">
      <c r="B241" s="20">
        <v>234</v>
      </c>
      <c r="C241" s="45"/>
      <c r="D241" s="45"/>
      <c r="E241" s="45"/>
      <c r="F241" s="45"/>
      <c r="G241" s="162" t="s">
        <v>1348</v>
      </c>
      <c r="H241" s="36" t="s">
        <v>948</v>
      </c>
      <c r="I241" s="36"/>
      <c r="J241" s="163" t="s">
        <v>1349</v>
      </c>
      <c r="K241" s="35" t="s">
        <v>870</v>
      </c>
      <c r="L241" s="35"/>
      <c r="M241" s="183">
        <v>42339</v>
      </c>
      <c r="N241" s="97" t="s">
        <v>1174</v>
      </c>
      <c r="O241" s="5">
        <v>1</v>
      </c>
      <c r="P241" s="126"/>
      <c r="Q241" s="122"/>
      <c r="R241" s="122"/>
      <c r="T241" s="68"/>
      <c r="U241" s="68"/>
      <c r="V241" s="68">
        <v>3</v>
      </c>
      <c r="W241" s="68"/>
      <c r="X241" s="68"/>
      <c r="Y241" s="68"/>
      <c r="Z241" s="68"/>
      <c r="AA241" s="68"/>
      <c r="AB241" s="68"/>
      <c r="AC241" s="68">
        <v>1</v>
      </c>
      <c r="AD241" s="68"/>
      <c r="AE241" s="68"/>
      <c r="AF241" s="68"/>
    </row>
    <row r="242" spans="2:32" ht="93.75" customHeight="1" x14ac:dyDescent="0.25">
      <c r="B242" s="20">
        <v>235</v>
      </c>
      <c r="C242" s="45"/>
      <c r="D242" s="45"/>
      <c r="E242" s="45"/>
      <c r="F242" s="45"/>
      <c r="G242" s="162" t="s">
        <v>1350</v>
      </c>
      <c r="H242" s="36" t="s">
        <v>840</v>
      </c>
      <c r="I242" s="36"/>
      <c r="J242" s="163" t="s">
        <v>1351</v>
      </c>
      <c r="K242" s="35" t="s">
        <v>935</v>
      </c>
      <c r="L242" s="35"/>
      <c r="M242" s="183">
        <v>42370</v>
      </c>
      <c r="N242" s="181" t="s">
        <v>1266</v>
      </c>
      <c r="O242" s="5" t="s">
        <v>1352</v>
      </c>
      <c r="P242" s="126"/>
      <c r="Q242" s="122"/>
      <c r="R242" s="122"/>
      <c r="T242" s="68"/>
      <c r="U242" s="68"/>
      <c r="V242" s="68"/>
      <c r="W242" s="68"/>
      <c r="X242" s="68">
        <v>2</v>
      </c>
      <c r="Y242" s="68"/>
      <c r="Z242" s="68"/>
      <c r="AA242" s="68"/>
      <c r="AB242" s="68"/>
      <c r="AC242" s="68"/>
      <c r="AD242" s="68"/>
      <c r="AE242" s="68">
        <v>1</v>
      </c>
      <c r="AF242" s="68"/>
    </row>
    <row r="243" spans="2:32" ht="63" customHeight="1" x14ac:dyDescent="0.25">
      <c r="B243" s="20">
        <v>236</v>
      </c>
      <c r="C243" s="45"/>
      <c r="D243" s="45"/>
      <c r="E243" s="45"/>
      <c r="F243" s="45"/>
      <c r="G243" s="162" t="s">
        <v>1353</v>
      </c>
      <c r="H243" s="36" t="s">
        <v>840</v>
      </c>
      <c r="I243" s="36"/>
      <c r="J243" s="163" t="s">
        <v>1354</v>
      </c>
      <c r="K243" s="35" t="s">
        <v>918</v>
      </c>
      <c r="L243" s="35"/>
      <c r="M243" s="183">
        <v>42370</v>
      </c>
      <c r="N243" s="97" t="s">
        <v>865</v>
      </c>
      <c r="O243" s="5">
        <v>1</v>
      </c>
      <c r="P243" s="126"/>
      <c r="Q243" s="122"/>
      <c r="R243" s="122"/>
      <c r="T243" s="68"/>
      <c r="U243" s="68"/>
      <c r="V243" s="68"/>
      <c r="W243" s="68"/>
      <c r="X243" s="68"/>
      <c r="Y243" s="68">
        <v>1</v>
      </c>
      <c r="Z243" s="68"/>
      <c r="AA243" s="68"/>
      <c r="AB243" s="68"/>
      <c r="AC243" s="68"/>
      <c r="AD243" s="68"/>
      <c r="AE243" s="68"/>
      <c r="AF243" s="68">
        <v>1</v>
      </c>
    </row>
    <row r="244" spans="2:32" ht="96.75" customHeight="1" x14ac:dyDescent="0.25">
      <c r="B244" s="20">
        <v>237</v>
      </c>
      <c r="C244" s="45"/>
      <c r="D244" s="45"/>
      <c r="E244" s="45"/>
      <c r="F244" s="45"/>
      <c r="G244" s="162" t="s">
        <v>1355</v>
      </c>
      <c r="H244" s="5" t="s">
        <v>12</v>
      </c>
      <c r="I244" s="5"/>
      <c r="J244" s="164" t="s">
        <v>1356</v>
      </c>
      <c r="K244" s="35" t="s">
        <v>870</v>
      </c>
      <c r="L244" s="35"/>
      <c r="M244" s="183">
        <v>42370</v>
      </c>
      <c r="N244" s="97" t="s">
        <v>865</v>
      </c>
      <c r="O244" s="5">
        <v>2</v>
      </c>
      <c r="P244" s="126"/>
      <c r="Q244" s="122"/>
      <c r="R244" s="122"/>
      <c r="T244" s="68"/>
      <c r="U244" s="68"/>
      <c r="V244" s="68"/>
      <c r="W244" s="68"/>
      <c r="X244" s="68"/>
      <c r="Y244" s="68">
        <v>1</v>
      </c>
      <c r="Z244" s="68"/>
      <c r="AA244" s="68"/>
      <c r="AB244" s="68"/>
      <c r="AC244" s="68"/>
      <c r="AD244" s="68"/>
      <c r="AE244" s="68"/>
      <c r="AF244" s="68">
        <v>1</v>
      </c>
    </row>
    <row r="245" spans="2:32" ht="110.25" customHeight="1" x14ac:dyDescent="0.25">
      <c r="B245" s="20">
        <v>238</v>
      </c>
      <c r="C245" s="45"/>
      <c r="D245" s="45"/>
      <c r="E245" s="45"/>
      <c r="F245" s="45"/>
      <c r="G245" s="162" t="s">
        <v>1357</v>
      </c>
      <c r="H245" s="5" t="s">
        <v>12</v>
      </c>
      <c r="I245" s="5"/>
      <c r="J245" s="164" t="s">
        <v>1358</v>
      </c>
      <c r="K245" s="35" t="s">
        <v>1147</v>
      </c>
      <c r="L245" s="35"/>
      <c r="M245" s="183">
        <v>42430</v>
      </c>
      <c r="N245" s="181" t="s">
        <v>1266</v>
      </c>
      <c r="O245" s="5">
        <v>1</v>
      </c>
      <c r="P245" s="126"/>
      <c r="Q245" s="122"/>
      <c r="R245" s="122"/>
      <c r="T245" s="68"/>
      <c r="U245" s="68"/>
      <c r="V245" s="68"/>
      <c r="W245" s="68"/>
      <c r="X245" s="68">
        <v>1</v>
      </c>
      <c r="Y245" s="68"/>
      <c r="Z245" s="68"/>
      <c r="AA245" s="68"/>
      <c r="AB245" s="68"/>
      <c r="AC245" s="68"/>
      <c r="AD245" s="68"/>
      <c r="AE245" s="68">
        <v>1</v>
      </c>
      <c r="AF245" s="68"/>
    </row>
    <row r="246" spans="2:32" ht="108" customHeight="1" x14ac:dyDescent="0.25">
      <c r="B246" s="20">
        <v>239</v>
      </c>
      <c r="C246" s="45"/>
      <c r="D246" s="45"/>
      <c r="E246" s="45"/>
      <c r="F246" s="45"/>
      <c r="G246" s="162" t="s">
        <v>1359</v>
      </c>
      <c r="H246" s="5" t="s">
        <v>859</v>
      </c>
      <c r="I246" s="5"/>
      <c r="J246" s="164" t="s">
        <v>1360</v>
      </c>
      <c r="K246" s="35" t="s">
        <v>863</v>
      </c>
      <c r="L246" s="35"/>
      <c r="M246" s="183">
        <v>42644</v>
      </c>
      <c r="N246" s="181" t="s">
        <v>1211</v>
      </c>
      <c r="O246" s="5">
        <v>2</v>
      </c>
      <c r="P246" s="126"/>
      <c r="Q246" s="122"/>
      <c r="R246" s="122"/>
      <c r="T246" s="68">
        <v>1</v>
      </c>
      <c r="U246" s="68"/>
      <c r="V246" s="68"/>
      <c r="W246" s="68"/>
      <c r="X246" s="68"/>
      <c r="Y246" s="68"/>
      <c r="Z246" s="68"/>
      <c r="AA246" s="68">
        <v>1</v>
      </c>
      <c r="AB246" s="68"/>
      <c r="AC246" s="68"/>
      <c r="AD246" s="68"/>
      <c r="AE246" s="68"/>
      <c r="AF246" s="68"/>
    </row>
    <row r="247" spans="2:32" ht="123.75" customHeight="1" x14ac:dyDescent="0.25">
      <c r="B247" s="20">
        <v>240</v>
      </c>
      <c r="C247" s="45"/>
      <c r="D247" s="45"/>
      <c r="E247" s="45"/>
      <c r="F247" s="45"/>
      <c r="G247" s="162" t="s">
        <v>1361</v>
      </c>
      <c r="H247" s="5" t="s">
        <v>1182</v>
      </c>
      <c r="I247" s="5"/>
      <c r="J247" s="163" t="s">
        <v>1362</v>
      </c>
      <c r="K247" s="35" t="s">
        <v>870</v>
      </c>
      <c r="L247" s="35"/>
      <c r="M247" s="183">
        <v>42644</v>
      </c>
      <c r="N247" s="181" t="s">
        <v>1211</v>
      </c>
      <c r="O247" s="5">
        <v>2</v>
      </c>
      <c r="P247" s="126"/>
      <c r="Q247" s="122"/>
      <c r="R247" s="122"/>
      <c r="T247" s="68">
        <v>2</v>
      </c>
      <c r="U247" s="68"/>
      <c r="V247" s="68"/>
      <c r="W247" s="68"/>
      <c r="X247" s="68"/>
      <c r="Y247" s="68"/>
      <c r="Z247" s="68"/>
      <c r="AA247" s="68">
        <v>1</v>
      </c>
      <c r="AB247" s="68"/>
      <c r="AC247" s="68"/>
      <c r="AD247" s="68"/>
      <c r="AE247" s="68"/>
      <c r="AF247" s="68"/>
    </row>
    <row r="248" spans="2:32" ht="98.25" customHeight="1" x14ac:dyDescent="0.25">
      <c r="B248" s="20">
        <v>241</v>
      </c>
      <c r="C248" s="45"/>
      <c r="D248" s="45"/>
      <c r="E248" s="45"/>
      <c r="F248" s="45"/>
      <c r="G248" s="162" t="s">
        <v>1363</v>
      </c>
      <c r="H248" s="5" t="s">
        <v>846</v>
      </c>
      <c r="I248" s="5"/>
      <c r="J248" s="164" t="s">
        <v>1364</v>
      </c>
      <c r="K248" s="35" t="s">
        <v>873</v>
      </c>
      <c r="L248" s="35"/>
      <c r="M248" s="183">
        <v>42644</v>
      </c>
      <c r="N248" s="181" t="s">
        <v>1211</v>
      </c>
      <c r="O248" s="5">
        <v>1</v>
      </c>
      <c r="P248" s="126"/>
      <c r="Q248" s="122"/>
      <c r="R248" s="122"/>
      <c r="T248" s="68">
        <v>1</v>
      </c>
      <c r="U248" s="68"/>
      <c r="V248" s="68"/>
      <c r="W248" s="68"/>
      <c r="X248" s="68"/>
      <c r="Y248" s="68"/>
      <c r="Z248" s="68"/>
      <c r="AA248" s="68">
        <v>1</v>
      </c>
      <c r="AB248" s="68"/>
      <c r="AC248" s="68"/>
      <c r="AD248" s="68"/>
      <c r="AE248" s="68"/>
      <c r="AF248" s="68"/>
    </row>
    <row r="249" spans="2:32" ht="125.25" customHeight="1" x14ac:dyDescent="0.25">
      <c r="B249" s="20">
        <v>242</v>
      </c>
      <c r="C249" s="45"/>
      <c r="D249" s="45"/>
      <c r="E249" s="45"/>
      <c r="F249" s="45"/>
      <c r="G249" s="162" t="s">
        <v>1365</v>
      </c>
      <c r="H249" s="36" t="s">
        <v>840</v>
      </c>
      <c r="I249" s="36"/>
      <c r="J249" s="164" t="s">
        <v>1366</v>
      </c>
      <c r="K249" s="42" t="s">
        <v>1124</v>
      </c>
      <c r="L249" s="42"/>
      <c r="M249" s="183">
        <v>42675</v>
      </c>
      <c r="N249" s="181" t="s">
        <v>1211</v>
      </c>
      <c r="O249" s="5">
        <v>1</v>
      </c>
      <c r="P249" s="126"/>
      <c r="Q249" s="122"/>
      <c r="R249" s="122"/>
      <c r="T249" s="68">
        <v>1</v>
      </c>
      <c r="U249" s="68"/>
      <c r="V249" s="68"/>
      <c r="W249" s="68"/>
      <c r="X249" s="68"/>
      <c r="Y249" s="68"/>
      <c r="Z249" s="68"/>
      <c r="AA249" s="68">
        <v>1</v>
      </c>
      <c r="AB249" s="68"/>
      <c r="AC249" s="68"/>
      <c r="AD249" s="68"/>
      <c r="AE249" s="68"/>
      <c r="AF249" s="68"/>
    </row>
    <row r="250" spans="2:32" ht="126.75" customHeight="1" x14ac:dyDescent="0.25">
      <c r="B250" s="20">
        <v>243</v>
      </c>
      <c r="C250" s="45"/>
      <c r="D250" s="45"/>
      <c r="E250" s="45"/>
      <c r="F250" s="45"/>
      <c r="G250" s="162" t="s">
        <v>1367</v>
      </c>
      <c r="H250" s="5" t="s">
        <v>859</v>
      </c>
      <c r="I250" s="5"/>
      <c r="J250" s="164" t="s">
        <v>1368</v>
      </c>
      <c r="K250" s="35" t="s">
        <v>935</v>
      </c>
      <c r="L250" s="35"/>
      <c r="M250" s="183">
        <v>42675</v>
      </c>
      <c r="N250" s="20" t="s">
        <v>1107</v>
      </c>
      <c r="O250" s="5">
        <v>1</v>
      </c>
      <c r="P250" s="126"/>
      <c r="Q250" s="122"/>
      <c r="R250" s="122"/>
      <c r="T250" s="68"/>
      <c r="U250" s="68">
        <v>1</v>
      </c>
      <c r="V250" s="68"/>
      <c r="W250" s="68"/>
      <c r="X250" s="68"/>
      <c r="Y250" s="68"/>
      <c r="Z250" s="68"/>
      <c r="AA250" s="68"/>
      <c r="AB250" s="68">
        <v>1</v>
      </c>
      <c r="AC250" s="68"/>
      <c r="AD250" s="68"/>
      <c r="AE250" s="68"/>
      <c r="AF250" s="68"/>
    </row>
    <row r="251" spans="2:32" ht="89.25" customHeight="1" x14ac:dyDescent="0.25">
      <c r="B251" s="20">
        <v>244</v>
      </c>
      <c r="C251" s="45"/>
      <c r="D251" s="45"/>
      <c r="E251" s="45"/>
      <c r="F251" s="45"/>
      <c r="G251" s="162" t="s">
        <v>1369</v>
      </c>
      <c r="H251" s="5" t="s">
        <v>12</v>
      </c>
      <c r="I251" s="5"/>
      <c r="J251" s="164" t="s">
        <v>1370</v>
      </c>
      <c r="K251" s="35" t="s">
        <v>892</v>
      </c>
      <c r="L251" s="35"/>
      <c r="M251" s="183">
        <v>42736</v>
      </c>
      <c r="N251" s="20" t="s">
        <v>1107</v>
      </c>
      <c r="O251" s="5">
        <v>1</v>
      </c>
      <c r="P251" s="126"/>
      <c r="Q251" s="122"/>
      <c r="R251" s="122"/>
      <c r="T251" s="68"/>
      <c r="U251" s="68">
        <v>1</v>
      </c>
      <c r="V251" s="68"/>
      <c r="W251" s="68"/>
      <c r="X251" s="68"/>
      <c r="Y251" s="68"/>
      <c r="Z251" s="68"/>
      <c r="AA251" s="68"/>
      <c r="AB251" s="68">
        <v>1</v>
      </c>
      <c r="AC251" s="68"/>
      <c r="AD251" s="68"/>
      <c r="AE251" s="68"/>
      <c r="AF251" s="68"/>
    </row>
    <row r="252" spans="2:32" ht="91.5" customHeight="1" x14ac:dyDescent="0.25">
      <c r="B252" s="20">
        <v>245</v>
      </c>
      <c r="C252" s="45"/>
      <c r="D252" s="45"/>
      <c r="E252" s="45"/>
      <c r="F252" s="45"/>
      <c r="G252" s="162" t="s">
        <v>1371</v>
      </c>
      <c r="H252" s="5" t="s">
        <v>12</v>
      </c>
      <c r="I252" s="5"/>
      <c r="J252" s="164" t="s">
        <v>1372</v>
      </c>
      <c r="K252" s="35" t="s">
        <v>892</v>
      </c>
      <c r="L252" s="35"/>
      <c r="M252" s="183">
        <v>42736</v>
      </c>
      <c r="N252" s="20" t="s">
        <v>1107</v>
      </c>
      <c r="O252" s="5">
        <v>2</v>
      </c>
      <c r="P252" s="126"/>
      <c r="Q252" s="122"/>
      <c r="R252" s="122"/>
      <c r="T252" s="68"/>
      <c r="U252" s="68">
        <v>1</v>
      </c>
      <c r="V252" s="68"/>
      <c r="W252" s="68"/>
      <c r="X252" s="68"/>
      <c r="Y252" s="68"/>
      <c r="Z252" s="68"/>
      <c r="AA252" s="68"/>
      <c r="AB252" s="68">
        <v>1</v>
      </c>
      <c r="AC252" s="68"/>
      <c r="AD252" s="68"/>
      <c r="AE252" s="68"/>
      <c r="AF252" s="68"/>
    </row>
    <row r="253" spans="2:32" ht="99.75" customHeight="1" x14ac:dyDescent="0.25">
      <c r="B253" s="20">
        <v>246</v>
      </c>
      <c r="C253" s="45"/>
      <c r="D253" s="45"/>
      <c r="E253" s="45"/>
      <c r="F253" s="45"/>
      <c r="G253" s="162" t="s">
        <v>1373</v>
      </c>
      <c r="H253" s="5" t="s">
        <v>1374</v>
      </c>
      <c r="I253" s="5"/>
      <c r="J253" s="163" t="s">
        <v>1375</v>
      </c>
      <c r="K253" s="35" t="s">
        <v>843</v>
      </c>
      <c r="L253" s="35"/>
      <c r="M253" s="183">
        <v>42736</v>
      </c>
      <c r="N253" s="20" t="s">
        <v>1107</v>
      </c>
      <c r="O253" s="5">
        <v>1</v>
      </c>
      <c r="P253" s="126"/>
      <c r="Q253" s="122"/>
      <c r="R253" s="122"/>
      <c r="T253" s="68"/>
      <c r="U253" s="68">
        <v>3</v>
      </c>
      <c r="V253" s="68"/>
      <c r="W253" s="68"/>
      <c r="X253" s="68"/>
      <c r="Y253" s="68"/>
      <c r="Z253" s="68"/>
      <c r="AA253" s="68"/>
      <c r="AB253" s="68">
        <v>1</v>
      </c>
      <c r="AC253" s="68"/>
      <c r="AD253" s="68"/>
      <c r="AE253" s="68"/>
      <c r="AF253" s="68"/>
    </row>
    <row r="254" spans="2:32" ht="80.25" customHeight="1" x14ac:dyDescent="0.25">
      <c r="B254" s="20">
        <v>247</v>
      </c>
      <c r="C254" s="45"/>
      <c r="D254" s="45"/>
      <c r="E254" s="45"/>
      <c r="F254" s="45"/>
      <c r="G254" s="162" t="s">
        <v>1376</v>
      </c>
      <c r="H254" s="5" t="s">
        <v>12</v>
      </c>
      <c r="I254" s="5"/>
      <c r="J254" s="163" t="s">
        <v>1377</v>
      </c>
      <c r="K254" s="35" t="s">
        <v>843</v>
      </c>
      <c r="L254" s="35"/>
      <c r="M254" s="183">
        <v>42736</v>
      </c>
      <c r="N254" s="20" t="s">
        <v>1107</v>
      </c>
      <c r="O254" s="5">
        <v>1</v>
      </c>
      <c r="P254" s="126"/>
      <c r="Q254" s="122"/>
      <c r="R254" s="122"/>
      <c r="T254" s="68"/>
      <c r="U254" s="68">
        <v>2</v>
      </c>
      <c r="V254" s="68"/>
      <c r="W254" s="68"/>
      <c r="X254" s="68"/>
      <c r="Y254" s="68"/>
      <c r="Z254" s="68"/>
      <c r="AA254" s="68"/>
      <c r="AB254" s="68">
        <v>1</v>
      </c>
      <c r="AC254" s="68"/>
      <c r="AD254" s="68"/>
      <c r="AE254" s="68"/>
      <c r="AF254" s="68"/>
    </row>
    <row r="255" spans="2:32" ht="92.25" customHeight="1" x14ac:dyDescent="0.25">
      <c r="B255" s="20">
        <v>248</v>
      </c>
      <c r="C255" s="45"/>
      <c r="D255" s="45"/>
      <c r="E255" s="45"/>
      <c r="F255" s="45"/>
      <c r="G255" s="162" t="s">
        <v>1378</v>
      </c>
      <c r="H255" s="5" t="s">
        <v>1374</v>
      </c>
      <c r="I255" s="5"/>
      <c r="J255" s="163" t="s">
        <v>1379</v>
      </c>
      <c r="K255" s="35" t="s">
        <v>1124</v>
      </c>
      <c r="L255" s="35"/>
      <c r="M255" s="183">
        <v>42736</v>
      </c>
      <c r="N255" s="20" t="s">
        <v>1107</v>
      </c>
      <c r="O255" s="5">
        <v>1</v>
      </c>
      <c r="P255" s="126"/>
      <c r="Q255" s="122"/>
      <c r="R255" s="122"/>
      <c r="T255" s="68"/>
      <c r="U255" s="68">
        <v>2</v>
      </c>
      <c r="V255" s="68"/>
      <c r="W255" s="68"/>
      <c r="X255" s="68"/>
      <c r="Y255" s="68"/>
      <c r="Z255" s="68"/>
      <c r="AA255" s="68"/>
      <c r="AB255" s="68">
        <v>1</v>
      </c>
      <c r="AC255" s="68"/>
      <c r="AD255" s="68"/>
      <c r="AE255" s="68"/>
      <c r="AF255" s="68"/>
    </row>
    <row r="256" spans="2:32" ht="78.75" customHeight="1" x14ac:dyDescent="0.25">
      <c r="B256" s="20">
        <v>249</v>
      </c>
      <c r="C256" s="45"/>
      <c r="D256" s="45"/>
      <c r="E256" s="45"/>
      <c r="F256" s="45"/>
      <c r="G256" s="162" t="s">
        <v>1380</v>
      </c>
      <c r="H256" s="5" t="s">
        <v>1255</v>
      </c>
      <c r="I256" s="5"/>
      <c r="J256" s="163" t="s">
        <v>1381</v>
      </c>
      <c r="K256" s="35" t="s">
        <v>892</v>
      </c>
      <c r="L256" s="35"/>
      <c r="M256" s="183">
        <v>42736</v>
      </c>
      <c r="N256" s="20" t="s">
        <v>1107</v>
      </c>
      <c r="O256" s="5">
        <v>2</v>
      </c>
      <c r="P256" s="126"/>
      <c r="Q256" s="122"/>
      <c r="R256" s="122"/>
      <c r="T256" s="68"/>
      <c r="U256" s="68">
        <v>2</v>
      </c>
      <c r="V256" s="68"/>
      <c r="W256" s="68"/>
      <c r="X256" s="68"/>
      <c r="Y256" s="68"/>
      <c r="Z256" s="68"/>
      <c r="AA256" s="68"/>
      <c r="AB256" s="68">
        <v>1</v>
      </c>
      <c r="AC256" s="68"/>
      <c r="AD256" s="68"/>
      <c r="AE256" s="68"/>
      <c r="AF256" s="68"/>
    </row>
    <row r="257" spans="2:32" ht="78.75" customHeight="1" x14ac:dyDescent="0.25">
      <c r="B257" s="20">
        <v>250</v>
      </c>
      <c r="C257" s="45"/>
      <c r="D257" s="45"/>
      <c r="E257" s="45"/>
      <c r="F257" s="45"/>
      <c r="G257" s="162" t="s">
        <v>1382</v>
      </c>
      <c r="H257" s="5" t="s">
        <v>859</v>
      </c>
      <c r="I257" s="5"/>
      <c r="J257" s="164" t="s">
        <v>1383</v>
      </c>
      <c r="K257" s="35" t="s">
        <v>873</v>
      </c>
      <c r="L257" s="35"/>
      <c r="M257" s="183">
        <v>42736</v>
      </c>
      <c r="N257" s="20" t="s">
        <v>1107</v>
      </c>
      <c r="O257" s="5">
        <v>1</v>
      </c>
      <c r="P257" s="126"/>
      <c r="Q257" s="122"/>
      <c r="R257" s="122"/>
      <c r="T257" s="68"/>
      <c r="U257" s="68">
        <v>1</v>
      </c>
      <c r="V257" s="68"/>
      <c r="W257" s="68"/>
      <c r="X257" s="68"/>
      <c r="Y257" s="68"/>
      <c r="Z257" s="68"/>
      <c r="AA257" s="68"/>
      <c r="AB257" s="68">
        <v>1</v>
      </c>
      <c r="AC257" s="68"/>
      <c r="AD257" s="68"/>
      <c r="AE257" s="68"/>
      <c r="AF257" s="68"/>
    </row>
    <row r="258" spans="2:32" ht="76.5" customHeight="1" x14ac:dyDescent="0.25">
      <c r="B258" s="20">
        <v>251</v>
      </c>
      <c r="C258" s="45"/>
      <c r="D258" s="45"/>
      <c r="E258" s="45"/>
      <c r="F258" s="45"/>
      <c r="G258" s="162" t="s">
        <v>1384</v>
      </c>
      <c r="H258" s="5" t="s">
        <v>859</v>
      </c>
      <c r="I258" s="5"/>
      <c r="J258" s="164" t="s">
        <v>1385</v>
      </c>
      <c r="K258" s="35" t="s">
        <v>870</v>
      </c>
      <c r="L258" s="35"/>
      <c r="M258" s="183">
        <v>42736</v>
      </c>
      <c r="N258" s="20" t="s">
        <v>1107</v>
      </c>
      <c r="O258" s="5">
        <v>1</v>
      </c>
      <c r="P258" s="126"/>
      <c r="Q258" s="122"/>
      <c r="R258" s="122"/>
      <c r="T258" s="68"/>
      <c r="U258" s="68">
        <v>1</v>
      </c>
      <c r="V258" s="68"/>
      <c r="W258" s="68"/>
      <c r="X258" s="68"/>
      <c r="Y258" s="68"/>
      <c r="Z258" s="68"/>
      <c r="AA258" s="68"/>
      <c r="AB258" s="68">
        <v>1</v>
      </c>
      <c r="AC258" s="68"/>
      <c r="AD258" s="68"/>
      <c r="AE258" s="68"/>
      <c r="AF258" s="68"/>
    </row>
    <row r="259" spans="2:32" ht="96.75" customHeight="1" x14ac:dyDescent="0.25">
      <c r="B259" s="20">
        <v>252</v>
      </c>
      <c r="C259" s="45"/>
      <c r="D259" s="45"/>
      <c r="E259" s="45"/>
      <c r="F259" s="45"/>
      <c r="G259" s="162" t="s">
        <v>1386</v>
      </c>
      <c r="H259" s="5" t="s">
        <v>1374</v>
      </c>
      <c r="I259" s="5"/>
      <c r="J259" s="163" t="s">
        <v>1387</v>
      </c>
      <c r="K259" s="35" t="s">
        <v>926</v>
      </c>
      <c r="L259" s="35"/>
      <c r="M259" s="183">
        <v>42736</v>
      </c>
      <c r="N259" s="97" t="s">
        <v>1174</v>
      </c>
      <c r="O259" s="5">
        <v>2</v>
      </c>
      <c r="P259" s="126"/>
      <c r="Q259" s="122"/>
      <c r="R259" s="122"/>
      <c r="T259" s="68"/>
      <c r="U259" s="68"/>
      <c r="V259" s="68">
        <v>2</v>
      </c>
      <c r="W259" s="68"/>
      <c r="X259" s="68"/>
      <c r="Y259" s="68"/>
      <c r="Z259" s="68"/>
      <c r="AA259" s="68"/>
      <c r="AB259" s="68"/>
      <c r="AC259" s="68">
        <v>1</v>
      </c>
      <c r="AD259" s="68"/>
      <c r="AE259" s="68"/>
      <c r="AF259" s="68"/>
    </row>
    <row r="260" spans="2:32" ht="87.75" customHeight="1" x14ac:dyDescent="0.25">
      <c r="B260" s="20">
        <v>253</v>
      </c>
      <c r="C260" s="45"/>
      <c r="D260" s="45"/>
      <c r="E260" s="45"/>
      <c r="F260" s="45"/>
      <c r="G260" s="162" t="s">
        <v>1388</v>
      </c>
      <c r="H260" s="36" t="s">
        <v>948</v>
      </c>
      <c r="I260" s="36"/>
      <c r="J260" s="163" t="s">
        <v>1389</v>
      </c>
      <c r="K260" s="35" t="s">
        <v>873</v>
      </c>
      <c r="L260" s="35"/>
      <c r="M260" s="183">
        <v>42736</v>
      </c>
      <c r="N260" s="97" t="s">
        <v>1174</v>
      </c>
      <c r="O260" s="5">
        <v>2</v>
      </c>
      <c r="P260" s="126"/>
      <c r="Q260" s="122"/>
      <c r="R260" s="122"/>
      <c r="T260" s="68"/>
      <c r="U260" s="68"/>
      <c r="V260" s="68">
        <v>3</v>
      </c>
      <c r="W260" s="68"/>
      <c r="X260" s="68"/>
      <c r="Y260" s="68"/>
      <c r="Z260" s="68"/>
      <c r="AA260" s="68"/>
      <c r="AB260" s="68"/>
      <c r="AC260" s="68">
        <v>1</v>
      </c>
      <c r="AD260" s="68"/>
      <c r="AE260" s="68"/>
      <c r="AF260" s="68"/>
    </row>
    <row r="261" spans="2:32" ht="96.75" customHeight="1" x14ac:dyDescent="0.25">
      <c r="B261" s="20">
        <v>254</v>
      </c>
      <c r="C261" s="45"/>
      <c r="D261" s="45"/>
      <c r="E261" s="45"/>
      <c r="F261" s="45"/>
      <c r="G261" s="162" t="s">
        <v>1390</v>
      </c>
      <c r="H261" s="5" t="s">
        <v>659</v>
      </c>
      <c r="I261" s="5"/>
      <c r="J261" s="164" t="s">
        <v>1391</v>
      </c>
      <c r="K261" s="35" t="s">
        <v>1392</v>
      </c>
      <c r="L261" s="35"/>
      <c r="M261" s="183">
        <v>42736</v>
      </c>
      <c r="N261" s="97" t="s">
        <v>1174</v>
      </c>
      <c r="O261" s="5">
        <v>2</v>
      </c>
      <c r="P261" s="126"/>
      <c r="Q261" s="122"/>
      <c r="R261" s="122"/>
      <c r="T261" s="68"/>
      <c r="U261" s="68"/>
      <c r="V261" s="68">
        <v>1</v>
      </c>
      <c r="W261" s="68"/>
      <c r="X261" s="68"/>
      <c r="Y261" s="68"/>
      <c r="Z261" s="68"/>
      <c r="AA261" s="68"/>
      <c r="AB261" s="68"/>
      <c r="AC261" s="68">
        <v>1</v>
      </c>
      <c r="AD261" s="68"/>
      <c r="AE261" s="68"/>
      <c r="AF261" s="68"/>
    </row>
    <row r="262" spans="2:32" ht="78.75" customHeight="1" x14ac:dyDescent="0.25">
      <c r="B262" s="20">
        <v>255</v>
      </c>
      <c r="C262" s="45"/>
      <c r="D262" s="45"/>
      <c r="E262" s="45"/>
      <c r="F262" s="45"/>
      <c r="G262" s="162" t="s">
        <v>1393</v>
      </c>
      <c r="H262" s="5" t="s">
        <v>12</v>
      </c>
      <c r="I262" s="5"/>
      <c r="J262" s="164" t="s">
        <v>1394</v>
      </c>
      <c r="K262" s="35" t="s">
        <v>853</v>
      </c>
      <c r="L262" s="35"/>
      <c r="M262" s="183">
        <v>42736</v>
      </c>
      <c r="N262" s="97" t="s">
        <v>1174</v>
      </c>
      <c r="O262" s="5">
        <v>2</v>
      </c>
      <c r="P262" s="126"/>
      <c r="Q262" s="122"/>
      <c r="R262" s="122"/>
      <c r="T262" s="68"/>
      <c r="U262" s="68"/>
      <c r="V262" s="68">
        <v>1</v>
      </c>
      <c r="W262" s="68"/>
      <c r="X262" s="68"/>
      <c r="Y262" s="68"/>
      <c r="Z262" s="68"/>
      <c r="AA262" s="68"/>
      <c r="AB262" s="68"/>
      <c r="AC262" s="68">
        <v>1</v>
      </c>
      <c r="AD262" s="68"/>
      <c r="AE262" s="68"/>
      <c r="AF262" s="68"/>
    </row>
    <row r="263" spans="2:32" ht="102.75" customHeight="1" x14ac:dyDescent="0.25">
      <c r="B263" s="20">
        <v>256</v>
      </c>
      <c r="C263" s="45"/>
      <c r="D263" s="45"/>
      <c r="E263" s="45"/>
      <c r="F263" s="45"/>
      <c r="G263" s="162" t="s">
        <v>1395</v>
      </c>
      <c r="H263" s="36" t="s">
        <v>948</v>
      </c>
      <c r="I263" s="36"/>
      <c r="J263" s="163" t="s">
        <v>1396</v>
      </c>
      <c r="K263" s="35" t="s">
        <v>873</v>
      </c>
      <c r="L263" s="35"/>
      <c r="M263" s="183">
        <v>42736</v>
      </c>
      <c r="N263" s="97" t="s">
        <v>1174</v>
      </c>
      <c r="O263" s="5">
        <v>1</v>
      </c>
      <c r="P263" s="126"/>
      <c r="Q263" s="122"/>
      <c r="R263" s="122"/>
      <c r="T263" s="68"/>
      <c r="U263" s="68"/>
      <c r="V263" s="68">
        <v>4</v>
      </c>
      <c r="W263" s="68"/>
      <c r="X263" s="68"/>
      <c r="Y263" s="68"/>
      <c r="Z263" s="68"/>
      <c r="AA263" s="68"/>
      <c r="AB263" s="68"/>
      <c r="AC263" s="68">
        <v>1</v>
      </c>
      <c r="AD263" s="68"/>
      <c r="AE263" s="68"/>
      <c r="AF263" s="68"/>
    </row>
    <row r="264" spans="2:32" ht="80.25" customHeight="1" x14ac:dyDescent="0.25">
      <c r="B264" s="20">
        <v>257</v>
      </c>
      <c r="C264" s="45"/>
      <c r="D264" s="45"/>
      <c r="E264" s="45"/>
      <c r="F264" s="45"/>
      <c r="G264" s="162" t="s">
        <v>1397</v>
      </c>
      <c r="H264" s="5" t="s">
        <v>12</v>
      </c>
      <c r="I264" s="5"/>
      <c r="J264" s="164" t="s">
        <v>1398</v>
      </c>
      <c r="K264" s="35" t="s">
        <v>853</v>
      </c>
      <c r="L264" s="35"/>
      <c r="M264" s="183">
        <v>42736</v>
      </c>
      <c r="N264" s="97" t="s">
        <v>1174</v>
      </c>
      <c r="O264" s="5">
        <v>1</v>
      </c>
      <c r="P264" s="126"/>
      <c r="Q264" s="122"/>
      <c r="R264" s="122"/>
      <c r="T264" s="68"/>
      <c r="U264" s="68"/>
      <c r="V264" s="68">
        <v>1</v>
      </c>
      <c r="W264" s="68"/>
      <c r="X264" s="68"/>
      <c r="Y264" s="68"/>
      <c r="Z264" s="68"/>
      <c r="AA264" s="68"/>
      <c r="AB264" s="68"/>
      <c r="AC264" s="68">
        <v>1</v>
      </c>
      <c r="AD264" s="68"/>
      <c r="AE264" s="68"/>
      <c r="AF264" s="68"/>
    </row>
    <row r="265" spans="2:32" ht="80.25" customHeight="1" x14ac:dyDescent="0.25">
      <c r="B265" s="20">
        <v>258</v>
      </c>
      <c r="C265" s="45"/>
      <c r="D265" s="45"/>
      <c r="E265" s="45"/>
      <c r="F265" s="45"/>
      <c r="G265" s="162" t="s">
        <v>1399</v>
      </c>
      <c r="H265" s="5" t="s">
        <v>12</v>
      </c>
      <c r="I265" s="5"/>
      <c r="J265" s="164" t="s">
        <v>1400</v>
      </c>
      <c r="K265" s="35" t="s">
        <v>853</v>
      </c>
      <c r="L265" s="35"/>
      <c r="M265" s="183">
        <v>42736</v>
      </c>
      <c r="N265" s="97" t="s">
        <v>1174</v>
      </c>
      <c r="O265" s="5">
        <v>2</v>
      </c>
      <c r="P265" s="126"/>
      <c r="Q265" s="122"/>
      <c r="R265" s="122"/>
      <c r="T265" s="68"/>
      <c r="U265" s="68"/>
      <c r="V265" s="68">
        <v>1</v>
      </c>
      <c r="W265" s="68"/>
      <c r="X265" s="68"/>
      <c r="Y265" s="68"/>
      <c r="Z265" s="68"/>
      <c r="AA265" s="68"/>
      <c r="AB265" s="68"/>
      <c r="AC265" s="68">
        <v>1</v>
      </c>
      <c r="AD265" s="68"/>
      <c r="AE265" s="68"/>
      <c r="AF265" s="68"/>
    </row>
    <row r="266" spans="2:32" ht="79.5" customHeight="1" x14ac:dyDescent="0.25">
      <c r="B266" s="20">
        <v>259</v>
      </c>
      <c r="C266" s="45"/>
      <c r="D266" s="45"/>
      <c r="E266" s="45"/>
      <c r="F266" s="45"/>
      <c r="G266" s="162" t="s">
        <v>1401</v>
      </c>
      <c r="H266" s="5" t="s">
        <v>859</v>
      </c>
      <c r="I266" s="5"/>
      <c r="J266" s="164" t="s">
        <v>1402</v>
      </c>
      <c r="K266" s="35" t="s">
        <v>853</v>
      </c>
      <c r="L266" s="35"/>
      <c r="M266" s="183">
        <v>42736</v>
      </c>
      <c r="N266" s="97" t="s">
        <v>1174</v>
      </c>
      <c r="O266" s="5">
        <v>1</v>
      </c>
      <c r="P266" s="126"/>
      <c r="Q266" s="122"/>
      <c r="R266" s="122"/>
      <c r="T266" s="68"/>
      <c r="U266" s="68"/>
      <c r="V266" s="68">
        <v>1</v>
      </c>
      <c r="W266" s="68"/>
      <c r="X266" s="68"/>
      <c r="Y266" s="68"/>
      <c r="Z266" s="68"/>
      <c r="AA266" s="68"/>
      <c r="AB266" s="68"/>
      <c r="AC266" s="68">
        <v>1</v>
      </c>
      <c r="AD266" s="68"/>
      <c r="AE266" s="68"/>
      <c r="AF266" s="68"/>
    </row>
    <row r="267" spans="2:32" ht="76.5" customHeight="1" x14ac:dyDescent="0.25">
      <c r="B267" s="20">
        <v>260</v>
      </c>
      <c r="C267" s="45"/>
      <c r="D267" s="45"/>
      <c r="E267" s="45"/>
      <c r="F267" s="45"/>
      <c r="G267" s="162" t="s">
        <v>1403</v>
      </c>
      <c r="H267" s="5" t="s">
        <v>12</v>
      </c>
      <c r="I267" s="5"/>
      <c r="J267" s="164" t="s">
        <v>1404</v>
      </c>
      <c r="K267" s="35" t="s">
        <v>853</v>
      </c>
      <c r="L267" s="35"/>
      <c r="M267" s="183">
        <v>42736</v>
      </c>
      <c r="N267" s="97" t="s">
        <v>1174</v>
      </c>
      <c r="O267" s="5">
        <v>2</v>
      </c>
      <c r="P267" s="126"/>
      <c r="Q267" s="122"/>
      <c r="R267" s="122"/>
      <c r="T267" s="68"/>
      <c r="U267" s="68"/>
      <c r="V267" s="68">
        <v>1</v>
      </c>
      <c r="W267" s="68"/>
      <c r="X267" s="68"/>
      <c r="Y267" s="68"/>
      <c r="Z267" s="68"/>
      <c r="AA267" s="68"/>
      <c r="AB267" s="68"/>
      <c r="AC267" s="68">
        <v>1</v>
      </c>
      <c r="AD267" s="68"/>
      <c r="AE267" s="68"/>
      <c r="AF267" s="68"/>
    </row>
    <row r="268" spans="2:32" ht="74.25" customHeight="1" x14ac:dyDescent="0.25">
      <c r="B268" s="20">
        <v>261</v>
      </c>
      <c r="C268" s="45"/>
      <c r="D268" s="45"/>
      <c r="E268" s="45"/>
      <c r="F268" s="45"/>
      <c r="G268" s="162" t="s">
        <v>1405</v>
      </c>
      <c r="H268" s="36" t="s">
        <v>840</v>
      </c>
      <c r="I268" s="36"/>
      <c r="J268" s="163" t="s">
        <v>1406</v>
      </c>
      <c r="K268" s="35" t="s">
        <v>853</v>
      </c>
      <c r="L268" s="35"/>
      <c r="M268" s="183">
        <v>42736</v>
      </c>
      <c r="N268" s="97" t="s">
        <v>1174</v>
      </c>
      <c r="O268" s="5">
        <v>2</v>
      </c>
      <c r="P268" s="126"/>
      <c r="Q268" s="122"/>
      <c r="R268" s="122"/>
      <c r="T268" s="68"/>
      <c r="U268" s="68"/>
      <c r="V268" s="68">
        <v>3</v>
      </c>
      <c r="W268" s="68"/>
      <c r="X268" s="68"/>
      <c r="Y268" s="68"/>
      <c r="Z268" s="68"/>
      <c r="AA268" s="68"/>
      <c r="AB268" s="68"/>
      <c r="AC268" s="68">
        <v>1</v>
      </c>
      <c r="AD268" s="68"/>
      <c r="AE268" s="68"/>
      <c r="AF268" s="68"/>
    </row>
    <row r="269" spans="2:32" ht="99.75" customHeight="1" x14ac:dyDescent="0.25">
      <c r="B269" s="20">
        <v>262</v>
      </c>
      <c r="C269" s="45"/>
      <c r="D269" s="45"/>
      <c r="E269" s="45"/>
      <c r="F269" s="45"/>
      <c r="G269" s="162" t="s">
        <v>1407</v>
      </c>
      <c r="H269" s="5" t="s">
        <v>12</v>
      </c>
      <c r="I269" s="5"/>
      <c r="J269" s="164" t="s">
        <v>1408</v>
      </c>
      <c r="K269" s="35" t="s">
        <v>853</v>
      </c>
      <c r="L269" s="35"/>
      <c r="M269" s="183">
        <v>42736</v>
      </c>
      <c r="N269" s="97" t="s">
        <v>1174</v>
      </c>
      <c r="O269" s="5">
        <v>1</v>
      </c>
      <c r="P269" s="126"/>
      <c r="Q269" s="122"/>
      <c r="R269" s="122"/>
      <c r="T269" s="68"/>
      <c r="U269" s="68"/>
      <c r="V269" s="68">
        <v>1</v>
      </c>
      <c r="W269" s="68"/>
      <c r="X269" s="68"/>
      <c r="Y269" s="68"/>
      <c r="Z269" s="68"/>
      <c r="AA269" s="68"/>
      <c r="AB269" s="68"/>
      <c r="AC269" s="68">
        <v>1</v>
      </c>
      <c r="AD269" s="68"/>
      <c r="AE269" s="68"/>
      <c r="AF269" s="68"/>
    </row>
    <row r="270" spans="2:32" ht="100.5" customHeight="1" x14ac:dyDescent="0.25">
      <c r="B270" s="20">
        <v>263</v>
      </c>
      <c r="C270" s="45"/>
      <c r="D270" s="45"/>
      <c r="E270" s="45"/>
      <c r="F270" s="45"/>
      <c r="G270" s="162" t="s">
        <v>1409</v>
      </c>
      <c r="H270" s="5" t="s">
        <v>12</v>
      </c>
      <c r="I270" s="5"/>
      <c r="J270" s="163" t="s">
        <v>1410</v>
      </c>
      <c r="K270" s="35" t="s">
        <v>843</v>
      </c>
      <c r="L270" s="35"/>
      <c r="M270" s="183">
        <v>42736</v>
      </c>
      <c r="N270" s="181" t="s">
        <v>1211</v>
      </c>
      <c r="O270" s="5">
        <v>2</v>
      </c>
      <c r="P270" s="126"/>
      <c r="Q270" s="122"/>
      <c r="R270" s="122"/>
      <c r="T270" s="68">
        <v>2</v>
      </c>
      <c r="U270" s="68"/>
      <c r="V270" s="68"/>
      <c r="W270" s="68"/>
      <c r="X270" s="68"/>
      <c r="Y270" s="68"/>
      <c r="Z270" s="68"/>
      <c r="AA270" s="68">
        <v>1</v>
      </c>
      <c r="AB270" s="68"/>
      <c r="AC270" s="68"/>
      <c r="AD270" s="68"/>
      <c r="AE270" s="68"/>
      <c r="AF270" s="68"/>
    </row>
    <row r="271" spans="2:32" ht="80.25" customHeight="1" x14ac:dyDescent="0.25">
      <c r="B271" s="20">
        <v>264</v>
      </c>
      <c r="C271" s="45"/>
      <c r="D271" s="45"/>
      <c r="E271" s="45"/>
      <c r="F271" s="45"/>
      <c r="G271" s="162" t="s">
        <v>1411</v>
      </c>
      <c r="H271" s="5" t="s">
        <v>859</v>
      </c>
      <c r="I271" s="5"/>
      <c r="J271" s="164" t="s">
        <v>1412</v>
      </c>
      <c r="K271" s="35" t="s">
        <v>843</v>
      </c>
      <c r="L271" s="35"/>
      <c r="M271" s="183">
        <v>42767</v>
      </c>
      <c r="N271" s="181" t="s">
        <v>1211</v>
      </c>
      <c r="O271" s="5">
        <v>1</v>
      </c>
      <c r="P271" s="126"/>
      <c r="Q271" s="122"/>
      <c r="R271" s="122"/>
      <c r="T271" s="68">
        <v>1</v>
      </c>
      <c r="U271" s="68"/>
      <c r="V271" s="68"/>
      <c r="W271" s="68"/>
      <c r="X271" s="68"/>
      <c r="Y271" s="68"/>
      <c r="Z271" s="68"/>
      <c r="AA271" s="68">
        <v>1</v>
      </c>
      <c r="AB271" s="68"/>
      <c r="AC271" s="68"/>
      <c r="AD271" s="68"/>
      <c r="AE271" s="68"/>
      <c r="AF271" s="68"/>
    </row>
    <row r="272" spans="2:32" ht="94.5" customHeight="1" x14ac:dyDescent="0.25">
      <c r="B272" s="20">
        <v>265</v>
      </c>
      <c r="C272" s="45"/>
      <c r="D272" s="45"/>
      <c r="E272" s="45"/>
      <c r="F272" s="45"/>
      <c r="G272" s="162" t="s">
        <v>1413</v>
      </c>
      <c r="H272" s="5" t="s">
        <v>12</v>
      </c>
      <c r="I272" s="5"/>
      <c r="J272" s="164" t="s">
        <v>1414</v>
      </c>
      <c r="K272" s="35" t="s">
        <v>1124</v>
      </c>
      <c r="L272" s="35"/>
      <c r="M272" s="183">
        <v>42736</v>
      </c>
      <c r="N272" s="97" t="s">
        <v>865</v>
      </c>
      <c r="O272" s="5">
        <v>1</v>
      </c>
      <c r="P272" s="126"/>
      <c r="Q272" s="122"/>
      <c r="R272" s="122"/>
      <c r="T272" s="68"/>
      <c r="U272" s="68"/>
      <c r="V272" s="68"/>
      <c r="W272" s="68"/>
      <c r="X272" s="68"/>
      <c r="Y272" s="68">
        <v>1</v>
      </c>
      <c r="Z272" s="68"/>
      <c r="AA272" s="68"/>
      <c r="AB272" s="68"/>
      <c r="AC272" s="68"/>
      <c r="AD272" s="68"/>
      <c r="AE272" s="68"/>
      <c r="AF272" s="68">
        <v>1</v>
      </c>
    </row>
    <row r="273" spans="2:32" ht="82.5" customHeight="1" x14ac:dyDescent="0.25">
      <c r="B273" s="20">
        <v>266</v>
      </c>
      <c r="C273" s="45"/>
      <c r="D273" s="45"/>
      <c r="E273" s="45"/>
      <c r="F273" s="45"/>
      <c r="G273" s="162" t="s">
        <v>1415</v>
      </c>
      <c r="H273" s="5" t="s">
        <v>12</v>
      </c>
      <c r="I273" s="5"/>
      <c r="J273" s="164" t="s">
        <v>1416</v>
      </c>
      <c r="K273" s="28" t="s">
        <v>1125</v>
      </c>
      <c r="L273" s="28"/>
      <c r="M273" s="183">
        <v>42736</v>
      </c>
      <c r="N273" s="97" t="s">
        <v>865</v>
      </c>
      <c r="O273" s="5">
        <v>1</v>
      </c>
      <c r="P273" s="126"/>
      <c r="Q273" s="122"/>
      <c r="R273" s="122"/>
      <c r="T273" s="68"/>
      <c r="U273" s="68"/>
      <c r="V273" s="68"/>
      <c r="W273" s="68"/>
      <c r="X273" s="68"/>
      <c r="Y273" s="68">
        <v>1</v>
      </c>
      <c r="Z273" s="68"/>
      <c r="AA273" s="68"/>
      <c r="AB273" s="68"/>
      <c r="AC273" s="68"/>
      <c r="AD273" s="68"/>
      <c r="AE273" s="68"/>
      <c r="AF273" s="68">
        <v>1</v>
      </c>
    </row>
    <row r="274" spans="2:32" ht="91.5" customHeight="1" x14ac:dyDescent="0.25">
      <c r="B274" s="20">
        <v>267</v>
      </c>
      <c r="C274" s="45"/>
      <c r="D274" s="45"/>
      <c r="E274" s="45"/>
      <c r="F274" s="45"/>
      <c r="G274" s="162" t="s">
        <v>1417</v>
      </c>
      <c r="H274" s="5" t="s">
        <v>12</v>
      </c>
      <c r="I274" s="5"/>
      <c r="J274" s="164" t="s">
        <v>1418</v>
      </c>
      <c r="K274" s="35" t="s">
        <v>960</v>
      </c>
      <c r="L274" s="35"/>
      <c r="M274" s="183">
        <v>42736</v>
      </c>
      <c r="N274" s="97" t="s">
        <v>865</v>
      </c>
      <c r="O274" s="5">
        <v>1</v>
      </c>
      <c r="P274" s="126"/>
      <c r="Q274" s="122"/>
      <c r="R274" s="122"/>
      <c r="T274" s="68"/>
      <c r="U274" s="68"/>
      <c r="V274" s="68"/>
      <c r="W274" s="68"/>
      <c r="X274" s="68"/>
      <c r="Y274" s="68">
        <v>1</v>
      </c>
      <c r="Z274" s="68"/>
      <c r="AA274" s="68"/>
      <c r="AB274" s="68"/>
      <c r="AC274" s="68"/>
      <c r="AD274" s="68"/>
      <c r="AE274" s="68"/>
      <c r="AF274" s="68">
        <v>1</v>
      </c>
    </row>
    <row r="275" spans="2:32" ht="94.5" customHeight="1" x14ac:dyDescent="0.25">
      <c r="B275" s="20">
        <v>268</v>
      </c>
      <c r="C275" s="45"/>
      <c r="D275" s="45"/>
      <c r="E275" s="45"/>
      <c r="F275" s="45"/>
      <c r="G275" s="162" t="s">
        <v>1419</v>
      </c>
      <c r="H275" s="5" t="s">
        <v>12</v>
      </c>
      <c r="I275" s="5"/>
      <c r="J275" s="163" t="s">
        <v>1420</v>
      </c>
      <c r="K275" s="28" t="s">
        <v>1125</v>
      </c>
      <c r="L275" s="28"/>
      <c r="M275" s="183">
        <v>42370</v>
      </c>
      <c r="N275" s="97" t="s">
        <v>865</v>
      </c>
      <c r="O275" s="5">
        <v>1</v>
      </c>
      <c r="P275" s="126"/>
      <c r="Q275" s="122"/>
      <c r="R275" s="122"/>
      <c r="T275" s="68"/>
      <c r="U275" s="68"/>
      <c r="V275" s="68"/>
      <c r="W275" s="68"/>
      <c r="X275" s="68"/>
      <c r="Y275" s="68">
        <v>2</v>
      </c>
      <c r="Z275" s="68"/>
      <c r="AA275" s="68"/>
      <c r="AB275" s="68"/>
      <c r="AC275" s="68"/>
      <c r="AD275" s="68"/>
      <c r="AE275" s="68"/>
      <c r="AF275" s="68">
        <v>1</v>
      </c>
    </row>
    <row r="276" spans="2:32" ht="90" customHeight="1" x14ac:dyDescent="0.25">
      <c r="B276" s="20">
        <v>269</v>
      </c>
      <c r="C276" s="45"/>
      <c r="D276" s="45"/>
      <c r="E276" s="45"/>
      <c r="F276" s="45"/>
      <c r="G276" s="162" t="s">
        <v>1421</v>
      </c>
      <c r="H276" s="5" t="s">
        <v>12</v>
      </c>
      <c r="I276" s="5"/>
      <c r="J276" s="164" t="s">
        <v>1422</v>
      </c>
      <c r="K276" s="35" t="s">
        <v>843</v>
      </c>
      <c r="L276" s="35"/>
      <c r="M276" s="183">
        <v>42736</v>
      </c>
      <c r="N276" s="97" t="s">
        <v>1126</v>
      </c>
      <c r="O276" s="5">
        <v>1</v>
      </c>
      <c r="P276" s="126"/>
      <c r="Q276" s="122"/>
      <c r="R276" s="122"/>
      <c r="T276" s="68"/>
      <c r="U276" s="68"/>
      <c r="V276" s="68"/>
      <c r="W276" s="68">
        <v>1</v>
      </c>
      <c r="X276" s="68"/>
      <c r="Y276" s="68"/>
      <c r="Z276" s="68"/>
      <c r="AA276" s="68"/>
      <c r="AB276" s="68"/>
      <c r="AC276" s="68"/>
      <c r="AD276" s="68">
        <v>1</v>
      </c>
      <c r="AE276" s="68"/>
      <c r="AF276" s="68"/>
    </row>
    <row r="277" spans="2:32" ht="86.25" customHeight="1" x14ac:dyDescent="0.25">
      <c r="B277" s="47">
        <v>270</v>
      </c>
      <c r="C277" s="45"/>
      <c r="D277" s="45"/>
      <c r="E277" s="45"/>
      <c r="F277" s="45"/>
      <c r="G277" s="162" t="s">
        <v>1423</v>
      </c>
      <c r="H277" s="5" t="s">
        <v>12</v>
      </c>
      <c r="I277" s="5"/>
      <c r="J277" s="163" t="s">
        <v>1424</v>
      </c>
      <c r="K277" s="35" t="s">
        <v>843</v>
      </c>
      <c r="L277" s="35"/>
      <c r="M277" s="184">
        <v>42736</v>
      </c>
      <c r="N277" s="97" t="s">
        <v>1126</v>
      </c>
      <c r="O277" s="45">
        <v>1</v>
      </c>
      <c r="P277" s="106"/>
      <c r="Q277" s="130"/>
      <c r="R277" s="130"/>
      <c r="T277" s="68"/>
      <c r="U277" s="68"/>
      <c r="V277" s="68"/>
      <c r="W277" s="68">
        <v>2</v>
      </c>
      <c r="X277" s="68"/>
      <c r="Y277" s="68"/>
      <c r="Z277" s="68"/>
      <c r="AA277" s="68"/>
      <c r="AB277" s="68"/>
      <c r="AC277" s="68"/>
      <c r="AD277" s="68">
        <v>1</v>
      </c>
      <c r="AE277" s="68"/>
      <c r="AF277" s="68"/>
    </row>
    <row r="278" spans="2:32" ht="94.5" customHeight="1" x14ac:dyDescent="0.25">
      <c r="B278" s="47">
        <v>271</v>
      </c>
      <c r="C278" s="45"/>
      <c r="D278" s="45"/>
      <c r="E278" s="45"/>
      <c r="F278" s="45"/>
      <c r="G278" s="162" t="s">
        <v>1425</v>
      </c>
      <c r="H278" s="45" t="s">
        <v>859</v>
      </c>
      <c r="I278" s="45"/>
      <c r="J278" s="164" t="s">
        <v>1426</v>
      </c>
      <c r="K278" s="35" t="s">
        <v>1124</v>
      </c>
      <c r="L278" s="35"/>
      <c r="M278" s="184">
        <v>42736</v>
      </c>
      <c r="N278" s="97" t="s">
        <v>1126</v>
      </c>
      <c r="O278" s="45">
        <v>1</v>
      </c>
      <c r="P278" s="106"/>
      <c r="Q278" s="130"/>
      <c r="R278" s="130"/>
      <c r="T278" s="68"/>
      <c r="U278" s="68"/>
      <c r="V278" s="68"/>
      <c r="W278" s="68">
        <v>1</v>
      </c>
      <c r="X278" s="68"/>
      <c r="Y278" s="68"/>
      <c r="Z278" s="68"/>
      <c r="AA278" s="68"/>
      <c r="AB278" s="68"/>
      <c r="AC278" s="68"/>
      <c r="AD278" s="68">
        <v>1</v>
      </c>
      <c r="AE278" s="68"/>
      <c r="AF278" s="68"/>
    </row>
    <row r="279" spans="2:32" ht="86.25" customHeight="1" x14ac:dyDescent="0.25">
      <c r="B279" s="47">
        <v>272</v>
      </c>
      <c r="C279" s="45"/>
      <c r="D279" s="45"/>
      <c r="E279" s="45"/>
      <c r="F279" s="45"/>
      <c r="G279" s="162" t="s">
        <v>1427</v>
      </c>
      <c r="H279" s="5" t="s">
        <v>12</v>
      </c>
      <c r="I279" s="73"/>
      <c r="J279" s="173" t="s">
        <v>1428</v>
      </c>
      <c r="K279" s="28" t="s">
        <v>1125</v>
      </c>
      <c r="L279" s="133"/>
      <c r="M279" s="185">
        <v>42705</v>
      </c>
      <c r="N279" s="97" t="s">
        <v>1126</v>
      </c>
      <c r="O279" s="47">
        <v>1</v>
      </c>
      <c r="P279" s="106"/>
      <c r="Q279" s="130"/>
      <c r="R279" s="130"/>
      <c r="T279" s="68"/>
      <c r="U279" s="68"/>
      <c r="V279" s="68"/>
      <c r="W279" s="68">
        <v>1</v>
      </c>
      <c r="X279" s="68"/>
      <c r="Y279" s="68"/>
      <c r="Z279" s="68"/>
      <c r="AA279" s="68"/>
      <c r="AB279" s="68"/>
      <c r="AC279" s="68"/>
      <c r="AD279" s="68">
        <v>1</v>
      </c>
      <c r="AE279" s="68"/>
      <c r="AF279" s="68"/>
    </row>
    <row r="280" spans="2:32" ht="86.25" customHeight="1" x14ac:dyDescent="0.25">
      <c r="B280" s="47">
        <v>273</v>
      </c>
      <c r="C280" s="45"/>
      <c r="D280" s="45"/>
      <c r="E280" s="45"/>
      <c r="F280" s="45"/>
      <c r="G280" s="162" t="s">
        <v>1429</v>
      </c>
      <c r="H280" s="48" t="s">
        <v>859</v>
      </c>
      <c r="I280" s="48"/>
      <c r="J280" s="173" t="s">
        <v>1430</v>
      </c>
      <c r="K280" s="35" t="s">
        <v>960</v>
      </c>
      <c r="L280" s="43"/>
      <c r="M280" s="185">
        <v>42736</v>
      </c>
      <c r="N280" s="97" t="s">
        <v>1126</v>
      </c>
      <c r="O280" s="47">
        <v>1</v>
      </c>
      <c r="P280" s="106"/>
      <c r="Q280" s="130"/>
      <c r="R280" s="130"/>
      <c r="T280" s="68"/>
      <c r="U280" s="68"/>
      <c r="V280" s="68"/>
      <c r="W280" s="68">
        <v>1</v>
      </c>
      <c r="X280" s="68"/>
      <c r="Y280" s="68"/>
      <c r="Z280" s="68"/>
      <c r="AA280" s="68"/>
      <c r="AB280" s="68"/>
      <c r="AC280" s="68"/>
      <c r="AD280" s="68">
        <v>1</v>
      </c>
      <c r="AE280" s="68"/>
      <c r="AF280" s="68"/>
    </row>
    <row r="281" spans="2:32" ht="81.75" customHeight="1" x14ac:dyDescent="0.25">
      <c r="B281" s="47">
        <v>274</v>
      </c>
      <c r="C281" s="45"/>
      <c r="D281" s="45"/>
      <c r="E281" s="45"/>
      <c r="F281" s="45"/>
      <c r="G281" s="162" t="s">
        <v>1431</v>
      </c>
      <c r="H281" s="5" t="s">
        <v>12</v>
      </c>
      <c r="I281" s="73"/>
      <c r="J281" s="173" t="s">
        <v>1432</v>
      </c>
      <c r="K281" s="28" t="s">
        <v>1125</v>
      </c>
      <c r="L281" s="133"/>
      <c r="M281" s="185">
        <v>42736</v>
      </c>
      <c r="N281" s="97" t="s">
        <v>1126</v>
      </c>
      <c r="O281" s="47">
        <v>1</v>
      </c>
      <c r="P281" s="106"/>
      <c r="Q281" s="130"/>
      <c r="R281" s="130"/>
      <c r="T281" s="68"/>
      <c r="U281" s="68"/>
      <c r="V281" s="68"/>
      <c r="W281" s="68">
        <v>3</v>
      </c>
      <c r="X281" s="68"/>
      <c r="Y281" s="68"/>
      <c r="Z281" s="68"/>
      <c r="AA281" s="68"/>
      <c r="AB281" s="68"/>
      <c r="AC281" s="68"/>
      <c r="AD281" s="68">
        <v>1</v>
      </c>
      <c r="AE281" s="68"/>
      <c r="AF281" s="68"/>
    </row>
    <row r="282" spans="2:32" ht="53.25" customHeight="1" x14ac:dyDescent="0.25">
      <c r="B282" s="47">
        <v>275</v>
      </c>
      <c r="C282" s="45"/>
      <c r="D282" s="45"/>
      <c r="E282" s="45"/>
      <c r="F282" s="45"/>
      <c r="G282" s="162" t="s">
        <v>1433</v>
      </c>
      <c r="H282" s="5" t="s">
        <v>12</v>
      </c>
      <c r="I282" s="5"/>
      <c r="J282" s="162" t="s">
        <v>1434</v>
      </c>
      <c r="K282" s="35" t="s">
        <v>843</v>
      </c>
      <c r="L282" s="35"/>
      <c r="M282" s="183">
        <v>42736</v>
      </c>
      <c r="N282" s="97" t="s">
        <v>1126</v>
      </c>
      <c r="O282" s="45">
        <v>1</v>
      </c>
      <c r="P282" s="106"/>
      <c r="Q282" s="130"/>
      <c r="R282" s="130"/>
      <c r="T282" s="68"/>
      <c r="U282" s="68"/>
      <c r="V282" s="68"/>
      <c r="W282" s="68">
        <v>2</v>
      </c>
      <c r="X282" s="68"/>
      <c r="Y282" s="68"/>
      <c r="Z282" s="68"/>
      <c r="AA282" s="68"/>
      <c r="AB282" s="68"/>
      <c r="AC282" s="68"/>
      <c r="AD282" s="68">
        <v>1</v>
      </c>
      <c r="AE282" s="68"/>
      <c r="AF282" s="68"/>
    </row>
    <row r="283" spans="2:32" ht="76.5" customHeight="1" x14ac:dyDescent="0.25">
      <c r="B283" s="47">
        <v>276</v>
      </c>
      <c r="C283" s="45"/>
      <c r="D283" s="45"/>
      <c r="E283" s="45"/>
      <c r="F283" s="45"/>
      <c r="G283" s="162" t="s">
        <v>1435</v>
      </c>
      <c r="H283" s="5" t="s">
        <v>12</v>
      </c>
      <c r="I283" s="5"/>
      <c r="J283" s="162" t="s">
        <v>1436</v>
      </c>
      <c r="K283" s="35" t="s">
        <v>843</v>
      </c>
      <c r="L283" s="35"/>
      <c r="M283" s="183">
        <v>42370</v>
      </c>
      <c r="N283" s="97" t="s">
        <v>1126</v>
      </c>
      <c r="O283" s="45">
        <v>1</v>
      </c>
      <c r="P283" s="106"/>
      <c r="Q283" s="130"/>
      <c r="R283" s="130"/>
      <c r="T283" s="68"/>
      <c r="U283" s="68"/>
      <c r="V283" s="68"/>
      <c r="W283" s="68">
        <v>2</v>
      </c>
      <c r="X283" s="68"/>
      <c r="Y283" s="68"/>
      <c r="Z283" s="68"/>
      <c r="AA283" s="68"/>
      <c r="AB283" s="68"/>
      <c r="AC283" s="68"/>
      <c r="AD283" s="68">
        <v>1</v>
      </c>
      <c r="AE283" s="68"/>
      <c r="AF283" s="68"/>
    </row>
    <row r="284" spans="2:32" ht="53.25" customHeight="1" x14ac:dyDescent="0.25">
      <c r="B284" s="47">
        <v>277</v>
      </c>
      <c r="C284" s="45"/>
      <c r="D284" s="45"/>
      <c r="E284" s="45"/>
      <c r="F284" s="45"/>
      <c r="G284" s="162" t="s">
        <v>1437</v>
      </c>
      <c r="H284" s="20" t="s">
        <v>859</v>
      </c>
      <c r="I284" s="20"/>
      <c r="J284" s="162" t="s">
        <v>1438</v>
      </c>
      <c r="K284" s="35" t="s">
        <v>918</v>
      </c>
      <c r="L284" s="35"/>
      <c r="M284" s="183">
        <v>42005</v>
      </c>
      <c r="N284" s="97" t="s">
        <v>865</v>
      </c>
      <c r="O284" s="45">
        <v>1</v>
      </c>
      <c r="P284" s="106"/>
      <c r="Q284" s="130"/>
      <c r="R284" s="130"/>
      <c r="T284" s="68"/>
      <c r="U284" s="68"/>
      <c r="V284" s="68"/>
      <c r="W284" s="68"/>
      <c r="X284" s="68"/>
      <c r="Y284" s="68">
        <v>1</v>
      </c>
      <c r="Z284" s="68"/>
      <c r="AA284" s="68"/>
      <c r="AB284" s="68"/>
      <c r="AC284" s="68"/>
      <c r="AD284" s="68"/>
      <c r="AE284" s="68"/>
      <c r="AF284" s="68">
        <v>1</v>
      </c>
    </row>
    <row r="285" spans="2:32" ht="104.25" customHeight="1" x14ac:dyDescent="0.25">
      <c r="B285" s="47">
        <v>278</v>
      </c>
      <c r="C285" s="45"/>
      <c r="D285" s="45"/>
      <c r="E285" s="45"/>
      <c r="F285" s="45"/>
      <c r="G285" s="162" t="s">
        <v>1439</v>
      </c>
      <c r="H285" s="20" t="s">
        <v>659</v>
      </c>
      <c r="I285" s="20"/>
      <c r="J285" s="162" t="s">
        <v>1440</v>
      </c>
      <c r="K285" s="35" t="s">
        <v>870</v>
      </c>
      <c r="L285" s="35"/>
      <c r="M285" s="183">
        <v>42795</v>
      </c>
      <c r="N285" s="20" t="s">
        <v>1211</v>
      </c>
      <c r="O285" s="45">
        <v>1</v>
      </c>
      <c r="P285" s="106"/>
      <c r="Q285" s="130"/>
      <c r="R285" s="130"/>
      <c r="T285" s="68">
        <v>1</v>
      </c>
      <c r="U285" s="68"/>
      <c r="V285" s="68"/>
      <c r="W285" s="68"/>
      <c r="X285" s="68"/>
      <c r="Y285" s="68"/>
      <c r="Z285" s="68"/>
      <c r="AA285" s="68">
        <v>1</v>
      </c>
      <c r="AB285" s="68"/>
      <c r="AC285" s="68"/>
      <c r="AD285" s="68"/>
      <c r="AE285" s="68"/>
      <c r="AF285" s="68"/>
    </row>
    <row r="286" spans="2:32" ht="87.75" customHeight="1" x14ac:dyDescent="0.25">
      <c r="B286" s="47">
        <v>279</v>
      </c>
      <c r="C286" s="45"/>
      <c r="D286" s="45"/>
      <c r="E286" s="45"/>
      <c r="F286" s="45"/>
      <c r="G286" s="162" t="s">
        <v>1441</v>
      </c>
      <c r="H286" s="20" t="s">
        <v>1374</v>
      </c>
      <c r="I286" s="20"/>
      <c r="J286" s="162" t="s">
        <v>1442</v>
      </c>
      <c r="K286" s="35" t="s">
        <v>960</v>
      </c>
      <c r="L286" s="35"/>
      <c r="M286" s="183">
        <v>42736</v>
      </c>
      <c r="N286" s="97" t="s">
        <v>1126</v>
      </c>
      <c r="O286" s="45">
        <v>1</v>
      </c>
      <c r="P286" s="106"/>
      <c r="Q286" s="130"/>
      <c r="R286" s="130"/>
      <c r="T286" s="68"/>
      <c r="U286" s="68"/>
      <c r="V286" s="68"/>
      <c r="W286" s="68">
        <v>3</v>
      </c>
      <c r="X286" s="68"/>
      <c r="Y286" s="68"/>
      <c r="Z286" s="68"/>
      <c r="AA286" s="68"/>
      <c r="AB286" s="68"/>
      <c r="AC286" s="68"/>
      <c r="AD286" s="68">
        <v>1</v>
      </c>
      <c r="AE286" s="68"/>
      <c r="AF286" s="68"/>
    </row>
    <row r="287" spans="2:32" ht="96" customHeight="1" x14ac:dyDescent="0.25">
      <c r="B287" s="47">
        <v>280</v>
      </c>
      <c r="C287" s="45"/>
      <c r="D287" s="45"/>
      <c r="E287" s="45"/>
      <c r="F287" s="45"/>
      <c r="G287" s="162" t="s">
        <v>1443</v>
      </c>
      <c r="H287" s="5" t="s">
        <v>12</v>
      </c>
      <c r="I287" s="5"/>
      <c r="J287" s="162" t="s">
        <v>1444</v>
      </c>
      <c r="K287" s="35" t="s">
        <v>843</v>
      </c>
      <c r="L287" s="35"/>
      <c r="M287" s="183">
        <v>42736</v>
      </c>
      <c r="N287" s="97" t="s">
        <v>1126</v>
      </c>
      <c r="O287" s="45">
        <v>1</v>
      </c>
      <c r="P287" s="106"/>
      <c r="Q287" s="130"/>
      <c r="R287" s="130"/>
      <c r="T287" s="68"/>
      <c r="U287" s="68"/>
      <c r="V287" s="68"/>
      <c r="W287" s="68">
        <v>2</v>
      </c>
      <c r="X287" s="68"/>
      <c r="Y287" s="68"/>
      <c r="Z287" s="68"/>
      <c r="AA287" s="68"/>
      <c r="AB287" s="68"/>
      <c r="AC287" s="68"/>
      <c r="AD287" s="68">
        <v>1</v>
      </c>
      <c r="AE287" s="68"/>
      <c r="AF287" s="68"/>
    </row>
    <row r="288" spans="2:32" ht="90.75" customHeight="1" x14ac:dyDescent="0.25">
      <c r="B288" s="47">
        <v>281</v>
      </c>
      <c r="C288" s="45"/>
      <c r="D288" s="45"/>
      <c r="E288" s="45"/>
      <c r="F288" s="45"/>
      <c r="G288" s="162" t="s">
        <v>1445</v>
      </c>
      <c r="H288" s="36" t="s">
        <v>948</v>
      </c>
      <c r="I288" s="36"/>
      <c r="J288" s="162" t="s">
        <v>1446</v>
      </c>
      <c r="K288" s="35" t="s">
        <v>870</v>
      </c>
      <c r="L288" s="35"/>
      <c r="M288" s="183">
        <v>42736</v>
      </c>
      <c r="N288" s="20" t="s">
        <v>1107</v>
      </c>
      <c r="O288" s="45">
        <v>2</v>
      </c>
      <c r="P288" s="106"/>
      <c r="Q288" s="130"/>
      <c r="R288" s="130"/>
      <c r="T288" s="68"/>
      <c r="U288" s="68">
        <v>4</v>
      </c>
      <c r="V288" s="68"/>
      <c r="W288" s="68"/>
      <c r="X288" s="68"/>
      <c r="Y288" s="68"/>
      <c r="Z288" s="68"/>
      <c r="AA288" s="68"/>
      <c r="AB288" s="68">
        <v>1</v>
      </c>
      <c r="AC288" s="68"/>
      <c r="AD288" s="68"/>
      <c r="AE288" s="68"/>
      <c r="AF288" s="68"/>
    </row>
    <row r="289" spans="1:32" ht="75" customHeight="1" x14ac:dyDescent="0.25">
      <c r="B289" s="47">
        <v>282</v>
      </c>
      <c r="C289" s="45"/>
      <c r="D289" s="45"/>
      <c r="E289" s="45"/>
      <c r="F289" s="45"/>
      <c r="G289" s="162" t="s">
        <v>1447</v>
      </c>
      <c r="H289" s="20" t="s">
        <v>859</v>
      </c>
      <c r="I289" s="20"/>
      <c r="J289" s="162" t="s">
        <v>1448</v>
      </c>
      <c r="K289" s="35" t="s">
        <v>843</v>
      </c>
      <c r="L289" s="35"/>
      <c r="M289" s="183">
        <v>42736</v>
      </c>
      <c r="N289" s="20" t="s">
        <v>1107</v>
      </c>
      <c r="O289" s="47">
        <v>1</v>
      </c>
      <c r="P289" s="106"/>
      <c r="Q289" s="130"/>
      <c r="R289" s="130"/>
      <c r="T289" s="68"/>
      <c r="U289" s="68">
        <v>1</v>
      </c>
      <c r="V289" s="68"/>
      <c r="W289" s="68"/>
      <c r="X289" s="68"/>
      <c r="Y289" s="68"/>
      <c r="Z289" s="68"/>
      <c r="AA289" s="68"/>
      <c r="AB289" s="68">
        <v>1</v>
      </c>
      <c r="AC289" s="68"/>
      <c r="AD289" s="68"/>
      <c r="AE289" s="68"/>
      <c r="AF289" s="68"/>
    </row>
    <row r="290" spans="1:32" ht="104.25" customHeight="1" x14ac:dyDescent="0.25">
      <c r="B290" s="47">
        <v>283</v>
      </c>
      <c r="C290" s="45"/>
      <c r="D290" s="45"/>
      <c r="E290" s="45"/>
      <c r="F290" s="45"/>
      <c r="G290" s="162" t="s">
        <v>1449</v>
      </c>
      <c r="H290" s="20" t="s">
        <v>12</v>
      </c>
      <c r="I290" s="20"/>
      <c r="J290" s="162" t="s">
        <v>1450</v>
      </c>
      <c r="K290" s="35" t="s">
        <v>960</v>
      </c>
      <c r="L290" s="35"/>
      <c r="M290" s="183">
        <v>42767</v>
      </c>
      <c r="N290" s="97" t="s">
        <v>1126</v>
      </c>
      <c r="O290" s="45">
        <v>1</v>
      </c>
      <c r="P290" s="106"/>
      <c r="Q290" s="130"/>
      <c r="R290" s="130"/>
      <c r="T290" s="68"/>
      <c r="U290" s="68"/>
      <c r="V290" s="68"/>
      <c r="W290" s="68">
        <v>2</v>
      </c>
      <c r="X290" s="68"/>
      <c r="Y290" s="68"/>
      <c r="Z290" s="68"/>
      <c r="AA290" s="68"/>
      <c r="AB290" s="68"/>
      <c r="AC290" s="68"/>
      <c r="AD290" s="68">
        <v>1</v>
      </c>
      <c r="AE290" s="68"/>
      <c r="AF290" s="68"/>
    </row>
    <row r="291" spans="1:32" ht="102.75" customHeight="1" x14ac:dyDescent="0.25">
      <c r="A291" s="106"/>
      <c r="B291" s="47">
        <v>284</v>
      </c>
      <c r="C291" s="45"/>
      <c r="D291" s="45"/>
      <c r="E291" s="45"/>
      <c r="F291" s="45"/>
      <c r="G291" s="162" t="s">
        <v>1451</v>
      </c>
      <c r="H291" s="20" t="s">
        <v>859</v>
      </c>
      <c r="I291" s="20"/>
      <c r="J291" s="162" t="s">
        <v>1452</v>
      </c>
      <c r="K291" s="35" t="s">
        <v>1453</v>
      </c>
      <c r="L291" s="35"/>
      <c r="M291" s="183">
        <v>42339</v>
      </c>
      <c r="N291" s="97" t="s">
        <v>865</v>
      </c>
      <c r="O291" s="45">
        <v>1</v>
      </c>
      <c r="P291" s="106"/>
      <c r="Q291" s="130"/>
      <c r="R291" s="130"/>
      <c r="T291" s="68"/>
      <c r="U291" s="68"/>
      <c r="V291" s="68"/>
      <c r="W291" s="68"/>
      <c r="X291" s="68"/>
      <c r="Y291" s="68">
        <v>1</v>
      </c>
      <c r="Z291" s="68"/>
      <c r="AA291" s="68"/>
      <c r="AB291" s="68"/>
      <c r="AC291" s="68"/>
      <c r="AD291" s="68"/>
      <c r="AE291" s="68"/>
      <c r="AF291" s="68">
        <v>1</v>
      </c>
    </row>
    <row r="292" spans="1:32" ht="63.75" customHeight="1" x14ac:dyDescent="0.25">
      <c r="B292" s="47">
        <v>285</v>
      </c>
      <c r="C292" s="45"/>
      <c r="D292" s="45"/>
      <c r="E292" s="45"/>
      <c r="F292" s="45"/>
      <c r="G292" s="162" t="s">
        <v>1454</v>
      </c>
      <c r="H292" s="20" t="s">
        <v>859</v>
      </c>
      <c r="I292" s="20"/>
      <c r="J292" s="162" t="s">
        <v>1455</v>
      </c>
      <c r="K292" s="35" t="s">
        <v>918</v>
      </c>
      <c r="L292" s="35"/>
      <c r="M292" s="183">
        <v>42370</v>
      </c>
      <c r="N292" s="97" t="s">
        <v>865</v>
      </c>
      <c r="O292" s="45">
        <v>1</v>
      </c>
      <c r="P292" s="106"/>
      <c r="Q292" s="130"/>
      <c r="R292" s="130"/>
      <c r="T292" s="68"/>
      <c r="U292" s="68"/>
      <c r="V292" s="68"/>
      <c r="W292" s="68"/>
      <c r="X292" s="68"/>
      <c r="Y292" s="68">
        <v>1</v>
      </c>
      <c r="Z292" s="68"/>
      <c r="AA292" s="68"/>
      <c r="AB292" s="68"/>
      <c r="AC292" s="68"/>
      <c r="AD292" s="68"/>
      <c r="AE292" s="68"/>
      <c r="AF292" s="68">
        <v>1</v>
      </c>
    </row>
    <row r="293" spans="1:32" ht="90.75" customHeight="1" x14ac:dyDescent="0.25">
      <c r="B293" s="47">
        <v>286</v>
      </c>
      <c r="C293" s="45"/>
      <c r="D293" s="45"/>
      <c r="E293" s="45"/>
      <c r="F293" s="45"/>
      <c r="G293" s="162" t="s">
        <v>1456</v>
      </c>
      <c r="H293" s="20" t="s">
        <v>1255</v>
      </c>
      <c r="I293" s="20"/>
      <c r="J293" s="162" t="s">
        <v>1457</v>
      </c>
      <c r="K293" s="35" t="s">
        <v>892</v>
      </c>
      <c r="L293" s="35"/>
      <c r="M293" s="152">
        <v>17</v>
      </c>
      <c r="N293" s="20" t="s">
        <v>1107</v>
      </c>
      <c r="O293" s="45">
        <v>2</v>
      </c>
      <c r="P293" s="106"/>
      <c r="Q293" s="130"/>
      <c r="R293" s="130"/>
      <c r="T293" s="68"/>
      <c r="U293" s="68">
        <v>2</v>
      </c>
      <c r="V293" s="68"/>
      <c r="W293" s="68"/>
      <c r="X293" s="68"/>
      <c r="Y293" s="68"/>
      <c r="Z293" s="68"/>
      <c r="AA293" s="68"/>
      <c r="AB293" s="68">
        <v>1</v>
      </c>
      <c r="AC293" s="68"/>
      <c r="AD293" s="68"/>
      <c r="AE293" s="68"/>
      <c r="AF293" s="68"/>
    </row>
    <row r="294" spans="1:32" ht="86.25" customHeight="1" x14ac:dyDescent="0.25">
      <c r="B294" s="47">
        <v>287</v>
      </c>
      <c r="C294" s="45"/>
      <c r="D294" s="45"/>
      <c r="E294" s="45"/>
      <c r="F294" s="45"/>
      <c r="G294" s="162" t="s">
        <v>1458</v>
      </c>
      <c r="H294" s="20" t="s">
        <v>859</v>
      </c>
      <c r="I294" s="20"/>
      <c r="J294" s="162" t="s">
        <v>1459</v>
      </c>
      <c r="K294" s="35" t="s">
        <v>1460</v>
      </c>
      <c r="L294" s="35"/>
      <c r="M294" s="183">
        <v>42736</v>
      </c>
      <c r="N294" s="20" t="s">
        <v>1211</v>
      </c>
      <c r="O294" s="45">
        <v>1</v>
      </c>
      <c r="P294" s="106"/>
      <c r="Q294" s="130"/>
      <c r="R294" s="130"/>
      <c r="T294" s="68">
        <v>2</v>
      </c>
      <c r="U294" s="68"/>
      <c r="V294" s="68"/>
      <c r="W294" s="68"/>
      <c r="X294" s="68"/>
      <c r="Y294" s="68"/>
      <c r="Z294" s="68"/>
      <c r="AA294" s="68">
        <v>1</v>
      </c>
      <c r="AB294" s="68"/>
      <c r="AC294" s="68"/>
      <c r="AD294" s="68"/>
      <c r="AE294" s="68"/>
      <c r="AF294" s="68"/>
    </row>
    <row r="295" spans="1:32" ht="93.75" customHeight="1" x14ac:dyDescent="0.25">
      <c r="B295" s="45">
        <v>288</v>
      </c>
      <c r="C295" s="45"/>
      <c r="D295" s="45"/>
      <c r="E295" s="45"/>
      <c r="F295" s="45"/>
      <c r="G295" s="162" t="s">
        <v>1461</v>
      </c>
      <c r="H295" s="36" t="s">
        <v>840</v>
      </c>
      <c r="I295" s="36"/>
      <c r="J295" s="162" t="s">
        <v>1462</v>
      </c>
      <c r="K295" s="35" t="s">
        <v>892</v>
      </c>
      <c r="L295" s="35"/>
      <c r="M295" s="183">
        <v>42736</v>
      </c>
      <c r="N295" s="20" t="s">
        <v>1107</v>
      </c>
      <c r="O295" s="45">
        <v>1</v>
      </c>
      <c r="P295" s="106"/>
      <c r="Q295" s="130"/>
      <c r="R295" s="130"/>
      <c r="T295" s="68"/>
      <c r="U295" s="68">
        <v>3</v>
      </c>
      <c r="V295" s="68"/>
      <c r="W295" s="68"/>
      <c r="X295" s="68"/>
      <c r="Y295" s="68"/>
      <c r="Z295" s="68"/>
      <c r="AA295" s="68"/>
      <c r="AB295" s="68">
        <v>1</v>
      </c>
      <c r="AC295" s="68"/>
      <c r="AD295" s="68"/>
      <c r="AE295" s="68"/>
      <c r="AF295" s="68"/>
    </row>
    <row r="296" spans="1:32" ht="106.5" customHeight="1" x14ac:dyDescent="0.25">
      <c r="B296" s="47">
        <v>289</v>
      </c>
      <c r="C296" s="45"/>
      <c r="D296" s="45"/>
      <c r="E296" s="45"/>
      <c r="F296" s="45"/>
      <c r="G296" s="162" t="s">
        <v>1463</v>
      </c>
      <c r="H296" s="5" t="s">
        <v>12</v>
      </c>
      <c r="I296" s="5"/>
      <c r="J296" s="162" t="s">
        <v>1464</v>
      </c>
      <c r="K296" s="35" t="s">
        <v>878</v>
      </c>
      <c r="L296" s="35"/>
      <c r="M296" s="183">
        <v>42795</v>
      </c>
      <c r="N296" s="20" t="s">
        <v>1107</v>
      </c>
      <c r="O296" s="45">
        <v>1</v>
      </c>
      <c r="P296" s="106"/>
      <c r="Q296" s="130"/>
      <c r="R296" s="130"/>
      <c r="T296" s="68"/>
      <c r="U296" s="68">
        <v>1</v>
      </c>
      <c r="V296" s="68"/>
      <c r="W296" s="68"/>
      <c r="X296" s="68"/>
      <c r="Y296" s="68"/>
      <c r="Z296" s="68"/>
      <c r="AA296" s="68"/>
      <c r="AB296" s="68">
        <v>1</v>
      </c>
      <c r="AC296" s="68"/>
      <c r="AD296" s="68"/>
      <c r="AE296" s="68"/>
      <c r="AF296" s="68"/>
    </row>
    <row r="297" spans="1:32" ht="108.75" customHeight="1" x14ac:dyDescent="0.25">
      <c r="B297" s="47">
        <v>290</v>
      </c>
      <c r="C297" s="45"/>
      <c r="D297" s="45"/>
      <c r="E297" s="45"/>
      <c r="F297" s="45"/>
      <c r="G297" s="162" t="s">
        <v>1465</v>
      </c>
      <c r="H297" s="5" t="s">
        <v>12</v>
      </c>
      <c r="I297" s="5"/>
      <c r="J297" s="162" t="s">
        <v>1466</v>
      </c>
      <c r="K297" s="35" t="s">
        <v>843</v>
      </c>
      <c r="L297" s="35"/>
      <c r="M297" s="183">
        <v>42795</v>
      </c>
      <c r="N297" s="20" t="s">
        <v>1107</v>
      </c>
      <c r="O297" s="45">
        <v>1</v>
      </c>
      <c r="P297" s="106"/>
      <c r="Q297" s="130"/>
      <c r="R297" s="130"/>
      <c r="T297" s="68"/>
      <c r="U297" s="68">
        <v>1</v>
      </c>
      <c r="V297" s="68"/>
      <c r="W297" s="68"/>
      <c r="X297" s="68"/>
      <c r="Y297" s="68"/>
      <c r="Z297" s="68"/>
      <c r="AA297" s="68"/>
      <c r="AB297" s="68">
        <v>1</v>
      </c>
      <c r="AC297" s="68"/>
      <c r="AD297" s="68"/>
      <c r="AE297" s="68"/>
      <c r="AF297" s="68"/>
    </row>
    <row r="298" spans="1:32" ht="90" customHeight="1" x14ac:dyDescent="0.25">
      <c r="B298" s="47">
        <v>291</v>
      </c>
      <c r="C298" s="45"/>
      <c r="D298" s="45"/>
      <c r="E298" s="45"/>
      <c r="F298" s="45"/>
      <c r="G298" s="162" t="s">
        <v>1467</v>
      </c>
      <c r="H298" s="5" t="s">
        <v>12</v>
      </c>
      <c r="I298" s="5"/>
      <c r="J298" s="162" t="s">
        <v>1468</v>
      </c>
      <c r="K298" s="28" t="s">
        <v>1291</v>
      </c>
      <c r="L298" s="28"/>
      <c r="M298" s="183">
        <v>42826</v>
      </c>
      <c r="N298" s="97" t="s">
        <v>1266</v>
      </c>
      <c r="O298" s="45">
        <v>1</v>
      </c>
      <c r="P298" s="106"/>
      <c r="Q298" s="130"/>
      <c r="R298" s="130"/>
      <c r="T298" s="68"/>
      <c r="U298" s="68"/>
      <c r="V298" s="68"/>
      <c r="W298" s="68"/>
      <c r="X298" s="68">
        <v>1</v>
      </c>
      <c r="Y298" s="68"/>
      <c r="Z298" s="68"/>
      <c r="AA298" s="68"/>
      <c r="AB298" s="68"/>
      <c r="AC298" s="68"/>
      <c r="AD298" s="68"/>
      <c r="AE298" s="68">
        <v>1</v>
      </c>
      <c r="AF298" s="68"/>
    </row>
    <row r="299" spans="1:32" ht="75.75" customHeight="1" x14ac:dyDescent="0.25">
      <c r="B299" s="47">
        <v>292</v>
      </c>
      <c r="C299" s="45"/>
      <c r="D299" s="45"/>
      <c r="E299" s="45"/>
      <c r="F299" s="45"/>
      <c r="G299" s="162" t="s">
        <v>1469</v>
      </c>
      <c r="H299" s="20" t="s">
        <v>859</v>
      </c>
      <c r="I299" s="20"/>
      <c r="J299" s="162" t="s">
        <v>1470</v>
      </c>
      <c r="K299" s="35" t="s">
        <v>960</v>
      </c>
      <c r="L299" s="35"/>
      <c r="M299" s="183">
        <v>42826</v>
      </c>
      <c r="N299" s="97" t="s">
        <v>1126</v>
      </c>
      <c r="O299" s="45">
        <v>1</v>
      </c>
      <c r="P299" s="106"/>
      <c r="Q299" s="130"/>
      <c r="R299" s="130"/>
      <c r="T299" s="68"/>
      <c r="U299" s="68"/>
      <c r="V299" s="68"/>
      <c r="W299" s="68">
        <v>2</v>
      </c>
      <c r="X299" s="68"/>
      <c r="Y299" s="68"/>
      <c r="Z299" s="68"/>
      <c r="AA299" s="68"/>
      <c r="AB299" s="68"/>
      <c r="AC299" s="68"/>
      <c r="AD299" s="68">
        <v>1</v>
      </c>
      <c r="AE299" s="68"/>
      <c r="AF299" s="68"/>
    </row>
    <row r="300" spans="1:32" ht="88.5" customHeight="1" x14ac:dyDescent="0.25">
      <c r="B300" s="45">
        <v>293</v>
      </c>
      <c r="C300" s="45">
        <v>1</v>
      </c>
      <c r="D300" s="45"/>
      <c r="E300" s="45"/>
      <c r="F300" s="45"/>
      <c r="G300" s="162" t="s">
        <v>1471</v>
      </c>
      <c r="H300" s="36" t="s">
        <v>846</v>
      </c>
      <c r="I300" s="36"/>
      <c r="J300" s="162" t="s">
        <v>1472</v>
      </c>
      <c r="K300" s="35" t="s">
        <v>873</v>
      </c>
      <c r="L300" s="35"/>
      <c r="M300" s="183">
        <v>42856</v>
      </c>
      <c r="N300" s="20" t="s">
        <v>1211</v>
      </c>
      <c r="O300" s="45">
        <v>1</v>
      </c>
      <c r="P300" s="106"/>
      <c r="Q300" s="130"/>
      <c r="R300" s="130"/>
      <c r="T300" s="68">
        <v>1</v>
      </c>
      <c r="U300" s="68"/>
      <c r="V300" s="68"/>
      <c r="W300" s="68"/>
      <c r="X300" s="68"/>
      <c r="Y300" s="68"/>
      <c r="Z300" s="68"/>
      <c r="AA300" s="68">
        <v>1</v>
      </c>
      <c r="AB300" s="68"/>
      <c r="AC300" s="68"/>
      <c r="AD300" s="68"/>
      <c r="AE300" s="68"/>
      <c r="AF300" s="68"/>
    </row>
    <row r="301" spans="1:32" ht="104.25" customHeight="1" x14ac:dyDescent="0.25">
      <c r="B301" s="45">
        <v>294</v>
      </c>
      <c r="C301" s="45"/>
      <c r="D301" s="45"/>
      <c r="E301" s="45"/>
      <c r="F301" s="45"/>
      <c r="G301" s="162" t="s">
        <v>1473</v>
      </c>
      <c r="H301" s="20" t="s">
        <v>840</v>
      </c>
      <c r="I301" s="20"/>
      <c r="J301" s="162" t="s">
        <v>1474</v>
      </c>
      <c r="K301" s="35" t="s">
        <v>1124</v>
      </c>
      <c r="L301" s="35"/>
      <c r="M301" s="152">
        <v>2017</v>
      </c>
      <c r="N301" s="97" t="s">
        <v>1126</v>
      </c>
      <c r="O301" s="45">
        <v>1</v>
      </c>
      <c r="P301" s="106"/>
      <c r="Q301" s="130"/>
      <c r="R301" s="130"/>
      <c r="T301" s="68"/>
      <c r="U301" s="68"/>
      <c r="V301" s="68"/>
      <c r="W301" s="68">
        <v>3</v>
      </c>
      <c r="X301" s="68"/>
      <c r="Y301" s="68"/>
      <c r="Z301" s="68"/>
      <c r="AA301" s="68"/>
      <c r="AB301" s="68"/>
      <c r="AC301" s="68"/>
      <c r="AD301" s="68">
        <v>1</v>
      </c>
      <c r="AE301" s="68"/>
      <c r="AF301" s="68"/>
    </row>
    <row r="302" spans="1:32" ht="93" customHeight="1" x14ac:dyDescent="0.25">
      <c r="B302" s="47">
        <v>295</v>
      </c>
      <c r="C302" s="45"/>
      <c r="D302" s="45"/>
      <c r="E302" s="45"/>
      <c r="F302" s="45"/>
      <c r="G302" s="162" t="s">
        <v>1475</v>
      </c>
      <c r="H302" s="5" t="s">
        <v>12</v>
      </c>
      <c r="I302" s="5"/>
      <c r="J302" s="162" t="s">
        <v>1476</v>
      </c>
      <c r="K302" s="35" t="s">
        <v>899</v>
      </c>
      <c r="L302" s="35"/>
      <c r="M302" s="152">
        <v>2017</v>
      </c>
      <c r="N302" s="97" t="s">
        <v>865</v>
      </c>
      <c r="O302" s="45">
        <v>1</v>
      </c>
      <c r="P302" s="106"/>
      <c r="Q302" s="130"/>
      <c r="R302" s="130"/>
      <c r="T302" s="68"/>
      <c r="U302" s="68"/>
      <c r="V302" s="68"/>
      <c r="W302" s="68"/>
      <c r="X302" s="68"/>
      <c r="Y302" s="68">
        <v>1</v>
      </c>
      <c r="Z302" s="68"/>
      <c r="AA302" s="68"/>
      <c r="AB302" s="68"/>
      <c r="AC302" s="68"/>
      <c r="AD302" s="68"/>
      <c r="AE302" s="68"/>
      <c r="AF302" s="68">
        <v>1</v>
      </c>
    </row>
    <row r="303" spans="1:32" ht="67.5" customHeight="1" x14ac:dyDescent="0.25">
      <c r="B303" s="47">
        <v>296</v>
      </c>
      <c r="C303" s="45"/>
      <c r="D303" s="45"/>
      <c r="E303" s="45"/>
      <c r="F303" s="45"/>
      <c r="G303" s="162" t="s">
        <v>1477</v>
      </c>
      <c r="H303" s="20" t="s">
        <v>840</v>
      </c>
      <c r="I303" s="20"/>
      <c r="J303" s="162" t="s">
        <v>1478</v>
      </c>
      <c r="K303" s="35" t="s">
        <v>918</v>
      </c>
      <c r="L303" s="35"/>
      <c r="M303" s="152">
        <v>2016</v>
      </c>
      <c r="N303" s="97" t="s">
        <v>865</v>
      </c>
      <c r="O303" s="45">
        <v>1</v>
      </c>
      <c r="P303" s="106"/>
      <c r="Q303" s="130"/>
      <c r="R303" s="130"/>
      <c r="T303" s="68"/>
      <c r="U303" s="68"/>
      <c r="V303" s="68"/>
      <c r="W303" s="68"/>
      <c r="X303" s="68"/>
      <c r="Y303" s="68">
        <v>2</v>
      </c>
      <c r="Z303" s="68"/>
      <c r="AA303" s="68"/>
      <c r="AB303" s="68"/>
      <c r="AC303" s="68"/>
      <c r="AD303" s="68"/>
      <c r="AE303" s="68"/>
      <c r="AF303" s="68">
        <v>1</v>
      </c>
    </row>
    <row r="304" spans="1:32" ht="57" x14ac:dyDescent="0.25">
      <c r="B304" s="47">
        <v>297</v>
      </c>
      <c r="C304" s="45"/>
      <c r="D304" s="45"/>
      <c r="E304" s="45"/>
      <c r="F304" s="45"/>
      <c r="G304" s="162" t="s">
        <v>1479</v>
      </c>
      <c r="H304" s="20" t="s">
        <v>859</v>
      </c>
      <c r="I304" s="20"/>
      <c r="J304" s="162" t="s">
        <v>1480</v>
      </c>
      <c r="K304" s="35" t="s">
        <v>1142</v>
      </c>
      <c r="L304" s="35"/>
      <c r="M304" s="183">
        <v>42736</v>
      </c>
      <c r="N304" s="20" t="s">
        <v>1266</v>
      </c>
      <c r="O304" s="45">
        <v>1</v>
      </c>
      <c r="P304" s="106"/>
      <c r="Q304" s="130"/>
      <c r="R304" s="130"/>
      <c r="T304" s="68"/>
      <c r="U304" s="68"/>
      <c r="V304" s="68"/>
      <c r="W304" s="68"/>
      <c r="X304" s="68">
        <v>1</v>
      </c>
      <c r="Y304" s="68"/>
      <c r="Z304" s="68"/>
      <c r="AA304" s="68"/>
      <c r="AB304" s="68"/>
      <c r="AC304" s="68"/>
      <c r="AD304" s="68"/>
      <c r="AE304" s="68">
        <v>1</v>
      </c>
      <c r="AF304" s="68"/>
    </row>
    <row r="305" spans="2:32" ht="78" customHeight="1" x14ac:dyDescent="0.25">
      <c r="B305" s="47">
        <v>298</v>
      </c>
      <c r="C305" s="45"/>
      <c r="D305" s="45"/>
      <c r="E305" s="45"/>
      <c r="F305" s="45"/>
      <c r="G305" s="162" t="s">
        <v>1481</v>
      </c>
      <c r="H305" s="20" t="s">
        <v>859</v>
      </c>
      <c r="I305" s="20"/>
      <c r="J305" s="162" t="s">
        <v>1482</v>
      </c>
      <c r="K305" s="28" t="s">
        <v>1125</v>
      </c>
      <c r="L305" s="28"/>
      <c r="M305" s="183">
        <v>42887</v>
      </c>
      <c r="N305" s="97" t="s">
        <v>1126</v>
      </c>
      <c r="O305" s="47">
        <v>1</v>
      </c>
      <c r="P305" s="106"/>
      <c r="Q305" s="130"/>
      <c r="R305" s="130"/>
      <c r="T305" s="68"/>
      <c r="U305" s="68"/>
      <c r="V305" s="68"/>
      <c r="W305" s="68">
        <v>1</v>
      </c>
      <c r="X305" s="68"/>
      <c r="Y305" s="68"/>
      <c r="Z305" s="68"/>
      <c r="AA305" s="68"/>
      <c r="AB305" s="68"/>
      <c r="AC305" s="68"/>
      <c r="AD305" s="68">
        <v>1</v>
      </c>
      <c r="AE305" s="68"/>
      <c r="AF305" s="68"/>
    </row>
    <row r="306" spans="2:32" ht="81.75" customHeight="1" x14ac:dyDescent="0.25">
      <c r="B306" s="47">
        <v>299</v>
      </c>
      <c r="C306" s="45"/>
      <c r="D306" s="45"/>
      <c r="E306" s="45"/>
      <c r="F306" s="45"/>
      <c r="G306" s="162" t="s">
        <v>1483</v>
      </c>
      <c r="H306" s="20" t="s">
        <v>859</v>
      </c>
      <c r="I306" s="20"/>
      <c r="J306" s="162" t="s">
        <v>1484</v>
      </c>
      <c r="K306" s="35" t="s">
        <v>887</v>
      </c>
      <c r="L306" s="35"/>
      <c r="M306" s="183">
        <v>42887</v>
      </c>
      <c r="N306" s="20" t="s">
        <v>1211</v>
      </c>
      <c r="O306" s="45">
        <v>2</v>
      </c>
      <c r="P306" s="106"/>
      <c r="Q306" s="130"/>
      <c r="R306" s="130"/>
      <c r="T306" s="68">
        <v>1</v>
      </c>
      <c r="U306" s="68"/>
      <c r="V306" s="68"/>
      <c r="W306" s="68"/>
      <c r="X306" s="68"/>
      <c r="Y306" s="68"/>
      <c r="Z306" s="68"/>
      <c r="AA306" s="68">
        <v>1</v>
      </c>
      <c r="AB306" s="68"/>
      <c r="AC306" s="68"/>
      <c r="AD306" s="68"/>
      <c r="AE306" s="68"/>
      <c r="AF306" s="68"/>
    </row>
    <row r="307" spans="2:32" ht="81" customHeight="1" x14ac:dyDescent="0.25">
      <c r="B307" s="47">
        <v>300</v>
      </c>
      <c r="C307" s="45"/>
      <c r="D307" s="45"/>
      <c r="E307" s="45"/>
      <c r="F307" s="45"/>
      <c r="G307" s="162" t="s">
        <v>1485</v>
      </c>
      <c r="H307" s="20" t="s">
        <v>859</v>
      </c>
      <c r="I307" s="20"/>
      <c r="J307" s="162" t="s">
        <v>1486</v>
      </c>
      <c r="K307" s="35" t="s">
        <v>887</v>
      </c>
      <c r="L307" s="35"/>
      <c r="M307" s="183">
        <v>42887</v>
      </c>
      <c r="N307" s="20" t="s">
        <v>1211</v>
      </c>
      <c r="O307" s="45">
        <v>2</v>
      </c>
      <c r="P307" s="106"/>
      <c r="Q307" s="130"/>
      <c r="R307" s="130"/>
      <c r="T307" s="68">
        <v>1</v>
      </c>
      <c r="U307" s="68"/>
      <c r="V307" s="68"/>
      <c r="W307" s="68"/>
      <c r="X307" s="68"/>
      <c r="Y307" s="68"/>
      <c r="Z307" s="68"/>
      <c r="AA307" s="68">
        <v>1</v>
      </c>
      <c r="AB307" s="68"/>
      <c r="AC307" s="68"/>
      <c r="AD307" s="68"/>
      <c r="AE307" s="68"/>
      <c r="AF307" s="68"/>
    </row>
    <row r="308" spans="2:32" ht="113.25" customHeight="1" x14ac:dyDescent="0.25">
      <c r="B308" s="47">
        <v>301</v>
      </c>
      <c r="C308" s="45"/>
      <c r="D308" s="45"/>
      <c r="E308" s="45"/>
      <c r="F308" s="45"/>
      <c r="G308" s="162" t="s">
        <v>1487</v>
      </c>
      <c r="H308" s="20" t="s">
        <v>659</v>
      </c>
      <c r="I308" s="20"/>
      <c r="J308" s="162" t="s">
        <v>1488</v>
      </c>
      <c r="K308" s="35" t="s">
        <v>853</v>
      </c>
      <c r="L308" s="35"/>
      <c r="M308" s="183">
        <v>42917</v>
      </c>
      <c r="N308" s="97" t="s">
        <v>1126</v>
      </c>
      <c r="O308" s="45">
        <v>1</v>
      </c>
      <c r="P308" s="106"/>
      <c r="Q308" s="130"/>
      <c r="R308" s="130"/>
      <c r="T308" s="68"/>
      <c r="U308" s="68"/>
      <c r="V308" s="68"/>
      <c r="W308" s="68">
        <v>1</v>
      </c>
      <c r="X308" s="68"/>
      <c r="Y308" s="68"/>
      <c r="Z308" s="68"/>
      <c r="AA308" s="68"/>
      <c r="AB308" s="68"/>
      <c r="AC308" s="68"/>
      <c r="AD308" s="68">
        <v>1</v>
      </c>
      <c r="AE308" s="68"/>
      <c r="AF308" s="68"/>
    </row>
    <row r="309" spans="2:32" ht="93" customHeight="1" x14ac:dyDescent="0.25">
      <c r="B309" s="47">
        <v>302</v>
      </c>
      <c r="C309" s="45"/>
      <c r="D309" s="45"/>
      <c r="E309" s="45"/>
      <c r="F309" s="45"/>
      <c r="G309" s="162" t="s">
        <v>1489</v>
      </c>
      <c r="H309" s="20" t="s">
        <v>174</v>
      </c>
      <c r="I309" s="20"/>
      <c r="J309" s="162" t="s">
        <v>1490</v>
      </c>
      <c r="K309" s="35" t="s">
        <v>853</v>
      </c>
      <c r="L309" s="35"/>
      <c r="M309" s="183">
        <v>42948</v>
      </c>
      <c r="N309" s="20" t="s">
        <v>1211</v>
      </c>
      <c r="O309" s="45">
        <v>2</v>
      </c>
      <c r="P309" s="106"/>
      <c r="Q309" s="130"/>
      <c r="R309" s="130"/>
      <c r="T309" s="68">
        <v>1</v>
      </c>
      <c r="U309" s="68"/>
      <c r="V309" s="68"/>
      <c r="W309" s="68"/>
      <c r="X309" s="68"/>
      <c r="Y309" s="68"/>
      <c r="Z309" s="68"/>
      <c r="AA309" s="68">
        <v>1</v>
      </c>
      <c r="AB309" s="68"/>
      <c r="AC309" s="68"/>
      <c r="AD309" s="68"/>
      <c r="AE309" s="68"/>
      <c r="AF309" s="68"/>
    </row>
    <row r="310" spans="2:32" ht="80.099999999999994" customHeight="1" x14ac:dyDescent="0.25">
      <c r="B310" s="47">
        <v>303</v>
      </c>
      <c r="C310" s="45"/>
      <c r="D310" s="45"/>
      <c r="E310" s="45"/>
      <c r="F310" s="45"/>
      <c r="G310" s="162" t="s">
        <v>1491</v>
      </c>
      <c r="H310" s="5" t="s">
        <v>12</v>
      </c>
      <c r="I310" s="5"/>
      <c r="J310" s="162" t="s">
        <v>1492</v>
      </c>
      <c r="K310" s="35" t="s">
        <v>892</v>
      </c>
      <c r="L310" s="35"/>
      <c r="M310" s="183">
        <v>42979</v>
      </c>
      <c r="N310" s="20" t="s">
        <v>1107</v>
      </c>
      <c r="O310" s="45">
        <v>1</v>
      </c>
      <c r="P310" s="106"/>
      <c r="Q310" s="130"/>
      <c r="R310" s="130"/>
      <c r="T310" s="68"/>
      <c r="U310" s="68">
        <v>1</v>
      </c>
      <c r="V310" s="68"/>
      <c r="W310" s="68"/>
      <c r="X310" s="68"/>
      <c r="Y310" s="68"/>
      <c r="Z310" s="68"/>
      <c r="AA310" s="68"/>
      <c r="AB310" s="68">
        <v>1</v>
      </c>
      <c r="AC310" s="68"/>
      <c r="AD310" s="68"/>
      <c r="AE310" s="68"/>
      <c r="AF310" s="68"/>
    </row>
    <row r="311" spans="2:32" ht="80.099999999999994" customHeight="1" x14ac:dyDescent="0.25">
      <c r="B311" s="47">
        <v>304</v>
      </c>
      <c r="C311" s="45"/>
      <c r="D311" s="45"/>
      <c r="E311" s="45"/>
      <c r="F311" s="45"/>
      <c r="G311" s="162" t="s">
        <v>1493</v>
      </c>
      <c r="H311" s="36" t="s">
        <v>948</v>
      </c>
      <c r="I311" s="36"/>
      <c r="J311" s="162" t="s">
        <v>1494</v>
      </c>
      <c r="K311" s="35" t="s">
        <v>892</v>
      </c>
      <c r="L311" s="35"/>
      <c r="M311" s="183">
        <v>42979</v>
      </c>
      <c r="N311" s="20" t="s">
        <v>1107</v>
      </c>
      <c r="O311" s="45">
        <v>1</v>
      </c>
      <c r="P311" s="106"/>
      <c r="Q311" s="130"/>
      <c r="R311" s="130"/>
      <c r="T311" s="68"/>
      <c r="U311" s="68">
        <v>1</v>
      </c>
      <c r="V311" s="68"/>
      <c r="W311" s="68"/>
      <c r="X311" s="68"/>
      <c r="Y311" s="68"/>
      <c r="Z311" s="68"/>
      <c r="AA311" s="68"/>
      <c r="AB311" s="68">
        <v>1</v>
      </c>
      <c r="AC311" s="68"/>
      <c r="AD311" s="68"/>
      <c r="AE311" s="68"/>
      <c r="AF311" s="68"/>
    </row>
    <row r="312" spans="2:32" ht="101.25" customHeight="1" x14ac:dyDescent="0.25">
      <c r="B312" s="104">
        <v>305</v>
      </c>
      <c r="C312" s="45">
        <v>1</v>
      </c>
      <c r="D312" s="45"/>
      <c r="E312" s="45"/>
      <c r="F312" s="45">
        <v>1</v>
      </c>
      <c r="G312" s="162" t="s">
        <v>1495</v>
      </c>
      <c r="H312" s="5" t="s">
        <v>12</v>
      </c>
      <c r="I312" s="5"/>
      <c r="J312" s="162" t="s">
        <v>1496</v>
      </c>
      <c r="K312" s="35" t="s">
        <v>843</v>
      </c>
      <c r="L312" s="35"/>
      <c r="M312" s="183">
        <v>42736</v>
      </c>
      <c r="N312" s="97" t="s">
        <v>1211</v>
      </c>
      <c r="O312" s="45">
        <v>1</v>
      </c>
      <c r="P312" s="106"/>
      <c r="Q312" s="130"/>
      <c r="R312" s="130"/>
      <c r="T312" s="68">
        <v>1</v>
      </c>
      <c r="U312" s="68"/>
      <c r="V312" s="68"/>
      <c r="W312" s="68"/>
      <c r="X312" s="68"/>
      <c r="Y312" s="68"/>
      <c r="Z312" s="68"/>
      <c r="AA312" s="68">
        <v>1</v>
      </c>
      <c r="AB312" s="68"/>
      <c r="AC312" s="68"/>
      <c r="AD312" s="68"/>
      <c r="AE312" s="68"/>
      <c r="AF312" s="68"/>
    </row>
    <row r="313" spans="2:32" ht="111.75" customHeight="1" x14ac:dyDescent="0.25">
      <c r="B313" s="104">
        <v>306</v>
      </c>
      <c r="C313" s="45"/>
      <c r="D313" s="45"/>
      <c r="E313" s="45"/>
      <c r="F313" s="45">
        <v>1</v>
      </c>
      <c r="G313" s="162" t="s">
        <v>1497</v>
      </c>
      <c r="H313" s="20" t="s">
        <v>840</v>
      </c>
      <c r="I313" s="20"/>
      <c r="J313" s="162" t="s">
        <v>1498</v>
      </c>
      <c r="K313" s="35" t="s">
        <v>1142</v>
      </c>
      <c r="L313" s="35" t="s">
        <v>1147</v>
      </c>
      <c r="M313" s="152">
        <v>2016</v>
      </c>
      <c r="N313" s="20" t="s">
        <v>1266</v>
      </c>
      <c r="O313" s="45">
        <v>1</v>
      </c>
      <c r="P313" s="106"/>
      <c r="Q313" s="130"/>
      <c r="R313" s="130"/>
      <c r="T313" s="68"/>
      <c r="U313" s="68"/>
      <c r="V313" s="68"/>
      <c r="W313" s="68"/>
      <c r="X313" s="68">
        <v>6</v>
      </c>
      <c r="Y313" s="68"/>
      <c r="Z313" s="68"/>
      <c r="AA313" s="68"/>
      <c r="AB313" s="68"/>
      <c r="AC313" s="68"/>
      <c r="AD313" s="68"/>
      <c r="AE313" s="68">
        <v>1</v>
      </c>
      <c r="AF313" s="68"/>
    </row>
    <row r="314" spans="2:32" ht="109.5" customHeight="1" x14ac:dyDescent="0.25">
      <c r="B314" s="47">
        <v>307</v>
      </c>
      <c r="C314" s="45"/>
      <c r="D314" s="45"/>
      <c r="E314" s="45"/>
      <c r="F314" s="45"/>
      <c r="G314" s="162" t="s">
        <v>1499</v>
      </c>
      <c r="H314" s="20" t="s">
        <v>859</v>
      </c>
      <c r="I314" s="20"/>
      <c r="J314" s="162" t="s">
        <v>1500</v>
      </c>
      <c r="K314" s="35" t="s">
        <v>892</v>
      </c>
      <c r="L314" s="35"/>
      <c r="M314" s="183">
        <v>43070</v>
      </c>
      <c r="N314" s="20" t="s">
        <v>1107</v>
      </c>
      <c r="O314" s="45">
        <v>1</v>
      </c>
      <c r="P314" s="106"/>
      <c r="Q314" s="130"/>
      <c r="R314" s="130"/>
      <c r="T314" s="68"/>
      <c r="U314" s="68">
        <v>1</v>
      </c>
      <c r="V314" s="68"/>
      <c r="W314" s="68"/>
      <c r="X314" s="68"/>
      <c r="Y314" s="68"/>
      <c r="Z314" s="68"/>
      <c r="AA314" s="68"/>
      <c r="AB314" s="68">
        <v>1</v>
      </c>
      <c r="AC314" s="68"/>
      <c r="AD314" s="68"/>
      <c r="AE314" s="68"/>
      <c r="AF314" s="68"/>
    </row>
    <row r="315" spans="2:32" ht="95.1" customHeight="1" x14ac:dyDescent="0.25">
      <c r="B315" s="103">
        <v>308</v>
      </c>
      <c r="C315" s="45">
        <v>1</v>
      </c>
      <c r="D315" s="45"/>
      <c r="E315" s="45"/>
      <c r="F315" s="45"/>
      <c r="G315" s="162" t="s">
        <v>1501</v>
      </c>
      <c r="H315" s="20" t="s">
        <v>12</v>
      </c>
      <c r="I315" s="20"/>
      <c r="J315" s="162" t="s">
        <v>1502</v>
      </c>
      <c r="K315" s="35" t="s">
        <v>1142</v>
      </c>
      <c r="L315" s="35"/>
      <c r="M315" s="183">
        <v>42736</v>
      </c>
      <c r="N315" s="97" t="s">
        <v>1266</v>
      </c>
      <c r="O315" s="45">
        <v>1</v>
      </c>
      <c r="P315" s="106"/>
      <c r="Q315" s="130"/>
      <c r="R315" s="130"/>
      <c r="T315" s="68"/>
      <c r="U315" s="68"/>
      <c r="V315" s="68"/>
      <c r="W315" s="68"/>
      <c r="X315" s="68">
        <v>1</v>
      </c>
      <c r="Y315" s="68"/>
      <c r="Z315" s="68"/>
      <c r="AA315" s="68"/>
      <c r="AB315" s="68"/>
      <c r="AC315" s="68"/>
      <c r="AD315" s="68"/>
      <c r="AE315" s="68">
        <v>1</v>
      </c>
      <c r="AF315" s="68"/>
    </row>
    <row r="316" spans="2:32" ht="95.1" customHeight="1" x14ac:dyDescent="0.25">
      <c r="B316" s="51">
        <v>309</v>
      </c>
      <c r="C316" s="45"/>
      <c r="D316" s="45"/>
      <c r="E316" s="45"/>
      <c r="F316" s="45"/>
      <c r="G316" s="162" t="s">
        <v>1503</v>
      </c>
      <c r="H316" s="20" t="s">
        <v>840</v>
      </c>
      <c r="I316" s="20"/>
      <c r="J316" s="162" t="s">
        <v>1504</v>
      </c>
      <c r="K316" s="28" t="s">
        <v>1291</v>
      </c>
      <c r="L316" s="28"/>
      <c r="M316" s="183">
        <v>43070</v>
      </c>
      <c r="N316" s="97" t="s">
        <v>1266</v>
      </c>
      <c r="O316" s="45">
        <v>1</v>
      </c>
      <c r="P316" s="106"/>
      <c r="Q316" s="130"/>
      <c r="R316" s="130"/>
      <c r="T316" s="68"/>
      <c r="U316" s="68"/>
      <c r="V316" s="68"/>
      <c r="W316" s="68"/>
      <c r="X316" s="68">
        <v>1</v>
      </c>
      <c r="Y316" s="68"/>
      <c r="Z316" s="68"/>
      <c r="AA316" s="68"/>
      <c r="AB316" s="68"/>
      <c r="AC316" s="68"/>
      <c r="AD316" s="68"/>
      <c r="AE316" s="68">
        <v>1</v>
      </c>
      <c r="AF316" s="68"/>
    </row>
    <row r="317" spans="2:32" ht="95.1" customHeight="1" x14ac:dyDescent="0.25">
      <c r="B317" s="51">
        <v>310</v>
      </c>
      <c r="C317" s="45"/>
      <c r="D317" s="45"/>
      <c r="E317" s="45"/>
      <c r="F317" s="45"/>
      <c r="G317" s="162" t="s">
        <v>1505</v>
      </c>
      <c r="H317" s="20" t="s">
        <v>840</v>
      </c>
      <c r="I317" s="20"/>
      <c r="J317" s="162" t="s">
        <v>1506</v>
      </c>
      <c r="K317" s="35" t="s">
        <v>935</v>
      </c>
      <c r="L317" s="35"/>
      <c r="M317" s="183">
        <v>43070</v>
      </c>
      <c r="N317" s="97" t="s">
        <v>1266</v>
      </c>
      <c r="O317" s="45">
        <v>1</v>
      </c>
      <c r="P317" s="106"/>
      <c r="Q317" s="130"/>
      <c r="R317" s="130"/>
      <c r="T317" s="68"/>
      <c r="U317" s="68"/>
      <c r="V317" s="68"/>
      <c r="W317" s="68"/>
      <c r="X317" s="68">
        <v>1</v>
      </c>
      <c r="Y317" s="68"/>
      <c r="Z317" s="68"/>
      <c r="AA317" s="68"/>
      <c r="AB317" s="68"/>
      <c r="AC317" s="68"/>
      <c r="AD317" s="68"/>
      <c r="AE317" s="68">
        <v>1</v>
      </c>
      <c r="AF317" s="68"/>
    </row>
    <row r="318" spans="2:32" ht="95.1" customHeight="1" x14ac:dyDescent="0.25">
      <c r="B318" s="51">
        <v>311</v>
      </c>
      <c r="C318" s="45"/>
      <c r="D318" s="45"/>
      <c r="E318" s="45"/>
      <c r="F318" s="45"/>
      <c r="G318" s="162" t="s">
        <v>1507</v>
      </c>
      <c r="H318" s="20" t="s">
        <v>12</v>
      </c>
      <c r="I318" s="20"/>
      <c r="J318" s="162" t="s">
        <v>1508</v>
      </c>
      <c r="K318" s="35" t="s">
        <v>1147</v>
      </c>
      <c r="L318" s="35"/>
      <c r="M318" s="183">
        <v>43070</v>
      </c>
      <c r="N318" s="97" t="s">
        <v>1266</v>
      </c>
      <c r="O318" s="45">
        <v>1</v>
      </c>
      <c r="P318" s="106"/>
      <c r="Q318" s="130"/>
      <c r="R318" s="130"/>
      <c r="T318" s="68"/>
      <c r="U318" s="68"/>
      <c r="V318" s="68"/>
      <c r="W318" s="68"/>
      <c r="X318" s="68">
        <v>1</v>
      </c>
      <c r="Y318" s="68"/>
      <c r="Z318" s="68"/>
      <c r="AA318" s="68"/>
      <c r="AB318" s="68"/>
      <c r="AC318" s="68"/>
      <c r="AD318" s="68"/>
      <c r="AE318" s="68">
        <v>1</v>
      </c>
      <c r="AF318" s="68"/>
    </row>
    <row r="319" spans="2:32" ht="95.1" customHeight="1" x14ac:dyDescent="0.25">
      <c r="B319" s="51">
        <v>312</v>
      </c>
      <c r="C319" s="45"/>
      <c r="D319" s="45"/>
      <c r="E319" s="45"/>
      <c r="F319" s="45"/>
      <c r="G319" s="162" t="s">
        <v>1509</v>
      </c>
      <c r="H319" s="20" t="s">
        <v>12</v>
      </c>
      <c r="I319" s="20"/>
      <c r="J319" s="162" t="s">
        <v>1510</v>
      </c>
      <c r="K319" s="35" t="s">
        <v>1147</v>
      </c>
      <c r="L319" s="35"/>
      <c r="M319" s="183">
        <v>43070</v>
      </c>
      <c r="N319" s="97" t="s">
        <v>1266</v>
      </c>
      <c r="O319" s="45">
        <v>1</v>
      </c>
      <c r="P319" s="106"/>
      <c r="Q319" s="130"/>
      <c r="R319" s="130"/>
      <c r="T319" s="68"/>
      <c r="U319" s="68"/>
      <c r="V319" s="68"/>
      <c r="W319" s="68"/>
      <c r="X319" s="68">
        <v>1</v>
      </c>
      <c r="Y319" s="68"/>
      <c r="Z319" s="68"/>
      <c r="AA319" s="68"/>
      <c r="AB319" s="68"/>
      <c r="AC319" s="68"/>
      <c r="AD319" s="68"/>
      <c r="AE319" s="68">
        <v>1</v>
      </c>
      <c r="AF319" s="68"/>
    </row>
    <row r="320" spans="2:32" ht="95.1" customHeight="1" x14ac:dyDescent="0.25">
      <c r="B320" s="51">
        <v>313</v>
      </c>
      <c r="C320" s="45"/>
      <c r="D320" s="45"/>
      <c r="E320" s="45"/>
      <c r="F320" s="45"/>
      <c r="G320" s="162" t="s">
        <v>1511</v>
      </c>
      <c r="H320" s="20" t="s">
        <v>12</v>
      </c>
      <c r="I320" s="20"/>
      <c r="J320" s="162" t="s">
        <v>1512</v>
      </c>
      <c r="K320" s="35" t="s">
        <v>1142</v>
      </c>
      <c r="L320" s="35"/>
      <c r="M320" s="183">
        <v>43070</v>
      </c>
      <c r="N320" s="97" t="s">
        <v>1266</v>
      </c>
      <c r="O320" s="45">
        <v>1</v>
      </c>
      <c r="P320" s="106"/>
      <c r="Q320" s="130"/>
      <c r="R320" s="130"/>
      <c r="T320" s="68"/>
      <c r="U320" s="68"/>
      <c r="V320" s="68"/>
      <c r="W320" s="68"/>
      <c r="X320" s="68">
        <v>1</v>
      </c>
      <c r="Y320" s="68"/>
      <c r="Z320" s="68"/>
      <c r="AA320" s="68"/>
      <c r="AB320" s="68"/>
      <c r="AC320" s="68"/>
      <c r="AD320" s="68"/>
      <c r="AE320" s="68">
        <v>1</v>
      </c>
      <c r="AF320" s="68"/>
    </row>
    <row r="321" spans="2:32" ht="95.1" customHeight="1" x14ac:dyDescent="0.25">
      <c r="B321" s="51">
        <v>314</v>
      </c>
      <c r="C321" s="45"/>
      <c r="D321" s="45"/>
      <c r="E321" s="45"/>
      <c r="F321" s="45"/>
      <c r="G321" s="162" t="s">
        <v>1513</v>
      </c>
      <c r="H321" s="20" t="s">
        <v>12</v>
      </c>
      <c r="I321" s="20"/>
      <c r="J321" s="162" t="s">
        <v>1514</v>
      </c>
      <c r="K321" s="35" t="s">
        <v>1147</v>
      </c>
      <c r="L321" s="35"/>
      <c r="M321" s="183">
        <v>43070</v>
      </c>
      <c r="N321" s="97" t="s">
        <v>1266</v>
      </c>
      <c r="O321" s="45">
        <v>1</v>
      </c>
      <c r="P321" s="106"/>
      <c r="Q321" s="130"/>
      <c r="R321" s="130"/>
      <c r="T321" s="68"/>
      <c r="U321" s="68"/>
      <c r="V321" s="68"/>
      <c r="W321" s="68"/>
      <c r="X321" s="68">
        <v>1</v>
      </c>
      <c r="Y321" s="68"/>
      <c r="Z321" s="68"/>
      <c r="AA321" s="68"/>
      <c r="AB321" s="68"/>
      <c r="AC321" s="68"/>
      <c r="AD321" s="68"/>
      <c r="AE321" s="68">
        <v>1</v>
      </c>
      <c r="AF321" s="68"/>
    </row>
    <row r="322" spans="2:32" ht="95.1" customHeight="1" x14ac:dyDescent="0.25">
      <c r="B322" s="51">
        <v>315</v>
      </c>
      <c r="C322" s="45"/>
      <c r="D322" s="45"/>
      <c r="E322" s="45"/>
      <c r="F322" s="45"/>
      <c r="G322" s="162" t="s">
        <v>1515</v>
      </c>
      <c r="H322" s="20" t="s">
        <v>12</v>
      </c>
      <c r="I322" s="20"/>
      <c r="J322" s="162" t="s">
        <v>1516</v>
      </c>
      <c r="K322" s="28" t="s">
        <v>1291</v>
      </c>
      <c r="L322" s="28"/>
      <c r="M322" s="183">
        <v>43070</v>
      </c>
      <c r="N322" s="97" t="s">
        <v>1266</v>
      </c>
      <c r="O322" s="45">
        <v>1</v>
      </c>
      <c r="P322" s="106"/>
      <c r="Q322" s="130"/>
      <c r="R322" s="130"/>
      <c r="T322" s="68"/>
      <c r="U322" s="68"/>
      <c r="V322" s="68"/>
      <c r="W322" s="68"/>
      <c r="X322" s="68">
        <v>1</v>
      </c>
      <c r="Y322" s="68"/>
      <c r="Z322" s="68"/>
      <c r="AA322" s="68"/>
      <c r="AB322" s="68"/>
      <c r="AC322" s="68"/>
      <c r="AD322" s="68"/>
      <c r="AE322" s="68">
        <v>1</v>
      </c>
      <c r="AF322" s="68"/>
    </row>
    <row r="323" spans="2:32" ht="95.1" customHeight="1" x14ac:dyDescent="0.25">
      <c r="B323" s="51">
        <v>316</v>
      </c>
      <c r="C323" s="45"/>
      <c r="D323" s="45"/>
      <c r="E323" s="45"/>
      <c r="F323" s="45"/>
      <c r="G323" s="162" t="s">
        <v>1517</v>
      </c>
      <c r="H323" s="20" t="s">
        <v>12</v>
      </c>
      <c r="I323" s="20"/>
      <c r="J323" s="162" t="s">
        <v>1518</v>
      </c>
      <c r="K323" s="35" t="s">
        <v>1147</v>
      </c>
      <c r="L323" s="35"/>
      <c r="M323" s="183">
        <v>43070</v>
      </c>
      <c r="N323" s="97" t="s">
        <v>1266</v>
      </c>
      <c r="O323" s="45">
        <v>1</v>
      </c>
      <c r="P323" s="106"/>
      <c r="Q323" s="130"/>
      <c r="R323" s="130"/>
      <c r="T323" s="68"/>
      <c r="U323" s="68"/>
      <c r="V323" s="68"/>
      <c r="W323" s="68"/>
      <c r="X323" s="68">
        <v>1</v>
      </c>
      <c r="Y323" s="68"/>
      <c r="Z323" s="68"/>
      <c r="AA323" s="68"/>
      <c r="AB323" s="68"/>
      <c r="AC323" s="68"/>
      <c r="AD323" s="68"/>
      <c r="AE323" s="68">
        <v>1</v>
      </c>
      <c r="AF323" s="68"/>
    </row>
    <row r="324" spans="2:32" ht="95.1" customHeight="1" x14ac:dyDescent="0.25">
      <c r="B324" s="51">
        <v>317</v>
      </c>
      <c r="C324" s="45"/>
      <c r="D324" s="45"/>
      <c r="E324" s="45"/>
      <c r="F324" s="45"/>
      <c r="G324" s="162" t="s">
        <v>1519</v>
      </c>
      <c r="H324" s="20" t="s">
        <v>12</v>
      </c>
      <c r="I324" s="20"/>
      <c r="J324" s="162" t="s">
        <v>1520</v>
      </c>
      <c r="K324" s="35" t="s">
        <v>1147</v>
      </c>
      <c r="L324" s="35"/>
      <c r="M324" s="183">
        <v>43070</v>
      </c>
      <c r="N324" s="97" t="s">
        <v>1266</v>
      </c>
      <c r="O324" s="45">
        <v>1</v>
      </c>
      <c r="P324" s="106"/>
      <c r="Q324" s="130"/>
      <c r="R324" s="130"/>
      <c r="T324" s="68"/>
      <c r="U324" s="68"/>
      <c r="V324" s="68"/>
      <c r="W324" s="68"/>
      <c r="X324" s="68">
        <v>1</v>
      </c>
      <c r="Y324" s="68"/>
      <c r="Z324" s="68"/>
      <c r="AA324" s="68"/>
      <c r="AB324" s="68"/>
      <c r="AC324" s="68"/>
      <c r="AD324" s="68"/>
      <c r="AE324" s="68">
        <v>1</v>
      </c>
      <c r="AF324" s="68"/>
    </row>
    <row r="325" spans="2:32" ht="95.1" customHeight="1" x14ac:dyDescent="0.25">
      <c r="B325" s="51">
        <v>318</v>
      </c>
      <c r="C325" s="45"/>
      <c r="D325" s="45"/>
      <c r="E325" s="45"/>
      <c r="F325" s="45"/>
      <c r="G325" s="162" t="s">
        <v>1521</v>
      </c>
      <c r="H325" s="20" t="s">
        <v>859</v>
      </c>
      <c r="I325" s="20"/>
      <c r="J325" s="162" t="s">
        <v>1522</v>
      </c>
      <c r="K325" s="35" t="s">
        <v>1142</v>
      </c>
      <c r="L325" s="35"/>
      <c r="M325" s="183">
        <v>43070</v>
      </c>
      <c r="N325" s="97" t="s">
        <v>1266</v>
      </c>
      <c r="O325" s="45">
        <v>1</v>
      </c>
      <c r="P325" s="106"/>
      <c r="Q325" s="130"/>
      <c r="R325" s="130"/>
      <c r="T325" s="68"/>
      <c r="U325" s="68"/>
      <c r="V325" s="68"/>
      <c r="W325" s="68"/>
      <c r="X325" s="68">
        <v>1</v>
      </c>
      <c r="Y325" s="68"/>
      <c r="Z325" s="68"/>
      <c r="AA325" s="68"/>
      <c r="AB325" s="68"/>
      <c r="AC325" s="68"/>
      <c r="AD325" s="68"/>
      <c r="AE325" s="68">
        <v>1</v>
      </c>
      <c r="AF325" s="68"/>
    </row>
    <row r="326" spans="2:32" ht="95.1" customHeight="1" x14ac:dyDescent="0.25">
      <c r="B326" s="51">
        <v>319</v>
      </c>
      <c r="C326" s="45"/>
      <c r="D326" s="45"/>
      <c r="E326" s="45"/>
      <c r="F326" s="45">
        <v>1</v>
      </c>
      <c r="G326" s="162" t="s">
        <v>1523</v>
      </c>
      <c r="H326" s="20" t="s">
        <v>12</v>
      </c>
      <c r="I326" s="20"/>
      <c r="J326" s="162" t="s">
        <v>1524</v>
      </c>
      <c r="K326" s="35" t="s">
        <v>1525</v>
      </c>
      <c r="L326" s="35"/>
      <c r="M326" s="183">
        <v>43070</v>
      </c>
      <c r="N326" s="97" t="s">
        <v>1266</v>
      </c>
      <c r="O326" s="45">
        <v>1</v>
      </c>
      <c r="P326" s="106"/>
      <c r="Q326" s="130"/>
      <c r="R326" s="130"/>
      <c r="T326" s="68"/>
      <c r="U326" s="68"/>
      <c r="V326" s="68"/>
      <c r="W326" s="68"/>
      <c r="X326" s="68">
        <v>1</v>
      </c>
      <c r="Y326" s="68"/>
      <c r="Z326" s="68"/>
      <c r="AA326" s="68"/>
      <c r="AB326" s="68"/>
      <c r="AC326" s="68"/>
      <c r="AD326" s="68"/>
      <c r="AE326" s="68">
        <v>1</v>
      </c>
      <c r="AF326" s="68"/>
    </row>
    <row r="327" spans="2:32" ht="95.1" customHeight="1" x14ac:dyDescent="0.25">
      <c r="B327" s="51">
        <v>320</v>
      </c>
      <c r="C327" s="45"/>
      <c r="D327" s="45"/>
      <c r="E327" s="45"/>
      <c r="F327" s="45"/>
      <c r="G327" s="162" t="s">
        <v>1526</v>
      </c>
      <c r="H327" s="20" t="s">
        <v>12</v>
      </c>
      <c r="I327" s="20"/>
      <c r="J327" s="162" t="s">
        <v>1527</v>
      </c>
      <c r="K327" s="28" t="s">
        <v>1291</v>
      </c>
      <c r="L327" s="28"/>
      <c r="M327" s="183">
        <v>43070</v>
      </c>
      <c r="N327" s="97" t="s">
        <v>1266</v>
      </c>
      <c r="O327" s="45">
        <v>1</v>
      </c>
      <c r="P327" s="106"/>
      <c r="Q327" s="130"/>
      <c r="R327" s="130"/>
      <c r="T327" s="68"/>
      <c r="U327" s="68"/>
      <c r="V327" s="68"/>
      <c r="W327" s="68"/>
      <c r="X327" s="68">
        <v>1</v>
      </c>
      <c r="Y327" s="68"/>
      <c r="Z327" s="68"/>
      <c r="AA327" s="68"/>
      <c r="AB327" s="68"/>
      <c r="AC327" s="68"/>
      <c r="AD327" s="68"/>
      <c r="AE327" s="68">
        <v>1</v>
      </c>
      <c r="AF327" s="68"/>
    </row>
    <row r="328" spans="2:32" ht="95.1" customHeight="1" x14ac:dyDescent="0.25">
      <c r="B328" s="51">
        <v>321</v>
      </c>
      <c r="C328" s="45"/>
      <c r="D328" s="45"/>
      <c r="E328" s="45"/>
      <c r="F328" s="45"/>
      <c r="G328" s="162" t="s">
        <v>1528</v>
      </c>
      <c r="H328" s="20" t="s">
        <v>659</v>
      </c>
      <c r="I328" s="20"/>
      <c r="J328" s="162" t="s">
        <v>1529</v>
      </c>
      <c r="K328" s="35" t="s">
        <v>1147</v>
      </c>
      <c r="L328" s="35"/>
      <c r="M328" s="183">
        <v>43070</v>
      </c>
      <c r="N328" s="97" t="s">
        <v>1266</v>
      </c>
      <c r="O328" s="45">
        <v>1</v>
      </c>
      <c r="P328" s="106"/>
      <c r="Q328" s="130"/>
      <c r="R328" s="130"/>
      <c r="T328" s="68"/>
      <c r="U328" s="68"/>
      <c r="V328" s="68"/>
      <c r="W328" s="68"/>
      <c r="X328" s="68">
        <v>1</v>
      </c>
      <c r="Y328" s="68"/>
      <c r="Z328" s="68"/>
      <c r="AA328" s="68"/>
      <c r="AB328" s="68"/>
      <c r="AC328" s="68"/>
      <c r="AD328" s="68"/>
      <c r="AE328" s="68">
        <v>1</v>
      </c>
      <c r="AF328" s="68"/>
    </row>
    <row r="329" spans="2:32" ht="95.1" customHeight="1" x14ac:dyDescent="0.25">
      <c r="B329" s="51">
        <v>322</v>
      </c>
      <c r="C329" s="45"/>
      <c r="D329" s="45"/>
      <c r="E329" s="45"/>
      <c r="F329" s="45"/>
      <c r="G329" s="162" t="s">
        <v>1530</v>
      </c>
      <c r="H329" s="20" t="s">
        <v>12</v>
      </c>
      <c r="I329" s="20"/>
      <c r="J329" s="162" t="s">
        <v>1531</v>
      </c>
      <c r="K329" s="35" t="s">
        <v>1147</v>
      </c>
      <c r="L329" s="35"/>
      <c r="M329" s="183">
        <v>43070</v>
      </c>
      <c r="N329" s="97" t="s">
        <v>1266</v>
      </c>
      <c r="O329" s="45">
        <v>1</v>
      </c>
      <c r="P329" s="106"/>
      <c r="Q329" s="130"/>
      <c r="R329" s="130"/>
      <c r="T329" s="68"/>
      <c r="U329" s="68"/>
      <c r="V329" s="68"/>
      <c r="W329" s="68"/>
      <c r="X329" s="68">
        <v>1</v>
      </c>
      <c r="Y329" s="68"/>
      <c r="Z329" s="68"/>
      <c r="AA329" s="68"/>
      <c r="AB329" s="68"/>
      <c r="AC329" s="68"/>
      <c r="AD329" s="68"/>
      <c r="AE329" s="68">
        <v>1</v>
      </c>
      <c r="AF329" s="68"/>
    </row>
    <row r="330" spans="2:32" ht="95.1" customHeight="1" x14ac:dyDescent="0.25">
      <c r="B330" s="51">
        <v>323</v>
      </c>
      <c r="C330" s="45"/>
      <c r="D330" s="45"/>
      <c r="E330" s="45"/>
      <c r="F330" s="45"/>
      <c r="G330" s="162" t="s">
        <v>1532</v>
      </c>
      <c r="H330" s="20" t="s">
        <v>12</v>
      </c>
      <c r="I330" s="20"/>
      <c r="J330" s="162" t="s">
        <v>1533</v>
      </c>
      <c r="K330" s="35" t="s">
        <v>863</v>
      </c>
      <c r="L330" s="35"/>
      <c r="M330" s="183">
        <v>43070</v>
      </c>
      <c r="N330" s="97" t="s">
        <v>865</v>
      </c>
      <c r="O330" s="45">
        <v>1</v>
      </c>
      <c r="P330" s="106"/>
      <c r="Q330" s="130"/>
      <c r="R330" s="130"/>
      <c r="T330" s="68"/>
      <c r="U330" s="68"/>
      <c r="V330" s="68"/>
      <c r="W330" s="68"/>
      <c r="X330" s="68"/>
      <c r="Y330" s="68">
        <v>1</v>
      </c>
      <c r="Z330" s="68"/>
      <c r="AA330" s="68"/>
      <c r="AB330" s="68"/>
      <c r="AC330" s="68"/>
      <c r="AD330" s="68"/>
      <c r="AE330" s="68"/>
      <c r="AF330" s="68">
        <v>1</v>
      </c>
    </row>
    <row r="331" spans="2:32" ht="76.5" customHeight="1" x14ac:dyDescent="0.25">
      <c r="B331" s="47">
        <v>324</v>
      </c>
      <c r="C331" s="45"/>
      <c r="D331" s="45"/>
      <c r="E331" s="45"/>
      <c r="F331" s="45"/>
      <c r="G331" s="162" t="s">
        <v>1534</v>
      </c>
      <c r="H331" s="20" t="s">
        <v>12</v>
      </c>
      <c r="I331" s="20"/>
      <c r="J331" s="162" t="s">
        <v>1535</v>
      </c>
      <c r="K331" s="35" t="s">
        <v>918</v>
      </c>
      <c r="L331" s="35"/>
      <c r="M331" s="183">
        <v>43101</v>
      </c>
      <c r="N331" s="20" t="s">
        <v>865</v>
      </c>
      <c r="O331" s="45">
        <v>1</v>
      </c>
      <c r="P331" s="106"/>
      <c r="Q331" s="130"/>
      <c r="R331" s="130"/>
      <c r="T331" s="68"/>
      <c r="U331" s="68"/>
      <c r="V331" s="68"/>
      <c r="W331" s="68"/>
      <c r="X331" s="68"/>
      <c r="Y331" s="68">
        <v>3</v>
      </c>
      <c r="Z331" s="68"/>
      <c r="AA331" s="68"/>
      <c r="AB331" s="68"/>
      <c r="AC331" s="68"/>
      <c r="AD331" s="68"/>
      <c r="AE331" s="68"/>
      <c r="AF331" s="68">
        <v>1</v>
      </c>
    </row>
    <row r="332" spans="2:32" ht="68.25" customHeight="1" x14ac:dyDescent="0.25">
      <c r="B332" s="47">
        <v>325</v>
      </c>
      <c r="C332" s="45"/>
      <c r="D332" s="45"/>
      <c r="E332" s="45"/>
      <c r="F332" s="45"/>
      <c r="G332" s="162" t="s">
        <v>1536</v>
      </c>
      <c r="H332" s="20" t="s">
        <v>840</v>
      </c>
      <c r="I332" s="20"/>
      <c r="J332" s="162" t="s">
        <v>1537</v>
      </c>
      <c r="K332" s="35" t="s">
        <v>918</v>
      </c>
      <c r="L332" s="35"/>
      <c r="M332" s="183">
        <v>43101</v>
      </c>
      <c r="N332" s="20" t="s">
        <v>865</v>
      </c>
      <c r="O332" s="45">
        <v>1</v>
      </c>
      <c r="P332" s="106"/>
      <c r="Q332" s="130"/>
      <c r="R332" s="130"/>
      <c r="T332" s="68"/>
      <c r="U332" s="68"/>
      <c r="V332" s="68"/>
      <c r="W332" s="68"/>
      <c r="X332" s="68"/>
      <c r="Y332" s="68">
        <v>1</v>
      </c>
      <c r="Z332" s="68"/>
      <c r="AA332" s="68"/>
      <c r="AB332" s="68"/>
      <c r="AC332" s="68"/>
      <c r="AD332" s="68"/>
      <c r="AE332" s="68"/>
      <c r="AF332" s="68">
        <v>1</v>
      </c>
    </row>
    <row r="333" spans="2:32" ht="76.5" customHeight="1" x14ac:dyDescent="0.25">
      <c r="B333" s="47">
        <v>326</v>
      </c>
      <c r="C333" s="45"/>
      <c r="D333" s="45"/>
      <c r="E333" s="45"/>
      <c r="F333" s="45"/>
      <c r="G333" s="162" t="s">
        <v>1538</v>
      </c>
      <c r="H333" s="20" t="s">
        <v>840</v>
      </c>
      <c r="I333" s="20"/>
      <c r="J333" s="162" t="s">
        <v>1539</v>
      </c>
      <c r="K333" s="35" t="s">
        <v>918</v>
      </c>
      <c r="L333" s="35"/>
      <c r="M333" s="183">
        <v>43101</v>
      </c>
      <c r="N333" s="20" t="s">
        <v>865</v>
      </c>
      <c r="O333" s="45">
        <v>1</v>
      </c>
      <c r="P333" s="106"/>
      <c r="Q333" s="130"/>
      <c r="R333" s="130"/>
      <c r="T333" s="68"/>
      <c r="U333" s="68"/>
      <c r="V333" s="68"/>
      <c r="W333" s="68"/>
      <c r="X333" s="68"/>
      <c r="Y333" s="68">
        <v>1</v>
      </c>
      <c r="Z333" s="68"/>
      <c r="AA333" s="68"/>
      <c r="AB333" s="68"/>
      <c r="AC333" s="68"/>
      <c r="AD333" s="68"/>
      <c r="AE333" s="68"/>
      <c r="AF333" s="68">
        <v>1</v>
      </c>
    </row>
    <row r="334" spans="2:32" ht="95.1" customHeight="1" x14ac:dyDescent="0.25">
      <c r="B334" s="51">
        <v>327</v>
      </c>
      <c r="C334" s="45"/>
      <c r="D334" s="45"/>
      <c r="E334" s="45"/>
      <c r="F334" s="45"/>
      <c r="G334" s="162" t="s">
        <v>1540</v>
      </c>
      <c r="H334" s="20" t="s">
        <v>840</v>
      </c>
      <c r="I334" s="20"/>
      <c r="J334" s="162" t="s">
        <v>1541</v>
      </c>
      <c r="K334" s="35" t="s">
        <v>1142</v>
      </c>
      <c r="L334" s="35"/>
      <c r="M334" s="183">
        <v>43101</v>
      </c>
      <c r="N334" s="97" t="s">
        <v>1542</v>
      </c>
      <c r="O334" s="45">
        <v>1</v>
      </c>
      <c r="P334" s="106"/>
      <c r="Q334" s="130"/>
      <c r="R334" s="130"/>
      <c r="T334" s="68"/>
      <c r="U334" s="68"/>
      <c r="V334" s="68"/>
      <c r="W334" s="68"/>
      <c r="X334" s="68">
        <v>1</v>
      </c>
      <c r="Y334" s="68"/>
      <c r="Z334" s="68"/>
      <c r="AA334" s="68"/>
      <c r="AB334" s="68"/>
      <c r="AC334" s="68"/>
      <c r="AD334" s="68"/>
      <c r="AE334" s="68">
        <v>1</v>
      </c>
      <c r="AF334" s="68"/>
    </row>
    <row r="335" spans="2:32" ht="95.1" customHeight="1" x14ac:dyDescent="0.25">
      <c r="B335" s="51">
        <v>328</v>
      </c>
      <c r="C335" s="45"/>
      <c r="D335" s="45"/>
      <c r="E335" s="45"/>
      <c r="F335" s="45"/>
      <c r="G335" s="162" t="s">
        <v>1543</v>
      </c>
      <c r="H335" s="20" t="s">
        <v>12</v>
      </c>
      <c r="I335" s="20"/>
      <c r="J335" s="162" t="s">
        <v>1544</v>
      </c>
      <c r="K335" s="35" t="s">
        <v>863</v>
      </c>
      <c r="L335" s="35"/>
      <c r="M335" s="183">
        <v>43101</v>
      </c>
      <c r="N335" s="97" t="s">
        <v>1545</v>
      </c>
      <c r="O335" s="45">
        <v>1</v>
      </c>
      <c r="P335" s="106"/>
      <c r="Q335" s="130"/>
      <c r="R335" s="130"/>
      <c r="T335" s="68"/>
      <c r="U335" s="68"/>
      <c r="V335" s="68"/>
      <c r="W335" s="68"/>
      <c r="X335" s="68"/>
      <c r="Y335" s="68">
        <v>1</v>
      </c>
      <c r="Z335" s="68"/>
      <c r="AA335" s="68"/>
      <c r="AB335" s="68"/>
      <c r="AC335" s="68"/>
      <c r="AD335" s="68"/>
      <c r="AE335" s="68"/>
      <c r="AF335" s="68">
        <v>1</v>
      </c>
    </row>
    <row r="336" spans="2:32" ht="95.1" customHeight="1" x14ac:dyDescent="0.25">
      <c r="B336" s="51">
        <v>329</v>
      </c>
      <c r="C336" s="45"/>
      <c r="D336" s="45"/>
      <c r="E336" s="45"/>
      <c r="F336" s="45"/>
      <c r="G336" s="162" t="s">
        <v>1546</v>
      </c>
      <c r="H336" s="20" t="s">
        <v>12</v>
      </c>
      <c r="I336" s="20"/>
      <c r="J336" s="162" t="s">
        <v>1547</v>
      </c>
      <c r="K336" s="35" t="s">
        <v>1392</v>
      </c>
      <c r="L336" s="35"/>
      <c r="M336" s="183">
        <v>42736</v>
      </c>
      <c r="N336" s="97" t="s">
        <v>1174</v>
      </c>
      <c r="O336" s="45">
        <v>1</v>
      </c>
      <c r="P336" s="106"/>
      <c r="Q336" s="130"/>
      <c r="R336" s="130"/>
      <c r="T336" s="68"/>
      <c r="U336" s="68"/>
      <c r="V336" s="68">
        <v>1</v>
      </c>
      <c r="W336" s="68"/>
      <c r="X336" s="68"/>
      <c r="Y336" s="68"/>
      <c r="Z336" s="68"/>
      <c r="AA336" s="68"/>
      <c r="AB336" s="68"/>
      <c r="AC336" s="68">
        <v>1</v>
      </c>
      <c r="AD336" s="68"/>
      <c r="AE336" s="68"/>
      <c r="AF336" s="68"/>
    </row>
    <row r="337" spans="2:32" ht="95.1" customHeight="1" x14ac:dyDescent="0.25">
      <c r="B337" s="51">
        <v>330</v>
      </c>
      <c r="C337" s="45"/>
      <c r="D337" s="45"/>
      <c r="E337" s="45"/>
      <c r="F337" s="45"/>
      <c r="G337" s="162" t="s">
        <v>1548</v>
      </c>
      <c r="H337" s="20" t="s">
        <v>12</v>
      </c>
      <c r="I337" s="20"/>
      <c r="J337" s="162" t="s">
        <v>1549</v>
      </c>
      <c r="K337" s="35" t="s">
        <v>853</v>
      </c>
      <c r="L337" s="35"/>
      <c r="M337" s="183">
        <v>42736</v>
      </c>
      <c r="N337" s="97" t="s">
        <v>1174</v>
      </c>
      <c r="O337" s="45">
        <v>1</v>
      </c>
      <c r="P337" s="106"/>
      <c r="Q337" s="130"/>
      <c r="R337" s="130"/>
      <c r="T337" s="68"/>
      <c r="U337" s="68"/>
      <c r="V337" s="68">
        <v>1</v>
      </c>
      <c r="W337" s="68"/>
      <c r="X337" s="68"/>
      <c r="Y337" s="68"/>
      <c r="Z337" s="68"/>
      <c r="AA337" s="68"/>
      <c r="AB337" s="68"/>
      <c r="AC337" s="68">
        <v>1</v>
      </c>
      <c r="AD337" s="68"/>
      <c r="AE337" s="68"/>
      <c r="AF337" s="68"/>
    </row>
    <row r="338" spans="2:32" ht="95.1" customHeight="1" x14ac:dyDescent="0.25">
      <c r="B338" s="51">
        <v>331</v>
      </c>
      <c r="C338" s="45"/>
      <c r="D338" s="45"/>
      <c r="E338" s="45"/>
      <c r="F338" s="45"/>
      <c r="G338" s="162" t="s">
        <v>1550</v>
      </c>
      <c r="H338" s="20" t="s">
        <v>840</v>
      </c>
      <c r="I338" s="20"/>
      <c r="J338" s="162" t="s">
        <v>1551</v>
      </c>
      <c r="K338" s="35" t="s">
        <v>926</v>
      </c>
      <c r="L338" s="35"/>
      <c r="M338" s="183">
        <v>43101</v>
      </c>
      <c r="N338" s="97" t="s">
        <v>1174</v>
      </c>
      <c r="O338" s="45">
        <v>1</v>
      </c>
      <c r="P338" s="106"/>
      <c r="Q338" s="130"/>
      <c r="R338" s="130"/>
      <c r="T338" s="68"/>
      <c r="U338" s="68"/>
      <c r="V338" s="68">
        <v>4</v>
      </c>
      <c r="W338" s="68"/>
      <c r="X338" s="68"/>
      <c r="Y338" s="68"/>
      <c r="Z338" s="68"/>
      <c r="AA338" s="68"/>
      <c r="AB338" s="68"/>
      <c r="AC338" s="68">
        <v>1</v>
      </c>
      <c r="AD338" s="68"/>
      <c r="AE338" s="68"/>
      <c r="AF338" s="68"/>
    </row>
    <row r="339" spans="2:32" ht="95.1" customHeight="1" x14ac:dyDescent="0.25">
      <c r="B339" s="51">
        <v>332</v>
      </c>
      <c r="C339" s="45"/>
      <c r="D339" s="45"/>
      <c r="E339" s="45"/>
      <c r="F339" s="45"/>
      <c r="G339" s="162" t="s">
        <v>1552</v>
      </c>
      <c r="H339" s="20" t="s">
        <v>12</v>
      </c>
      <c r="I339" s="20"/>
      <c r="J339" s="162" t="s">
        <v>1553</v>
      </c>
      <c r="K339" s="35" t="s">
        <v>1125</v>
      </c>
      <c r="L339" s="35"/>
      <c r="M339" s="183">
        <v>43101</v>
      </c>
      <c r="N339" s="97" t="s">
        <v>1126</v>
      </c>
      <c r="O339" s="45">
        <v>1</v>
      </c>
      <c r="P339" s="106"/>
      <c r="Q339" s="130"/>
      <c r="R339" s="130"/>
      <c r="T339" s="68"/>
      <c r="U339" s="68"/>
      <c r="V339" s="68"/>
      <c r="W339" s="68">
        <v>3</v>
      </c>
      <c r="X339" s="68"/>
      <c r="Y339" s="68"/>
      <c r="Z339" s="68"/>
      <c r="AA339" s="68"/>
      <c r="AB339" s="68"/>
      <c r="AC339" s="68"/>
      <c r="AD339" s="68">
        <v>1</v>
      </c>
      <c r="AE339" s="68"/>
      <c r="AF339" s="68"/>
    </row>
    <row r="340" spans="2:32" ht="95.1" customHeight="1" x14ac:dyDescent="0.25">
      <c r="B340" s="51">
        <v>333</v>
      </c>
      <c r="C340" s="45"/>
      <c r="D340" s="45"/>
      <c r="E340" s="45"/>
      <c r="F340" s="45"/>
      <c r="G340" s="162" t="s">
        <v>1554</v>
      </c>
      <c r="H340" s="20" t="s">
        <v>12</v>
      </c>
      <c r="I340" s="20"/>
      <c r="J340" s="162" t="s">
        <v>1555</v>
      </c>
      <c r="K340" s="35" t="s">
        <v>843</v>
      </c>
      <c r="L340" s="35"/>
      <c r="M340" s="183">
        <v>43101</v>
      </c>
      <c r="N340" s="97" t="s">
        <v>1126</v>
      </c>
      <c r="O340" s="45">
        <v>1</v>
      </c>
      <c r="P340" s="106"/>
      <c r="Q340" s="130"/>
      <c r="R340" s="130"/>
      <c r="T340" s="68"/>
      <c r="U340" s="68"/>
      <c r="V340" s="68"/>
      <c r="W340" s="68">
        <v>1</v>
      </c>
      <c r="X340" s="68"/>
      <c r="Y340" s="68"/>
      <c r="Z340" s="68"/>
      <c r="AA340" s="68"/>
      <c r="AB340" s="68"/>
      <c r="AC340" s="68"/>
      <c r="AD340" s="68">
        <v>1</v>
      </c>
      <c r="AE340" s="68"/>
      <c r="AF340" s="68"/>
    </row>
    <row r="341" spans="2:32" ht="95.1" customHeight="1" x14ac:dyDescent="0.25">
      <c r="B341" s="51">
        <v>334</v>
      </c>
      <c r="C341" s="45"/>
      <c r="D341" s="45"/>
      <c r="E341" s="45"/>
      <c r="F341" s="45"/>
      <c r="G341" s="162" t="s">
        <v>1556</v>
      </c>
      <c r="H341" s="20" t="s">
        <v>12</v>
      </c>
      <c r="I341" s="20"/>
      <c r="J341" s="162" t="s">
        <v>1557</v>
      </c>
      <c r="K341" s="35" t="s">
        <v>853</v>
      </c>
      <c r="L341" s="35"/>
      <c r="M341" s="183">
        <v>43101</v>
      </c>
      <c r="N341" s="97" t="s">
        <v>1174</v>
      </c>
      <c r="O341" s="45">
        <v>1</v>
      </c>
      <c r="P341" s="106"/>
      <c r="Q341" s="130"/>
      <c r="R341" s="130"/>
      <c r="T341" s="68"/>
      <c r="U341" s="68"/>
      <c r="V341" s="68">
        <v>1</v>
      </c>
      <c r="W341" s="68"/>
      <c r="X341" s="68"/>
      <c r="Y341" s="68"/>
      <c r="Z341" s="68"/>
      <c r="AA341" s="68"/>
      <c r="AB341" s="68"/>
      <c r="AC341" s="68">
        <v>1</v>
      </c>
      <c r="AD341" s="68"/>
      <c r="AE341" s="68"/>
      <c r="AF341" s="68"/>
    </row>
    <row r="342" spans="2:32" ht="95.1" customHeight="1" x14ac:dyDescent="0.25">
      <c r="B342" s="51">
        <v>335</v>
      </c>
      <c r="C342" s="45"/>
      <c r="D342" s="45"/>
      <c r="E342" s="45"/>
      <c r="F342" s="45"/>
      <c r="G342" s="162" t="s">
        <v>1558</v>
      </c>
      <c r="H342" s="20" t="s">
        <v>12</v>
      </c>
      <c r="I342" s="20"/>
      <c r="J342" s="162" t="s">
        <v>1559</v>
      </c>
      <c r="K342" s="35" t="s">
        <v>853</v>
      </c>
      <c r="L342" s="35"/>
      <c r="M342" s="183">
        <v>43101</v>
      </c>
      <c r="N342" s="97" t="s">
        <v>1174</v>
      </c>
      <c r="O342" s="45">
        <v>1</v>
      </c>
      <c r="P342" s="106"/>
      <c r="Q342" s="130"/>
      <c r="R342" s="130"/>
      <c r="T342" s="68"/>
      <c r="U342" s="68"/>
      <c r="V342" s="68">
        <v>1</v>
      </c>
      <c r="W342" s="68"/>
      <c r="X342" s="68"/>
      <c r="Y342" s="68"/>
      <c r="Z342" s="68"/>
      <c r="AA342" s="68"/>
      <c r="AB342" s="68"/>
      <c r="AC342" s="68">
        <v>1</v>
      </c>
      <c r="AD342" s="68"/>
      <c r="AE342" s="68"/>
      <c r="AF342" s="68"/>
    </row>
    <row r="343" spans="2:32" ht="95.1" customHeight="1" x14ac:dyDescent="0.25">
      <c r="B343" s="103">
        <v>336</v>
      </c>
      <c r="C343" s="45"/>
      <c r="D343" s="45"/>
      <c r="E343" s="45"/>
      <c r="F343" s="45">
        <v>1</v>
      </c>
      <c r="G343" s="162" t="s">
        <v>1560</v>
      </c>
      <c r="H343" s="36" t="s">
        <v>948</v>
      </c>
      <c r="I343" s="36"/>
      <c r="J343" s="162" t="s">
        <v>1561</v>
      </c>
      <c r="K343" s="35" t="s">
        <v>1017</v>
      </c>
      <c r="L343" s="35"/>
      <c r="M343" s="183">
        <v>43101</v>
      </c>
      <c r="N343" s="97" t="s">
        <v>1174</v>
      </c>
      <c r="O343" s="45">
        <v>1</v>
      </c>
      <c r="P343" s="106"/>
      <c r="Q343" s="130"/>
      <c r="R343" s="130"/>
      <c r="T343" s="68"/>
      <c r="U343" s="68"/>
      <c r="V343" s="68">
        <v>2</v>
      </c>
      <c r="W343" s="68"/>
      <c r="X343" s="68"/>
      <c r="Y343" s="68"/>
      <c r="Z343" s="68"/>
      <c r="AA343" s="68"/>
      <c r="AB343" s="68"/>
      <c r="AC343" s="68">
        <v>1</v>
      </c>
      <c r="AD343" s="68"/>
      <c r="AE343" s="68"/>
      <c r="AF343" s="68"/>
    </row>
    <row r="344" spans="2:32" ht="95.1" customHeight="1" x14ac:dyDescent="0.25">
      <c r="B344" s="51">
        <v>337</v>
      </c>
      <c r="C344" s="45"/>
      <c r="D344" s="45"/>
      <c r="E344" s="45"/>
      <c r="F344" s="45"/>
      <c r="G344" s="162" t="s">
        <v>1562</v>
      </c>
      <c r="H344" s="45" t="s">
        <v>12</v>
      </c>
      <c r="I344" s="45"/>
      <c r="J344" s="162" t="s">
        <v>1563</v>
      </c>
      <c r="K344" s="35" t="s">
        <v>853</v>
      </c>
      <c r="L344" s="35"/>
      <c r="M344" s="184">
        <v>43101</v>
      </c>
      <c r="N344" s="97" t="s">
        <v>1174</v>
      </c>
      <c r="O344" s="45">
        <v>1</v>
      </c>
      <c r="P344" s="106"/>
      <c r="Q344" s="130"/>
      <c r="R344" s="130"/>
      <c r="T344" s="68"/>
      <c r="U344" s="68"/>
      <c r="V344" s="68">
        <v>1</v>
      </c>
      <c r="W344" s="68"/>
      <c r="X344" s="68"/>
      <c r="Y344" s="68"/>
      <c r="Z344" s="68"/>
      <c r="AA344" s="68"/>
      <c r="AB344" s="68"/>
      <c r="AC344" s="68">
        <v>1</v>
      </c>
      <c r="AD344" s="68"/>
      <c r="AE344" s="68"/>
      <c r="AF344" s="68"/>
    </row>
    <row r="345" spans="2:32" ht="95.1" customHeight="1" x14ac:dyDescent="0.25">
      <c r="B345" s="51">
        <v>338</v>
      </c>
      <c r="C345" s="45"/>
      <c r="D345" s="45"/>
      <c r="E345" s="45"/>
      <c r="F345" s="45"/>
      <c r="G345" s="162" t="s">
        <v>1564</v>
      </c>
      <c r="H345" s="20" t="s">
        <v>840</v>
      </c>
      <c r="I345" s="20"/>
      <c r="J345" s="162" t="s">
        <v>1565</v>
      </c>
      <c r="K345" s="35" t="s">
        <v>926</v>
      </c>
      <c r="L345" s="35"/>
      <c r="M345" s="184">
        <v>43101</v>
      </c>
      <c r="N345" s="97" t="s">
        <v>1174</v>
      </c>
      <c r="O345" s="45">
        <v>1</v>
      </c>
      <c r="P345" s="106"/>
      <c r="Q345" s="130"/>
      <c r="R345" s="130"/>
      <c r="T345" s="68"/>
      <c r="U345" s="68"/>
      <c r="V345" s="68">
        <v>6</v>
      </c>
      <c r="W345" s="68"/>
      <c r="X345" s="68"/>
      <c r="Y345" s="68"/>
      <c r="Z345" s="68"/>
      <c r="AA345" s="68"/>
      <c r="AB345" s="68"/>
      <c r="AC345" s="68">
        <v>1</v>
      </c>
      <c r="AD345" s="68"/>
      <c r="AE345" s="68"/>
      <c r="AF345" s="68"/>
    </row>
    <row r="346" spans="2:32" ht="95.1" customHeight="1" x14ac:dyDescent="0.25">
      <c r="B346" s="51">
        <v>339</v>
      </c>
      <c r="C346" s="45"/>
      <c r="D346" s="45"/>
      <c r="E346" s="45"/>
      <c r="F346" s="45"/>
      <c r="G346" s="162" t="s">
        <v>1566</v>
      </c>
      <c r="H346" s="45" t="s">
        <v>12</v>
      </c>
      <c r="I346" s="45"/>
      <c r="J346" s="162" t="s">
        <v>1567</v>
      </c>
      <c r="K346" s="35" t="s">
        <v>1125</v>
      </c>
      <c r="L346" s="35"/>
      <c r="M346" s="184">
        <v>43101</v>
      </c>
      <c r="N346" s="97" t="s">
        <v>1126</v>
      </c>
      <c r="O346" s="45">
        <v>1</v>
      </c>
      <c r="P346" s="106"/>
      <c r="Q346" s="130"/>
      <c r="R346" s="130"/>
      <c r="T346" s="68"/>
      <c r="U346" s="68"/>
      <c r="V346" s="68"/>
      <c r="W346" s="68">
        <v>1</v>
      </c>
      <c r="X346" s="68"/>
      <c r="Y346" s="68"/>
      <c r="Z346" s="68"/>
      <c r="AA346" s="68"/>
      <c r="AB346" s="68"/>
      <c r="AC346" s="68"/>
      <c r="AD346" s="68">
        <v>1</v>
      </c>
      <c r="AE346" s="68"/>
      <c r="AF346" s="68"/>
    </row>
    <row r="347" spans="2:32" ht="95.1" customHeight="1" x14ac:dyDescent="0.25">
      <c r="B347" s="51">
        <v>340</v>
      </c>
      <c r="C347" s="45"/>
      <c r="D347" s="45"/>
      <c r="E347" s="45"/>
      <c r="F347" s="45"/>
      <c r="G347" s="162" t="s">
        <v>1568</v>
      </c>
      <c r="H347" s="45" t="s">
        <v>12</v>
      </c>
      <c r="I347" s="45"/>
      <c r="J347" s="162" t="s">
        <v>1569</v>
      </c>
      <c r="K347" s="35" t="s">
        <v>1125</v>
      </c>
      <c r="L347" s="35"/>
      <c r="M347" s="184">
        <v>43101</v>
      </c>
      <c r="N347" s="97" t="s">
        <v>1126</v>
      </c>
      <c r="O347" s="45">
        <v>1</v>
      </c>
      <c r="P347" s="106"/>
      <c r="Q347" s="130"/>
      <c r="R347" s="130"/>
      <c r="T347" s="68"/>
      <c r="U347" s="68"/>
      <c r="V347" s="68"/>
      <c r="W347" s="68">
        <v>1</v>
      </c>
      <c r="X347" s="68"/>
      <c r="Y347" s="68"/>
      <c r="Z347" s="68"/>
      <c r="AA347" s="68"/>
      <c r="AB347" s="68"/>
      <c r="AC347" s="68"/>
      <c r="AD347" s="68">
        <v>1</v>
      </c>
      <c r="AE347" s="68"/>
      <c r="AF347" s="68"/>
    </row>
    <row r="348" spans="2:32" ht="95.1" customHeight="1" x14ac:dyDescent="0.25">
      <c r="B348" s="51">
        <v>341</v>
      </c>
      <c r="C348" s="45"/>
      <c r="D348" s="45"/>
      <c r="E348" s="45"/>
      <c r="F348" s="45"/>
      <c r="G348" s="162" t="s">
        <v>1570</v>
      </c>
      <c r="H348" s="45" t="s">
        <v>12</v>
      </c>
      <c r="I348" s="45"/>
      <c r="J348" s="162" t="s">
        <v>1571</v>
      </c>
      <c r="K348" s="35" t="s">
        <v>843</v>
      </c>
      <c r="L348" s="35"/>
      <c r="M348" s="184">
        <v>43101</v>
      </c>
      <c r="N348" s="97" t="s">
        <v>1126</v>
      </c>
      <c r="O348" s="45">
        <v>1</v>
      </c>
      <c r="P348" s="106"/>
      <c r="Q348" s="130"/>
      <c r="R348" s="130"/>
      <c r="T348" s="68"/>
      <c r="U348" s="68"/>
      <c r="V348" s="68"/>
      <c r="W348" s="68">
        <v>2</v>
      </c>
      <c r="X348" s="68"/>
      <c r="Y348" s="68"/>
      <c r="Z348" s="68"/>
      <c r="AA348" s="68"/>
      <c r="AB348" s="68"/>
      <c r="AC348" s="68"/>
      <c r="AD348" s="68">
        <v>1</v>
      </c>
      <c r="AE348" s="68"/>
      <c r="AF348" s="68"/>
    </row>
    <row r="349" spans="2:32" ht="95.1" customHeight="1" x14ac:dyDescent="0.25">
      <c r="B349" s="51">
        <v>342</v>
      </c>
      <c r="C349" s="45"/>
      <c r="D349" s="45"/>
      <c r="E349" s="45"/>
      <c r="F349" s="45"/>
      <c r="G349" s="162" t="s">
        <v>1572</v>
      </c>
      <c r="H349" s="45" t="s">
        <v>12</v>
      </c>
      <c r="I349" s="45"/>
      <c r="J349" s="162" t="s">
        <v>1573</v>
      </c>
      <c r="K349" s="35" t="s">
        <v>843</v>
      </c>
      <c r="L349" s="35"/>
      <c r="M349" s="184">
        <v>43101</v>
      </c>
      <c r="N349" s="97" t="s">
        <v>1126</v>
      </c>
      <c r="O349" s="45">
        <v>1</v>
      </c>
      <c r="P349" s="106"/>
      <c r="Q349" s="130"/>
      <c r="R349" s="130"/>
      <c r="T349" s="68"/>
      <c r="U349" s="68"/>
      <c r="V349" s="68"/>
      <c r="W349" s="68">
        <v>1</v>
      </c>
      <c r="X349" s="68"/>
      <c r="Y349" s="68"/>
      <c r="Z349" s="68"/>
      <c r="AA349" s="68"/>
      <c r="AB349" s="68"/>
      <c r="AC349" s="68"/>
      <c r="AD349" s="68">
        <v>1</v>
      </c>
      <c r="AE349" s="68"/>
      <c r="AF349" s="68"/>
    </row>
    <row r="350" spans="2:32" ht="95.1" customHeight="1" x14ac:dyDescent="0.25">
      <c r="B350" s="51">
        <v>343</v>
      </c>
      <c r="C350" s="45"/>
      <c r="D350" s="45"/>
      <c r="E350" s="45"/>
      <c r="F350" s="45"/>
      <c r="G350" s="162" t="s">
        <v>1574</v>
      </c>
      <c r="H350" s="45" t="s">
        <v>12</v>
      </c>
      <c r="I350" s="45"/>
      <c r="J350" s="162" t="s">
        <v>1575</v>
      </c>
      <c r="K350" s="35" t="s">
        <v>1125</v>
      </c>
      <c r="L350" s="35"/>
      <c r="M350" s="184">
        <v>43101</v>
      </c>
      <c r="N350" s="97" t="s">
        <v>1126</v>
      </c>
      <c r="O350" s="45">
        <v>1</v>
      </c>
      <c r="P350" s="106"/>
      <c r="Q350" s="130"/>
      <c r="R350" s="130"/>
      <c r="T350" s="68"/>
      <c r="U350" s="68"/>
      <c r="V350" s="68"/>
      <c r="W350" s="68">
        <v>2</v>
      </c>
      <c r="X350" s="68"/>
      <c r="Y350" s="68"/>
      <c r="Z350" s="68"/>
      <c r="AA350" s="68"/>
      <c r="AB350" s="68"/>
      <c r="AC350" s="68"/>
      <c r="AD350" s="68">
        <v>1</v>
      </c>
      <c r="AE350" s="68"/>
      <c r="AF350" s="68"/>
    </row>
    <row r="351" spans="2:32" ht="95.1" customHeight="1" x14ac:dyDescent="0.25">
      <c r="B351" s="51">
        <v>344</v>
      </c>
      <c r="C351" s="45"/>
      <c r="D351" s="45"/>
      <c r="E351" s="45"/>
      <c r="F351" s="45"/>
      <c r="G351" s="162" t="s">
        <v>1576</v>
      </c>
      <c r="H351" s="20" t="s">
        <v>840</v>
      </c>
      <c r="I351" s="20"/>
      <c r="J351" s="162" t="s">
        <v>1577</v>
      </c>
      <c r="K351" s="35" t="s">
        <v>1124</v>
      </c>
      <c r="L351" s="35"/>
      <c r="M351" s="184">
        <v>43101</v>
      </c>
      <c r="N351" s="97" t="s">
        <v>1126</v>
      </c>
      <c r="O351" s="45">
        <v>1</v>
      </c>
      <c r="P351" s="106"/>
      <c r="Q351" s="130"/>
      <c r="R351" s="130"/>
      <c r="T351" s="68"/>
      <c r="U351" s="68"/>
      <c r="V351" s="68"/>
      <c r="W351" s="68">
        <v>1</v>
      </c>
      <c r="X351" s="68"/>
      <c r="Y351" s="68"/>
      <c r="Z351" s="68"/>
      <c r="AA351" s="68"/>
      <c r="AB351" s="68"/>
      <c r="AC351" s="68"/>
      <c r="AD351" s="68">
        <v>1</v>
      </c>
      <c r="AE351" s="68"/>
      <c r="AF351" s="68"/>
    </row>
    <row r="352" spans="2:32" ht="66" customHeight="1" x14ac:dyDescent="0.25">
      <c r="B352" s="51">
        <v>345</v>
      </c>
      <c r="C352" s="45"/>
      <c r="D352" s="45"/>
      <c r="E352" s="45"/>
      <c r="F352" s="45"/>
      <c r="G352" s="162" t="s">
        <v>1578</v>
      </c>
      <c r="H352" s="45" t="s">
        <v>659</v>
      </c>
      <c r="I352" s="45"/>
      <c r="J352" s="162" t="s">
        <v>1579</v>
      </c>
      <c r="K352" s="35" t="s">
        <v>926</v>
      </c>
      <c r="L352" s="35"/>
      <c r="M352" s="184">
        <v>43101</v>
      </c>
      <c r="N352" s="20" t="s">
        <v>1107</v>
      </c>
      <c r="O352" s="45">
        <v>1</v>
      </c>
      <c r="P352" s="106"/>
      <c r="Q352" s="130"/>
      <c r="R352" s="130"/>
      <c r="T352" s="68"/>
      <c r="U352" s="68">
        <v>1</v>
      </c>
      <c r="V352" s="68"/>
      <c r="W352" s="68"/>
      <c r="X352" s="68"/>
      <c r="Y352" s="68"/>
      <c r="Z352" s="68"/>
      <c r="AA352" s="68"/>
      <c r="AB352" s="68">
        <v>1</v>
      </c>
      <c r="AC352" s="68"/>
      <c r="AD352" s="68"/>
      <c r="AE352" s="68"/>
      <c r="AF352" s="68"/>
    </row>
    <row r="353" spans="2:32" ht="128.25" customHeight="1" x14ac:dyDescent="0.25">
      <c r="B353" s="51">
        <v>346</v>
      </c>
      <c r="C353" s="45"/>
      <c r="D353" s="45"/>
      <c r="E353" s="45"/>
      <c r="F353" s="45"/>
      <c r="G353" s="162" t="s">
        <v>1580</v>
      </c>
      <c r="H353" s="20" t="s">
        <v>840</v>
      </c>
      <c r="I353" s="20"/>
      <c r="J353" s="162" t="s">
        <v>1581</v>
      </c>
      <c r="K353" s="35" t="s">
        <v>926</v>
      </c>
      <c r="L353" s="35"/>
      <c r="M353" s="184">
        <v>43070</v>
      </c>
      <c r="N353" s="97" t="s">
        <v>1174</v>
      </c>
      <c r="O353" s="45">
        <v>1</v>
      </c>
      <c r="P353" s="106"/>
      <c r="Q353" s="130"/>
      <c r="R353" s="130"/>
      <c r="T353" s="68"/>
      <c r="U353" s="68"/>
      <c r="V353" s="68">
        <v>6</v>
      </c>
      <c r="W353" s="68">
        <v>1</v>
      </c>
      <c r="X353" s="68"/>
      <c r="Y353" s="68"/>
      <c r="Z353" s="68"/>
      <c r="AA353" s="68"/>
      <c r="AB353" s="68"/>
      <c r="AC353" s="68">
        <v>1</v>
      </c>
      <c r="AD353" s="68"/>
      <c r="AE353" s="68"/>
      <c r="AF353" s="68"/>
    </row>
    <row r="354" spans="2:32" ht="95.1" customHeight="1" x14ac:dyDescent="0.25">
      <c r="B354" s="51">
        <v>347</v>
      </c>
      <c r="C354" s="45"/>
      <c r="D354" s="45"/>
      <c r="E354" s="45"/>
      <c r="F354" s="45"/>
      <c r="G354" s="162" t="s">
        <v>1582</v>
      </c>
      <c r="H354" s="45" t="s">
        <v>12</v>
      </c>
      <c r="I354" s="45"/>
      <c r="J354" s="162" t="s">
        <v>1583</v>
      </c>
      <c r="K354" s="35" t="s">
        <v>935</v>
      </c>
      <c r="L354" s="35"/>
      <c r="M354" s="184">
        <v>43132</v>
      </c>
      <c r="N354" s="20" t="s">
        <v>1107</v>
      </c>
      <c r="O354" s="45">
        <v>1</v>
      </c>
      <c r="P354" s="106"/>
      <c r="Q354" s="130"/>
      <c r="R354" s="130"/>
      <c r="T354" s="68"/>
      <c r="U354" s="68">
        <v>2</v>
      </c>
      <c r="V354" s="68"/>
      <c r="W354" s="68"/>
      <c r="X354" s="68"/>
      <c r="Y354" s="68"/>
      <c r="Z354" s="68"/>
      <c r="AA354" s="68"/>
      <c r="AB354" s="68">
        <v>1</v>
      </c>
      <c r="AC354" s="68"/>
      <c r="AD354" s="68"/>
      <c r="AE354" s="68"/>
      <c r="AF354" s="68"/>
    </row>
    <row r="355" spans="2:32" ht="75" customHeight="1" x14ac:dyDescent="0.25">
      <c r="B355" s="47">
        <v>348</v>
      </c>
      <c r="C355" s="45"/>
      <c r="D355" s="45"/>
      <c r="E355" s="45"/>
      <c r="F355" s="45"/>
      <c r="G355" s="162" t="s">
        <v>1584</v>
      </c>
      <c r="H355" s="20" t="s">
        <v>12</v>
      </c>
      <c r="I355" s="20"/>
      <c r="J355" s="162" t="s">
        <v>1585</v>
      </c>
      <c r="K355" s="35" t="s">
        <v>918</v>
      </c>
      <c r="L355" s="35"/>
      <c r="M355" s="184">
        <v>43101</v>
      </c>
      <c r="N355" s="97" t="s">
        <v>1545</v>
      </c>
      <c r="O355" s="45">
        <v>1</v>
      </c>
      <c r="P355" s="106"/>
      <c r="Q355" s="130"/>
      <c r="R355" s="130"/>
      <c r="T355" s="68"/>
      <c r="U355" s="68"/>
      <c r="V355" s="68"/>
      <c r="W355" s="68"/>
      <c r="X355" s="68"/>
      <c r="Y355" s="68">
        <v>1</v>
      </c>
      <c r="AF355" s="68">
        <v>1</v>
      </c>
    </row>
    <row r="356" spans="2:32" ht="96.75" customHeight="1" x14ac:dyDescent="0.25">
      <c r="B356" s="47">
        <v>349</v>
      </c>
      <c r="C356" s="45">
        <v>1</v>
      </c>
      <c r="D356" s="45"/>
      <c r="E356" s="45"/>
      <c r="F356" s="45"/>
      <c r="G356" s="162" t="s">
        <v>1586</v>
      </c>
      <c r="H356" s="45" t="s">
        <v>12</v>
      </c>
      <c r="I356" s="45"/>
      <c r="J356" s="162" t="s">
        <v>1587</v>
      </c>
      <c r="K356" s="71" t="s">
        <v>863</v>
      </c>
      <c r="L356" s="71"/>
      <c r="M356" s="184">
        <v>43101</v>
      </c>
      <c r="N356" s="97" t="s">
        <v>1545</v>
      </c>
      <c r="O356" s="45">
        <v>1</v>
      </c>
      <c r="P356" s="106"/>
      <c r="Q356" s="130"/>
      <c r="R356" s="130"/>
      <c r="T356" s="68"/>
      <c r="U356" s="68"/>
      <c r="V356" s="68"/>
      <c r="W356" s="68"/>
      <c r="X356" s="68"/>
      <c r="Y356" s="68">
        <v>1</v>
      </c>
      <c r="AF356" s="68">
        <v>1</v>
      </c>
    </row>
    <row r="357" spans="2:32" ht="96.75" customHeight="1" x14ac:dyDescent="0.25">
      <c r="B357" s="47">
        <v>350</v>
      </c>
      <c r="C357" s="45"/>
      <c r="D357" s="45"/>
      <c r="E357" s="45"/>
      <c r="F357" s="45"/>
      <c r="G357" s="162" t="s">
        <v>1588</v>
      </c>
      <c r="H357" s="20" t="s">
        <v>12</v>
      </c>
      <c r="I357" s="20"/>
      <c r="J357" s="162" t="s">
        <v>1589</v>
      </c>
      <c r="K357" s="35" t="s">
        <v>918</v>
      </c>
      <c r="L357" s="35"/>
      <c r="M357" s="184">
        <v>43101</v>
      </c>
      <c r="N357" s="97" t="s">
        <v>1545</v>
      </c>
      <c r="O357" s="45">
        <v>1</v>
      </c>
      <c r="P357" s="106"/>
      <c r="Q357" s="130"/>
      <c r="R357" s="130"/>
      <c r="T357" s="68"/>
      <c r="U357" s="68"/>
      <c r="V357" s="68"/>
      <c r="W357" s="68"/>
      <c r="X357" s="68"/>
      <c r="Y357" s="68">
        <v>2</v>
      </c>
      <c r="AF357" s="68">
        <v>1</v>
      </c>
    </row>
    <row r="358" spans="2:32" ht="96.75" customHeight="1" x14ac:dyDescent="0.25">
      <c r="B358" s="47">
        <v>351</v>
      </c>
      <c r="C358" s="45"/>
      <c r="D358" s="45"/>
      <c r="E358" s="45"/>
      <c r="F358" s="45"/>
      <c r="G358" s="162" t="s">
        <v>1590</v>
      </c>
      <c r="H358" s="20" t="s">
        <v>12</v>
      </c>
      <c r="I358" s="20"/>
      <c r="J358" s="162" t="s">
        <v>1591</v>
      </c>
      <c r="K358" s="35" t="s">
        <v>918</v>
      </c>
      <c r="L358" s="35"/>
      <c r="M358" s="184">
        <v>43101</v>
      </c>
      <c r="N358" s="97" t="s">
        <v>1545</v>
      </c>
      <c r="O358" s="45">
        <v>1</v>
      </c>
      <c r="P358" s="106"/>
      <c r="Q358" s="130"/>
      <c r="R358" s="130"/>
      <c r="T358" s="68"/>
      <c r="U358" s="68"/>
      <c r="V358" s="68"/>
      <c r="W358" s="68"/>
      <c r="X358" s="68"/>
      <c r="Y358" s="68">
        <v>1</v>
      </c>
      <c r="AF358" s="68">
        <v>1</v>
      </c>
    </row>
    <row r="359" spans="2:32" ht="96.75" customHeight="1" x14ac:dyDescent="0.25">
      <c r="B359" s="47">
        <v>352</v>
      </c>
      <c r="C359" s="45"/>
      <c r="D359" s="45"/>
      <c r="E359" s="45"/>
      <c r="F359" s="45"/>
      <c r="G359" s="162" t="s">
        <v>1592</v>
      </c>
      <c r="H359" s="20" t="s">
        <v>12</v>
      </c>
      <c r="I359" s="20"/>
      <c r="J359" s="162" t="s">
        <v>1593</v>
      </c>
      <c r="K359" s="35" t="s">
        <v>918</v>
      </c>
      <c r="L359" s="35"/>
      <c r="M359" s="184">
        <v>43101</v>
      </c>
      <c r="N359" s="97" t="s">
        <v>1545</v>
      </c>
      <c r="O359" s="45">
        <v>1</v>
      </c>
      <c r="P359" s="106"/>
      <c r="Q359" s="130"/>
      <c r="R359" s="130"/>
      <c r="T359" s="68"/>
      <c r="U359" s="68"/>
      <c r="V359" s="68"/>
      <c r="W359" s="68"/>
      <c r="X359" s="68"/>
      <c r="Y359" s="68">
        <v>1</v>
      </c>
      <c r="Z359" s="68"/>
      <c r="AA359" s="68"/>
      <c r="AB359" s="68"/>
      <c r="AC359" s="68"/>
      <c r="AD359" s="68"/>
      <c r="AE359" s="68"/>
      <c r="AF359" s="68">
        <v>1</v>
      </c>
    </row>
    <row r="360" spans="2:32" ht="96.75" customHeight="1" x14ac:dyDescent="0.25">
      <c r="B360" s="47">
        <v>353</v>
      </c>
      <c r="C360" s="45"/>
      <c r="D360" s="45"/>
      <c r="E360" s="45"/>
      <c r="F360" s="45"/>
      <c r="G360" s="162" t="s">
        <v>1594</v>
      </c>
      <c r="H360" s="20" t="s">
        <v>12</v>
      </c>
      <c r="I360" s="20"/>
      <c r="J360" s="162" t="s">
        <v>1595</v>
      </c>
      <c r="K360" s="35" t="s">
        <v>918</v>
      </c>
      <c r="L360" s="35"/>
      <c r="M360" s="184">
        <v>43101</v>
      </c>
      <c r="N360" s="97" t="s">
        <v>1545</v>
      </c>
      <c r="O360" s="45">
        <v>1</v>
      </c>
      <c r="P360" s="106"/>
      <c r="Q360" s="130"/>
      <c r="R360" s="130"/>
      <c r="T360" s="68"/>
      <c r="U360" s="68"/>
      <c r="V360" s="68"/>
      <c r="W360" s="68"/>
      <c r="X360" s="68"/>
      <c r="Y360" s="68">
        <v>1</v>
      </c>
      <c r="Z360" s="68"/>
      <c r="AA360" s="68"/>
      <c r="AB360" s="68"/>
      <c r="AC360" s="68"/>
      <c r="AD360" s="68"/>
      <c r="AE360" s="68"/>
      <c r="AF360" s="68">
        <v>1</v>
      </c>
    </row>
    <row r="361" spans="2:32" ht="96.75" customHeight="1" x14ac:dyDescent="0.25">
      <c r="B361" s="47">
        <v>354</v>
      </c>
      <c r="C361" s="45"/>
      <c r="D361" s="45"/>
      <c r="E361" s="45"/>
      <c r="F361" s="45"/>
      <c r="G361" s="162" t="s">
        <v>1596</v>
      </c>
      <c r="H361" s="20" t="s">
        <v>859</v>
      </c>
      <c r="I361" s="20"/>
      <c r="J361" s="162" t="s">
        <v>1597</v>
      </c>
      <c r="K361" s="71" t="s">
        <v>863</v>
      </c>
      <c r="L361" s="71"/>
      <c r="M361" s="184">
        <v>43101</v>
      </c>
      <c r="N361" s="97" t="s">
        <v>1545</v>
      </c>
      <c r="O361" s="45">
        <v>1</v>
      </c>
      <c r="P361" s="106"/>
      <c r="Q361" s="130"/>
      <c r="R361" s="130"/>
      <c r="T361" s="68"/>
      <c r="U361" s="68"/>
      <c r="V361" s="68"/>
      <c r="W361" s="68"/>
      <c r="X361" s="68"/>
      <c r="Y361" s="68">
        <v>1</v>
      </c>
      <c r="AF361" s="68">
        <v>1</v>
      </c>
    </row>
    <row r="362" spans="2:32" ht="96.75" customHeight="1" x14ac:dyDescent="0.25">
      <c r="B362" s="47">
        <v>355</v>
      </c>
      <c r="C362" s="45">
        <v>1</v>
      </c>
      <c r="D362" s="45"/>
      <c r="E362" s="45"/>
      <c r="F362" s="45"/>
      <c r="G362" s="162" t="s">
        <v>1598</v>
      </c>
      <c r="H362" s="20" t="s">
        <v>12</v>
      </c>
      <c r="I362" s="20"/>
      <c r="J362" s="162" t="s">
        <v>1599</v>
      </c>
      <c r="K362" s="71" t="s">
        <v>863</v>
      </c>
      <c r="L362" s="71"/>
      <c r="M362" s="184">
        <v>43101</v>
      </c>
      <c r="N362" s="97" t="s">
        <v>1545</v>
      </c>
      <c r="O362" s="45">
        <v>1</v>
      </c>
      <c r="P362" s="106"/>
      <c r="Q362" s="130"/>
      <c r="R362" s="130"/>
      <c r="T362" s="68"/>
      <c r="U362" s="68"/>
      <c r="V362" s="68"/>
      <c r="W362" s="68"/>
      <c r="X362" s="68"/>
      <c r="Y362" s="68">
        <v>2</v>
      </c>
      <c r="AF362" s="68">
        <v>1</v>
      </c>
    </row>
    <row r="363" spans="2:32" ht="96.75" customHeight="1" x14ac:dyDescent="0.25">
      <c r="B363" s="47">
        <v>356</v>
      </c>
      <c r="C363" s="45"/>
      <c r="D363" s="45"/>
      <c r="E363" s="45"/>
      <c r="F363" s="45"/>
      <c r="G363" s="162" t="s">
        <v>1600</v>
      </c>
      <c r="H363" s="20" t="s">
        <v>12</v>
      </c>
      <c r="I363" s="20"/>
      <c r="J363" s="162" t="s">
        <v>1601</v>
      </c>
      <c r="K363" s="35" t="s">
        <v>918</v>
      </c>
      <c r="L363" s="35"/>
      <c r="M363" s="184">
        <v>43101</v>
      </c>
      <c r="N363" s="97" t="s">
        <v>1545</v>
      </c>
      <c r="O363" s="45">
        <v>1</v>
      </c>
      <c r="P363" s="106"/>
      <c r="Q363" s="130"/>
      <c r="R363" s="130"/>
      <c r="T363" s="68"/>
      <c r="U363" s="68"/>
      <c r="V363" s="68"/>
      <c r="W363" s="68"/>
      <c r="X363" s="68"/>
      <c r="Y363" s="68">
        <v>2</v>
      </c>
      <c r="AF363" s="68">
        <v>1</v>
      </c>
    </row>
    <row r="364" spans="2:32" ht="96.75" customHeight="1" x14ac:dyDescent="0.25">
      <c r="B364" s="47">
        <v>357</v>
      </c>
      <c r="C364" s="45"/>
      <c r="D364" s="45"/>
      <c r="E364" s="45"/>
      <c r="F364" s="45"/>
      <c r="G364" s="162" t="s">
        <v>1602</v>
      </c>
      <c r="H364" s="20" t="s">
        <v>12</v>
      </c>
      <c r="I364" s="20"/>
      <c r="J364" s="162" t="s">
        <v>1603</v>
      </c>
      <c r="K364" s="35" t="s">
        <v>918</v>
      </c>
      <c r="L364" s="35"/>
      <c r="M364" s="184">
        <v>43101</v>
      </c>
      <c r="N364" s="97" t="s">
        <v>1545</v>
      </c>
      <c r="O364" s="45">
        <v>1</v>
      </c>
      <c r="P364" s="106"/>
      <c r="Q364" s="130"/>
      <c r="R364" s="130"/>
      <c r="T364" s="68"/>
      <c r="U364" s="68"/>
      <c r="V364" s="68"/>
      <c r="W364" s="68"/>
      <c r="X364" s="68"/>
      <c r="Y364" s="68">
        <v>2</v>
      </c>
      <c r="AF364" s="68">
        <v>1</v>
      </c>
    </row>
    <row r="365" spans="2:32" ht="96.95" customHeight="1" x14ac:dyDescent="0.25">
      <c r="B365" s="103">
        <v>358</v>
      </c>
      <c r="C365" s="45"/>
      <c r="D365" s="45"/>
      <c r="E365" s="45"/>
      <c r="F365" s="45">
        <v>1</v>
      </c>
      <c r="G365" s="162" t="s">
        <v>1604</v>
      </c>
      <c r="H365" s="20" t="s">
        <v>840</v>
      </c>
      <c r="I365" s="20"/>
      <c r="J365" s="162" t="s">
        <v>1605</v>
      </c>
      <c r="K365" s="35" t="s">
        <v>870</v>
      </c>
      <c r="L365" s="35"/>
      <c r="M365" s="184">
        <v>43160</v>
      </c>
      <c r="N365" s="20" t="s">
        <v>1107</v>
      </c>
      <c r="O365" s="45">
        <v>1</v>
      </c>
      <c r="P365" s="106"/>
      <c r="Q365" s="130"/>
      <c r="R365" s="130"/>
      <c r="T365" s="68"/>
      <c r="U365" s="68">
        <v>3</v>
      </c>
      <c r="V365" s="68"/>
      <c r="W365" s="68"/>
      <c r="X365" s="68"/>
      <c r="Y365" s="68"/>
      <c r="AB365" s="68">
        <v>1</v>
      </c>
    </row>
    <row r="366" spans="2:32" ht="125.25" customHeight="1" x14ac:dyDescent="0.25">
      <c r="B366" s="103">
        <v>359</v>
      </c>
      <c r="C366" s="45"/>
      <c r="D366" s="45"/>
      <c r="E366" s="45"/>
      <c r="F366" s="45">
        <v>1</v>
      </c>
      <c r="G366" s="162" t="s">
        <v>1606</v>
      </c>
      <c r="H366" s="20" t="s">
        <v>1255</v>
      </c>
      <c r="I366" s="20"/>
      <c r="J366" s="162" t="s">
        <v>1607</v>
      </c>
      <c r="K366" s="35" t="s">
        <v>843</v>
      </c>
      <c r="L366" s="35"/>
      <c r="M366" s="184">
        <v>43160</v>
      </c>
      <c r="N366" s="20" t="s">
        <v>1107</v>
      </c>
      <c r="O366" s="45">
        <v>1</v>
      </c>
      <c r="P366" s="106"/>
      <c r="Q366" s="130"/>
      <c r="R366" s="130"/>
      <c r="T366" s="68"/>
      <c r="U366" s="68">
        <v>7</v>
      </c>
      <c r="V366" s="68"/>
      <c r="W366" s="68"/>
      <c r="X366" s="68"/>
      <c r="Y366" s="68"/>
      <c r="AB366" s="68">
        <v>1</v>
      </c>
    </row>
    <row r="367" spans="2:32" ht="96.95" customHeight="1" x14ac:dyDescent="0.25">
      <c r="B367" s="51">
        <v>360</v>
      </c>
      <c r="C367" s="45"/>
      <c r="D367" s="45"/>
      <c r="E367" s="45"/>
      <c r="F367" s="45"/>
      <c r="G367" s="162" t="s">
        <v>1608</v>
      </c>
      <c r="H367" s="20" t="s">
        <v>12</v>
      </c>
      <c r="I367" s="20"/>
      <c r="J367" s="162" t="s">
        <v>1609</v>
      </c>
      <c r="K367" s="35" t="s">
        <v>843</v>
      </c>
      <c r="L367" s="35"/>
      <c r="M367" s="184">
        <v>43101</v>
      </c>
      <c r="N367" s="97" t="s">
        <v>1126</v>
      </c>
      <c r="O367" s="45">
        <v>1</v>
      </c>
      <c r="P367" s="106"/>
      <c r="Q367" s="130"/>
      <c r="R367" s="130"/>
      <c r="T367" s="68"/>
      <c r="U367" s="68"/>
      <c r="V367" s="68"/>
      <c r="W367" s="68">
        <v>2</v>
      </c>
      <c r="X367" s="68">
        <v>1</v>
      </c>
      <c r="Y367" s="68"/>
      <c r="AB367" s="68"/>
      <c r="AD367" s="68">
        <v>1</v>
      </c>
    </row>
    <row r="368" spans="2:32" ht="96.75" customHeight="1" x14ac:dyDescent="0.25">
      <c r="B368" s="103">
        <v>361</v>
      </c>
      <c r="C368" s="45"/>
      <c r="D368" s="45"/>
      <c r="E368" s="45"/>
      <c r="F368" s="45">
        <v>2</v>
      </c>
      <c r="G368" s="162" t="s">
        <v>1610</v>
      </c>
      <c r="H368" s="20" t="s">
        <v>659</v>
      </c>
      <c r="I368" s="20"/>
      <c r="J368" s="162" t="s">
        <v>1611</v>
      </c>
      <c r="K368" s="35" t="s">
        <v>935</v>
      </c>
      <c r="L368" s="35"/>
      <c r="M368" s="184">
        <v>43132</v>
      </c>
      <c r="N368" s="20" t="s">
        <v>1107</v>
      </c>
      <c r="O368" s="45" t="s">
        <v>1612</v>
      </c>
      <c r="P368" s="106"/>
      <c r="Q368" s="130"/>
      <c r="R368" s="130"/>
      <c r="T368" s="68"/>
      <c r="U368" s="68">
        <v>3</v>
      </c>
      <c r="V368" s="68"/>
      <c r="W368" s="68"/>
      <c r="X368" s="68"/>
      <c r="Y368" s="68"/>
      <c r="AB368" s="68">
        <v>1</v>
      </c>
    </row>
    <row r="369" spans="2:32" ht="96.75" customHeight="1" x14ac:dyDescent="0.25">
      <c r="B369" s="51">
        <v>362</v>
      </c>
      <c r="C369" s="45"/>
      <c r="D369" s="45"/>
      <c r="E369" s="45"/>
      <c r="F369" s="45"/>
      <c r="G369" s="162" t="s">
        <v>1613</v>
      </c>
      <c r="H369" s="20" t="s">
        <v>859</v>
      </c>
      <c r="I369" s="20"/>
      <c r="J369" s="162" t="s">
        <v>1614</v>
      </c>
      <c r="K369" s="35" t="s">
        <v>892</v>
      </c>
      <c r="L369" s="35"/>
      <c r="M369" s="184">
        <v>43132</v>
      </c>
      <c r="N369" s="20" t="s">
        <v>1107</v>
      </c>
      <c r="O369" s="45" t="s">
        <v>1612</v>
      </c>
      <c r="P369" s="106"/>
      <c r="Q369" s="130"/>
      <c r="R369" s="130"/>
      <c r="T369" s="68"/>
      <c r="U369" s="68">
        <v>1</v>
      </c>
      <c r="V369" s="68"/>
      <c r="W369" s="68"/>
      <c r="X369" s="68"/>
      <c r="Y369" s="68"/>
      <c r="AA369" s="68"/>
      <c r="AB369" s="68">
        <v>1</v>
      </c>
      <c r="AC369" s="68"/>
      <c r="AD369" s="68"/>
      <c r="AE369" s="68"/>
      <c r="AF369" s="68"/>
    </row>
    <row r="370" spans="2:32" ht="96.75" customHeight="1" x14ac:dyDescent="0.25">
      <c r="B370" s="51">
        <v>363</v>
      </c>
      <c r="C370" s="45"/>
      <c r="D370" s="45"/>
      <c r="E370" s="45"/>
      <c r="F370" s="45"/>
      <c r="G370" s="162" t="s">
        <v>1615</v>
      </c>
      <c r="H370" s="20" t="s">
        <v>12</v>
      </c>
      <c r="I370" s="20"/>
      <c r="J370" s="162" t="s">
        <v>1616</v>
      </c>
      <c r="K370" s="35" t="s">
        <v>1617</v>
      </c>
      <c r="L370" s="35"/>
      <c r="M370" s="184">
        <v>2018</v>
      </c>
      <c r="N370" s="97" t="s">
        <v>1266</v>
      </c>
      <c r="O370" s="45">
        <v>1</v>
      </c>
      <c r="P370" s="106"/>
      <c r="Q370" s="130"/>
      <c r="R370" s="130"/>
      <c r="T370" s="68"/>
      <c r="U370" s="68"/>
      <c r="V370" s="68"/>
      <c r="W370" s="68"/>
      <c r="X370" s="68">
        <v>1</v>
      </c>
      <c r="Y370" s="68"/>
      <c r="AA370" s="68"/>
      <c r="AB370" s="68"/>
      <c r="AC370" s="68"/>
      <c r="AD370" s="68"/>
      <c r="AE370" s="68">
        <v>1</v>
      </c>
      <c r="AF370" s="68"/>
    </row>
    <row r="371" spans="2:32" ht="96.75" customHeight="1" x14ac:dyDescent="0.25">
      <c r="B371" s="51">
        <v>364</v>
      </c>
      <c r="C371" s="45"/>
      <c r="D371" s="45"/>
      <c r="E371" s="45"/>
      <c r="F371" s="45"/>
      <c r="G371" s="162" t="s">
        <v>1618</v>
      </c>
      <c r="H371" s="20" t="s">
        <v>12</v>
      </c>
      <c r="I371" s="20"/>
      <c r="J371" s="162" t="s">
        <v>1619</v>
      </c>
      <c r="K371" s="35" t="s">
        <v>1525</v>
      </c>
      <c r="L371" s="35"/>
      <c r="M371" s="184">
        <v>43132</v>
      </c>
      <c r="N371" s="97" t="s">
        <v>1266</v>
      </c>
      <c r="O371" s="45">
        <v>1</v>
      </c>
      <c r="P371" s="106"/>
      <c r="Q371" s="130"/>
      <c r="R371" s="130"/>
      <c r="T371" s="68"/>
      <c r="U371" s="68"/>
      <c r="V371" s="68"/>
      <c r="W371" s="68"/>
      <c r="X371" s="68">
        <v>1</v>
      </c>
      <c r="Y371" s="68"/>
      <c r="AA371" s="68"/>
      <c r="AB371" s="68"/>
      <c r="AC371" s="68"/>
      <c r="AD371" s="68"/>
      <c r="AE371" s="68">
        <v>1</v>
      </c>
      <c r="AF371" s="68"/>
    </row>
    <row r="372" spans="2:32" ht="96.75" customHeight="1" x14ac:dyDescent="0.25">
      <c r="B372" s="51">
        <v>365</v>
      </c>
      <c r="C372" s="45"/>
      <c r="D372" s="45"/>
      <c r="E372" s="45"/>
      <c r="F372" s="45">
        <v>1</v>
      </c>
      <c r="G372" s="162" t="s">
        <v>1620</v>
      </c>
      <c r="H372" s="20" t="s">
        <v>1621</v>
      </c>
      <c r="I372" s="20"/>
      <c r="J372" s="162" t="s">
        <v>1622</v>
      </c>
      <c r="K372" s="35" t="s">
        <v>918</v>
      </c>
      <c r="L372" s="35"/>
      <c r="M372" s="184">
        <v>42736</v>
      </c>
      <c r="N372" s="97" t="s">
        <v>1545</v>
      </c>
      <c r="O372" s="45">
        <v>1</v>
      </c>
      <c r="P372" s="106"/>
      <c r="Q372" s="130"/>
      <c r="R372" s="130"/>
      <c r="T372" s="68"/>
      <c r="U372" s="68"/>
      <c r="V372" s="68"/>
      <c r="W372" s="68"/>
      <c r="X372" s="68"/>
      <c r="Y372" s="68">
        <v>3</v>
      </c>
      <c r="AA372" s="68"/>
      <c r="AB372" s="68"/>
      <c r="AC372" s="68"/>
      <c r="AD372" s="68"/>
      <c r="AE372" s="68"/>
      <c r="AF372" s="68">
        <v>1</v>
      </c>
    </row>
    <row r="373" spans="2:32" ht="96.75" customHeight="1" x14ac:dyDescent="0.25">
      <c r="B373" s="51">
        <v>366</v>
      </c>
      <c r="C373" s="45"/>
      <c r="D373" s="45"/>
      <c r="E373" s="45"/>
      <c r="F373" s="45"/>
      <c r="G373" s="162" t="s">
        <v>1623</v>
      </c>
      <c r="H373" s="20" t="s">
        <v>12</v>
      </c>
      <c r="I373" s="20"/>
      <c r="J373" s="162" t="s">
        <v>1624</v>
      </c>
      <c r="K373" s="35" t="s">
        <v>892</v>
      </c>
      <c r="L373" s="35"/>
      <c r="M373" s="184">
        <v>43132</v>
      </c>
      <c r="N373" s="20" t="s">
        <v>1107</v>
      </c>
      <c r="O373" s="45" t="s">
        <v>1612</v>
      </c>
      <c r="P373" s="106"/>
      <c r="Q373" s="130"/>
      <c r="R373" s="130"/>
      <c r="T373" s="68"/>
      <c r="U373" s="68">
        <v>1</v>
      </c>
      <c r="V373" s="68"/>
      <c r="W373" s="68"/>
      <c r="X373" s="68"/>
      <c r="Y373" s="68"/>
      <c r="AA373" s="68"/>
      <c r="AB373" s="68">
        <v>1</v>
      </c>
      <c r="AC373" s="68"/>
      <c r="AD373" s="68"/>
      <c r="AE373" s="68"/>
      <c r="AF373" s="68"/>
    </row>
    <row r="374" spans="2:32" ht="105" customHeight="1" x14ac:dyDescent="0.25">
      <c r="B374" s="81">
        <v>367</v>
      </c>
      <c r="C374" s="45"/>
      <c r="D374" s="45"/>
      <c r="E374" s="45"/>
      <c r="F374" s="45"/>
      <c r="G374" s="162" t="s">
        <v>1625</v>
      </c>
      <c r="H374" s="45" t="s">
        <v>859</v>
      </c>
      <c r="I374" s="45"/>
      <c r="J374" s="162" t="s">
        <v>1626</v>
      </c>
      <c r="K374" s="82" t="s">
        <v>863</v>
      </c>
      <c r="L374" s="82"/>
      <c r="M374" s="184">
        <v>43101</v>
      </c>
      <c r="N374" s="97" t="s">
        <v>1545</v>
      </c>
      <c r="O374" s="45">
        <v>1</v>
      </c>
      <c r="P374" s="106"/>
      <c r="Q374" s="130"/>
      <c r="R374" s="130"/>
      <c r="T374" s="68"/>
      <c r="U374" s="68"/>
      <c r="V374" s="68"/>
      <c r="W374" s="68"/>
      <c r="X374" s="68"/>
      <c r="Y374" s="68">
        <v>1</v>
      </c>
      <c r="AB374" s="68"/>
      <c r="AC374" s="68"/>
      <c r="AD374" s="68"/>
      <c r="AE374" s="68"/>
      <c r="AF374" s="68">
        <v>1</v>
      </c>
    </row>
    <row r="375" spans="2:32" ht="110.25" customHeight="1" x14ac:dyDescent="0.25">
      <c r="B375" s="51">
        <v>368</v>
      </c>
      <c r="C375" s="45"/>
      <c r="D375" s="45"/>
      <c r="E375" s="45"/>
      <c r="F375" s="45"/>
      <c r="G375" s="162" t="s">
        <v>1627</v>
      </c>
      <c r="H375" s="45" t="s">
        <v>859</v>
      </c>
      <c r="I375" s="45"/>
      <c r="J375" s="162" t="s">
        <v>1628</v>
      </c>
      <c r="K375" s="71" t="s">
        <v>918</v>
      </c>
      <c r="L375" s="71"/>
      <c r="M375" s="184">
        <v>42736</v>
      </c>
      <c r="N375" s="97" t="s">
        <v>1545</v>
      </c>
      <c r="O375" s="45">
        <v>1</v>
      </c>
      <c r="P375" s="106"/>
      <c r="Q375" s="130"/>
      <c r="R375" s="130"/>
      <c r="T375" s="68"/>
      <c r="U375" s="68"/>
      <c r="V375" s="68"/>
      <c r="W375" s="68"/>
      <c r="X375" s="68"/>
      <c r="Y375" s="68">
        <v>1</v>
      </c>
      <c r="AB375" s="68"/>
      <c r="AC375" s="68"/>
      <c r="AD375" s="68"/>
      <c r="AE375" s="68"/>
      <c r="AF375" s="68">
        <v>1</v>
      </c>
    </row>
    <row r="376" spans="2:32" ht="123.75" customHeight="1" x14ac:dyDescent="0.25">
      <c r="B376" s="51">
        <v>369</v>
      </c>
      <c r="C376" s="45"/>
      <c r="D376" s="45"/>
      <c r="E376" s="45"/>
      <c r="F376" s="45"/>
      <c r="G376" s="175" t="s">
        <v>1629</v>
      </c>
      <c r="H376" s="45" t="s">
        <v>12</v>
      </c>
      <c r="I376" s="45"/>
      <c r="J376" s="162" t="s">
        <v>1630</v>
      </c>
      <c r="K376" s="82" t="s">
        <v>1125</v>
      </c>
      <c r="L376" s="82"/>
      <c r="M376" s="184">
        <v>43101</v>
      </c>
      <c r="N376" s="97" t="s">
        <v>1126</v>
      </c>
      <c r="O376" s="45">
        <v>1</v>
      </c>
      <c r="P376" s="106"/>
      <c r="Q376" s="130"/>
      <c r="R376" s="130"/>
      <c r="T376" s="68"/>
      <c r="U376" s="68"/>
      <c r="V376" s="68"/>
      <c r="W376" s="68">
        <v>3</v>
      </c>
      <c r="X376" s="68"/>
      <c r="Y376" s="68"/>
      <c r="AB376" s="68"/>
      <c r="AC376" s="68"/>
      <c r="AD376" s="68">
        <v>1</v>
      </c>
      <c r="AE376" s="68"/>
      <c r="AF376" s="68"/>
    </row>
    <row r="377" spans="2:32" ht="111" customHeight="1" x14ac:dyDescent="0.25">
      <c r="B377" s="51">
        <v>370</v>
      </c>
      <c r="C377" s="45"/>
      <c r="D377" s="45"/>
      <c r="E377" s="45"/>
      <c r="F377" s="45"/>
      <c r="G377" s="162" t="s">
        <v>1631</v>
      </c>
      <c r="H377" s="45" t="s">
        <v>859</v>
      </c>
      <c r="I377" s="45"/>
      <c r="J377" s="162" t="s">
        <v>1632</v>
      </c>
      <c r="K377" s="71" t="s">
        <v>918</v>
      </c>
      <c r="L377" s="71"/>
      <c r="M377" s="184">
        <v>42705</v>
      </c>
      <c r="N377" s="97" t="s">
        <v>1545</v>
      </c>
      <c r="O377" s="45">
        <v>1</v>
      </c>
      <c r="P377" s="106"/>
      <c r="Q377" s="130"/>
      <c r="R377" s="130"/>
      <c r="T377" s="68"/>
      <c r="U377" s="68"/>
      <c r="V377" s="68"/>
      <c r="W377" s="68"/>
      <c r="X377" s="68"/>
      <c r="Y377" s="68">
        <v>1</v>
      </c>
      <c r="AB377" s="68"/>
      <c r="AC377" s="68"/>
      <c r="AD377" s="68"/>
      <c r="AE377" s="68"/>
      <c r="AF377" s="68">
        <v>1</v>
      </c>
    </row>
    <row r="378" spans="2:32" ht="111" customHeight="1" x14ac:dyDescent="0.25">
      <c r="B378" s="51">
        <v>371</v>
      </c>
      <c r="C378" s="45"/>
      <c r="D378" s="45"/>
      <c r="E378" s="45"/>
      <c r="F378" s="45">
        <v>1</v>
      </c>
      <c r="G378" s="162" t="s">
        <v>1633</v>
      </c>
      <c r="H378" s="45" t="s">
        <v>859</v>
      </c>
      <c r="I378" s="45"/>
      <c r="J378" s="162" t="s">
        <v>1634</v>
      </c>
      <c r="K378" s="71" t="s">
        <v>863</v>
      </c>
      <c r="L378" s="71"/>
      <c r="M378" s="184">
        <v>43101</v>
      </c>
      <c r="N378" s="97" t="s">
        <v>1545</v>
      </c>
      <c r="O378" s="45">
        <v>1</v>
      </c>
      <c r="P378" s="106"/>
      <c r="Q378" s="130"/>
      <c r="R378" s="130"/>
      <c r="T378" s="68"/>
      <c r="U378" s="68"/>
      <c r="V378" s="68"/>
      <c r="W378" s="68"/>
      <c r="X378" s="68"/>
      <c r="Y378" s="68">
        <v>1</v>
      </c>
      <c r="AB378" s="68"/>
      <c r="AC378" s="68"/>
      <c r="AD378" s="68"/>
      <c r="AE378" s="68"/>
      <c r="AF378" s="68">
        <v>1</v>
      </c>
    </row>
    <row r="379" spans="2:32" ht="115.5" customHeight="1" x14ac:dyDescent="0.25">
      <c r="B379" s="45">
        <v>372</v>
      </c>
      <c r="C379" s="45"/>
      <c r="D379" s="45"/>
      <c r="E379" s="45"/>
      <c r="F379" s="45"/>
      <c r="G379" s="164" t="s">
        <v>1635</v>
      </c>
      <c r="H379" s="45" t="s">
        <v>12</v>
      </c>
      <c r="I379" s="45"/>
      <c r="J379" s="163" t="s">
        <v>1636</v>
      </c>
      <c r="K379" s="35" t="s">
        <v>892</v>
      </c>
      <c r="L379" s="35"/>
      <c r="M379" s="184">
        <v>42795</v>
      </c>
      <c r="N379" s="20" t="s">
        <v>1107</v>
      </c>
      <c r="O379" s="45">
        <v>1</v>
      </c>
      <c r="P379" s="106"/>
      <c r="Q379" s="130"/>
      <c r="R379" s="130"/>
      <c r="T379" s="68"/>
      <c r="U379" s="68">
        <v>1</v>
      </c>
      <c r="V379" s="68"/>
      <c r="W379" s="68"/>
      <c r="X379" s="68"/>
      <c r="Y379" s="68"/>
      <c r="AB379" s="68">
        <v>1</v>
      </c>
      <c r="AC379" s="68"/>
      <c r="AD379" s="68"/>
      <c r="AE379" s="68"/>
      <c r="AF379" s="68"/>
    </row>
    <row r="380" spans="2:32" ht="115.5" customHeight="1" x14ac:dyDescent="0.25">
      <c r="B380" s="51">
        <v>373</v>
      </c>
      <c r="C380" s="45"/>
      <c r="D380" s="45"/>
      <c r="E380" s="45"/>
      <c r="F380" s="45">
        <v>1</v>
      </c>
      <c r="G380" s="164" t="s">
        <v>1637</v>
      </c>
      <c r="H380" s="45" t="s">
        <v>859</v>
      </c>
      <c r="I380" s="45"/>
      <c r="J380" s="163" t="s">
        <v>1522</v>
      </c>
      <c r="K380" s="35" t="s">
        <v>1142</v>
      </c>
      <c r="L380" s="35"/>
      <c r="M380" s="184">
        <v>43070</v>
      </c>
      <c r="N380" s="97" t="s">
        <v>1266</v>
      </c>
      <c r="O380" s="45">
        <v>1</v>
      </c>
      <c r="P380" s="106"/>
      <c r="Q380" s="130"/>
      <c r="R380" s="130"/>
      <c r="T380" s="68"/>
      <c r="U380" s="68"/>
      <c r="V380" s="68"/>
      <c r="W380" s="68"/>
      <c r="X380" s="68">
        <v>1</v>
      </c>
      <c r="Y380" s="68"/>
      <c r="AB380" s="68"/>
      <c r="AC380" s="68"/>
      <c r="AD380" s="68"/>
      <c r="AE380" s="68">
        <v>1</v>
      </c>
      <c r="AF380" s="68"/>
    </row>
    <row r="381" spans="2:32" ht="115.5" customHeight="1" x14ac:dyDescent="0.25">
      <c r="B381" s="45">
        <v>374</v>
      </c>
      <c r="C381" s="45"/>
      <c r="D381" s="45"/>
      <c r="E381" s="45"/>
      <c r="F381" s="45"/>
      <c r="G381" s="176" t="s">
        <v>1638</v>
      </c>
      <c r="H381" s="45" t="s">
        <v>12</v>
      </c>
      <c r="I381" s="45"/>
      <c r="J381" s="163" t="s">
        <v>1639</v>
      </c>
      <c r="K381" s="35" t="s">
        <v>1142</v>
      </c>
      <c r="L381" s="35"/>
      <c r="M381" s="184">
        <v>42736</v>
      </c>
      <c r="N381" s="97" t="s">
        <v>1266</v>
      </c>
      <c r="O381" s="45">
        <v>1</v>
      </c>
      <c r="P381" s="106"/>
      <c r="Q381" s="130"/>
      <c r="R381" s="130"/>
      <c r="T381" s="68"/>
      <c r="U381" s="68"/>
      <c r="V381" s="68"/>
      <c r="W381" s="68"/>
      <c r="X381" s="68">
        <v>1</v>
      </c>
      <c r="Y381" s="68"/>
      <c r="AB381" s="68"/>
      <c r="AC381" s="68"/>
      <c r="AD381" s="68"/>
      <c r="AE381" s="68">
        <v>1</v>
      </c>
      <c r="AF381" s="68"/>
    </row>
    <row r="382" spans="2:32" ht="115.5" customHeight="1" x14ac:dyDescent="0.25">
      <c r="B382" s="51">
        <v>375</v>
      </c>
      <c r="C382" s="45"/>
      <c r="D382" s="45"/>
      <c r="E382" s="45"/>
      <c r="F382" s="45"/>
      <c r="G382" s="161" t="s">
        <v>1640</v>
      </c>
      <c r="H382" s="45" t="s">
        <v>12</v>
      </c>
      <c r="I382" s="45"/>
      <c r="J382" s="163" t="s">
        <v>1394</v>
      </c>
      <c r="K382" s="35" t="s">
        <v>853</v>
      </c>
      <c r="L382" s="35"/>
      <c r="M382" s="184">
        <v>42736</v>
      </c>
      <c r="N382" s="97" t="s">
        <v>1174</v>
      </c>
      <c r="O382" s="45">
        <v>1</v>
      </c>
      <c r="P382" s="106"/>
      <c r="Q382" s="130"/>
      <c r="R382" s="130"/>
      <c r="T382" s="68"/>
      <c r="U382" s="68"/>
      <c r="V382" s="68">
        <v>1</v>
      </c>
      <c r="W382" s="68"/>
      <c r="X382" s="68"/>
      <c r="Y382" s="68"/>
      <c r="AB382" s="68"/>
      <c r="AC382" s="68">
        <v>1</v>
      </c>
      <c r="AD382" s="68"/>
      <c r="AE382" s="68"/>
      <c r="AF382" s="68"/>
    </row>
    <row r="383" spans="2:32" ht="115.5" customHeight="1" x14ac:dyDescent="0.25">
      <c r="B383" s="45">
        <v>376</v>
      </c>
      <c r="C383" s="45"/>
      <c r="D383" s="45"/>
      <c r="E383" s="45"/>
      <c r="F383" s="45">
        <v>1</v>
      </c>
      <c r="G383" s="163" t="s">
        <v>1641</v>
      </c>
      <c r="H383" s="45" t="s">
        <v>12</v>
      </c>
      <c r="I383" s="45"/>
      <c r="J383" s="163" t="s">
        <v>1642</v>
      </c>
      <c r="K383" s="71" t="s">
        <v>863</v>
      </c>
      <c r="L383" s="71"/>
      <c r="M383" s="184">
        <v>42736</v>
      </c>
      <c r="N383" s="97" t="s">
        <v>1545</v>
      </c>
      <c r="O383" s="45">
        <v>1</v>
      </c>
      <c r="P383" s="106"/>
      <c r="Q383" s="130"/>
      <c r="R383" s="130"/>
      <c r="T383" s="68"/>
      <c r="U383" s="68"/>
      <c r="V383" s="68"/>
      <c r="W383" s="68"/>
      <c r="X383" s="68"/>
      <c r="Y383" s="68">
        <v>1</v>
      </c>
      <c r="AB383" s="68"/>
      <c r="AC383" s="68"/>
      <c r="AD383" s="68"/>
      <c r="AE383" s="68"/>
      <c r="AF383" s="68">
        <v>1</v>
      </c>
    </row>
    <row r="384" spans="2:32" ht="115.5" customHeight="1" x14ac:dyDescent="0.25">
      <c r="B384" s="51">
        <v>377</v>
      </c>
      <c r="C384" s="45"/>
      <c r="D384" s="45"/>
      <c r="E384" s="45"/>
      <c r="F384" s="45"/>
      <c r="G384" s="163" t="s">
        <v>1643</v>
      </c>
      <c r="H384" s="45" t="s">
        <v>12</v>
      </c>
      <c r="I384" s="45"/>
      <c r="J384" s="163" t="s">
        <v>1644</v>
      </c>
      <c r="K384" s="35" t="s">
        <v>843</v>
      </c>
      <c r="L384" s="35"/>
      <c r="M384" s="184">
        <v>43101</v>
      </c>
      <c r="N384" s="97" t="s">
        <v>1126</v>
      </c>
      <c r="O384" s="45">
        <v>1</v>
      </c>
      <c r="P384" s="106"/>
      <c r="Q384" s="130"/>
      <c r="R384" s="130"/>
      <c r="T384" s="68"/>
      <c r="U384" s="68"/>
      <c r="V384" s="68"/>
      <c r="W384" s="68">
        <v>1</v>
      </c>
      <c r="X384" s="68"/>
      <c r="Y384" s="68"/>
      <c r="AB384" s="68"/>
      <c r="AC384" s="68"/>
      <c r="AD384" s="68">
        <v>1</v>
      </c>
      <c r="AE384" s="68"/>
      <c r="AF384" s="68"/>
    </row>
    <row r="385" spans="2:32" ht="115.5" customHeight="1" x14ac:dyDescent="0.25">
      <c r="B385" s="45">
        <v>378</v>
      </c>
      <c r="C385" s="45"/>
      <c r="D385" s="45"/>
      <c r="E385" s="45"/>
      <c r="F385" s="45">
        <v>1</v>
      </c>
      <c r="G385" s="162" t="s">
        <v>1645</v>
      </c>
      <c r="H385" s="45" t="s">
        <v>1646</v>
      </c>
      <c r="I385" s="82"/>
      <c r="J385" s="164" t="s">
        <v>1647</v>
      </c>
      <c r="K385" s="71" t="s">
        <v>863</v>
      </c>
      <c r="L385" s="71"/>
      <c r="M385" s="184">
        <v>42736</v>
      </c>
      <c r="N385" s="97" t="s">
        <v>1545</v>
      </c>
      <c r="O385" s="45">
        <v>1</v>
      </c>
      <c r="P385" s="106"/>
      <c r="Q385" s="130"/>
      <c r="R385" s="130"/>
      <c r="T385" s="89"/>
      <c r="U385" s="68"/>
      <c r="V385" s="68"/>
      <c r="W385" s="68"/>
      <c r="X385" s="68"/>
      <c r="Y385" s="68">
        <v>1</v>
      </c>
      <c r="AB385" s="68"/>
      <c r="AC385" s="68"/>
      <c r="AD385" s="68"/>
      <c r="AE385" s="68"/>
      <c r="AF385" s="68">
        <v>1</v>
      </c>
    </row>
    <row r="386" spans="2:32" ht="115.5" customHeight="1" x14ac:dyDescent="0.25">
      <c r="B386" s="103">
        <v>379</v>
      </c>
      <c r="C386" s="45"/>
      <c r="D386" s="45"/>
      <c r="E386" s="45"/>
      <c r="F386" s="45">
        <v>1</v>
      </c>
      <c r="G386" s="162" t="s">
        <v>1648</v>
      </c>
      <c r="H386" s="36" t="s">
        <v>948</v>
      </c>
      <c r="I386" s="36"/>
      <c r="J386" s="163" t="s">
        <v>1649</v>
      </c>
      <c r="K386" s="35" t="s">
        <v>873</v>
      </c>
      <c r="L386" s="35"/>
      <c r="M386" s="184">
        <v>43101</v>
      </c>
      <c r="N386" s="20" t="s">
        <v>1107</v>
      </c>
      <c r="O386" s="45">
        <v>1</v>
      </c>
      <c r="P386" s="106"/>
      <c r="Q386" s="130"/>
      <c r="R386" s="130"/>
      <c r="T386" s="68"/>
      <c r="U386" s="68">
        <v>5</v>
      </c>
      <c r="V386" s="68"/>
      <c r="W386" s="68"/>
      <c r="X386" s="68"/>
      <c r="Y386" s="68"/>
      <c r="AB386" s="68">
        <v>1</v>
      </c>
      <c r="AC386" s="68"/>
      <c r="AD386" s="68"/>
      <c r="AE386" s="68"/>
      <c r="AF386" s="68"/>
    </row>
    <row r="387" spans="2:32" ht="115.5" customHeight="1" x14ac:dyDescent="0.25">
      <c r="B387" s="102">
        <v>380</v>
      </c>
      <c r="C387" s="45">
        <v>1</v>
      </c>
      <c r="D387" s="45"/>
      <c r="E387" s="45">
        <v>1</v>
      </c>
      <c r="F387" s="45">
        <v>1</v>
      </c>
      <c r="G387" s="177" t="s">
        <v>1650</v>
      </c>
      <c r="H387" s="45" t="s">
        <v>1621</v>
      </c>
      <c r="I387" s="45"/>
      <c r="J387" s="163" t="s">
        <v>1651</v>
      </c>
      <c r="K387" s="35" t="s">
        <v>918</v>
      </c>
      <c r="L387" s="35"/>
      <c r="M387" s="184">
        <v>42736</v>
      </c>
      <c r="N387" s="97" t="s">
        <v>1545</v>
      </c>
      <c r="O387" s="45">
        <v>1</v>
      </c>
      <c r="P387" s="106"/>
      <c r="Q387" s="130"/>
      <c r="R387" s="130"/>
      <c r="T387" s="68"/>
      <c r="U387" s="68"/>
      <c r="V387" s="68"/>
      <c r="W387" s="68"/>
      <c r="X387" s="68"/>
      <c r="Y387" s="68">
        <v>2</v>
      </c>
      <c r="AB387" s="68"/>
      <c r="AC387" s="68"/>
      <c r="AD387" s="68"/>
      <c r="AE387" s="68"/>
      <c r="AF387" s="68">
        <v>1</v>
      </c>
    </row>
    <row r="388" spans="2:32" ht="115.5" customHeight="1" x14ac:dyDescent="0.25">
      <c r="B388" s="103">
        <v>381</v>
      </c>
      <c r="C388" s="45">
        <v>1</v>
      </c>
      <c r="D388" s="45"/>
      <c r="E388" s="45"/>
      <c r="F388" s="45">
        <v>2</v>
      </c>
      <c r="G388" s="162" t="s">
        <v>1652</v>
      </c>
      <c r="H388" s="45" t="s">
        <v>12</v>
      </c>
      <c r="I388" s="45"/>
      <c r="J388" s="163" t="s">
        <v>1653</v>
      </c>
      <c r="K388" s="35" t="s">
        <v>1125</v>
      </c>
      <c r="L388" s="35"/>
      <c r="M388" s="184">
        <v>42736</v>
      </c>
      <c r="N388" s="97" t="s">
        <v>1126</v>
      </c>
      <c r="O388" s="45">
        <v>1</v>
      </c>
      <c r="P388" s="106"/>
      <c r="Q388" s="130"/>
      <c r="R388" s="130"/>
      <c r="T388" s="68"/>
      <c r="U388" s="68"/>
      <c r="V388" s="68"/>
      <c r="W388" s="68">
        <v>3</v>
      </c>
      <c r="X388" s="68"/>
      <c r="Y388" s="68"/>
      <c r="AB388" s="68"/>
      <c r="AC388" s="68"/>
      <c r="AD388" s="68">
        <v>1</v>
      </c>
      <c r="AE388" s="68"/>
      <c r="AF388" s="68"/>
    </row>
    <row r="389" spans="2:32" ht="115.5" customHeight="1" x14ac:dyDescent="0.25">
      <c r="B389" s="102">
        <v>382</v>
      </c>
      <c r="C389" s="45">
        <v>1</v>
      </c>
      <c r="D389" s="45"/>
      <c r="E389" s="45">
        <v>1</v>
      </c>
      <c r="F389" s="45">
        <v>2</v>
      </c>
      <c r="G389" s="162" t="s">
        <v>1654</v>
      </c>
      <c r="H389" s="45" t="s">
        <v>318</v>
      </c>
      <c r="I389" s="45"/>
      <c r="J389" s="163" t="s">
        <v>1655</v>
      </c>
      <c r="K389" s="36" t="s">
        <v>1656</v>
      </c>
      <c r="L389" s="36"/>
      <c r="M389" s="184">
        <v>43374</v>
      </c>
      <c r="N389" s="97" t="s">
        <v>1126</v>
      </c>
      <c r="O389" s="45">
        <v>1</v>
      </c>
      <c r="P389" s="106"/>
      <c r="Q389" s="130"/>
      <c r="R389" s="130"/>
      <c r="T389" s="68"/>
      <c r="U389" s="68"/>
      <c r="V389" s="68"/>
      <c r="W389" s="68">
        <v>3</v>
      </c>
      <c r="X389" s="68"/>
      <c r="Y389" s="68"/>
      <c r="AB389" s="68"/>
      <c r="AC389" s="68"/>
      <c r="AD389" s="68">
        <v>1</v>
      </c>
      <c r="AE389" s="68"/>
      <c r="AF389" s="68"/>
    </row>
    <row r="390" spans="2:32" ht="115.5" customHeight="1" x14ac:dyDescent="0.25">
      <c r="B390" s="102">
        <v>383</v>
      </c>
      <c r="C390" s="45">
        <v>1</v>
      </c>
      <c r="D390" s="45"/>
      <c r="E390" s="45"/>
      <c r="F390" s="45">
        <v>1</v>
      </c>
      <c r="G390" s="162" t="s">
        <v>1657</v>
      </c>
      <c r="H390" s="45" t="s">
        <v>659</v>
      </c>
      <c r="I390" s="45"/>
      <c r="J390" s="163" t="s">
        <v>1658</v>
      </c>
      <c r="K390" s="35" t="s">
        <v>1659</v>
      </c>
      <c r="L390" s="35"/>
      <c r="M390" s="184">
        <v>43313</v>
      </c>
      <c r="N390" s="97" t="s">
        <v>1126</v>
      </c>
      <c r="O390" s="45">
        <v>1</v>
      </c>
      <c r="P390" s="106"/>
      <c r="Q390" s="130"/>
      <c r="R390" s="130"/>
      <c r="T390" s="68"/>
      <c r="U390" s="68"/>
      <c r="V390" s="68"/>
      <c r="W390" s="68">
        <v>1</v>
      </c>
      <c r="X390" s="68"/>
      <c r="Y390" s="68"/>
      <c r="AB390" s="68"/>
      <c r="AC390" s="68"/>
      <c r="AD390" s="68">
        <v>1</v>
      </c>
      <c r="AE390" s="68"/>
      <c r="AF390" s="68"/>
    </row>
    <row r="391" spans="2:32" ht="115.5" customHeight="1" x14ac:dyDescent="0.25">
      <c r="B391" s="102">
        <v>384</v>
      </c>
      <c r="C391" s="45"/>
      <c r="D391" s="45"/>
      <c r="E391" s="45"/>
      <c r="F391" s="45">
        <v>1</v>
      </c>
      <c r="G391" s="162" t="s">
        <v>1660</v>
      </c>
      <c r="H391" s="45" t="s">
        <v>859</v>
      </c>
      <c r="I391" s="45"/>
      <c r="J391" s="163" t="s">
        <v>1661</v>
      </c>
      <c r="K391" s="35" t="s">
        <v>1662</v>
      </c>
      <c r="L391" s="35"/>
      <c r="M391" s="184">
        <v>42736</v>
      </c>
      <c r="N391" s="97" t="s">
        <v>1545</v>
      </c>
      <c r="O391" s="45">
        <v>1</v>
      </c>
      <c r="P391" s="106"/>
      <c r="Q391" s="130"/>
      <c r="R391" s="130"/>
      <c r="T391" s="68"/>
      <c r="U391" s="68"/>
      <c r="V391" s="68"/>
      <c r="W391" s="68"/>
      <c r="X391" s="68"/>
      <c r="Y391" s="68">
        <v>1</v>
      </c>
      <c r="AB391" s="68"/>
      <c r="AC391" s="68"/>
      <c r="AD391" s="68"/>
      <c r="AE391" s="68"/>
      <c r="AF391" s="68">
        <v>1</v>
      </c>
    </row>
    <row r="392" spans="2:32" ht="115.5" customHeight="1" x14ac:dyDescent="0.25">
      <c r="B392" s="102">
        <v>385</v>
      </c>
      <c r="C392" s="45">
        <v>1</v>
      </c>
      <c r="D392" s="45"/>
      <c r="E392" s="45">
        <v>1</v>
      </c>
      <c r="F392" s="45">
        <v>1</v>
      </c>
      <c r="G392" s="162" t="s">
        <v>1663</v>
      </c>
      <c r="H392" s="36" t="s">
        <v>948</v>
      </c>
      <c r="I392" s="36"/>
      <c r="J392" s="163" t="s">
        <v>1664</v>
      </c>
      <c r="K392" s="35" t="s">
        <v>1124</v>
      </c>
      <c r="L392" s="35"/>
      <c r="M392" s="184">
        <v>42736</v>
      </c>
      <c r="N392" s="97" t="s">
        <v>1126</v>
      </c>
      <c r="O392" s="45">
        <v>1</v>
      </c>
      <c r="P392" s="106"/>
      <c r="Q392" s="130"/>
      <c r="R392" s="130"/>
      <c r="T392" s="68"/>
      <c r="U392" s="68"/>
      <c r="V392" s="68"/>
      <c r="W392" s="68">
        <v>1</v>
      </c>
      <c r="X392" s="68"/>
      <c r="Y392" s="68"/>
      <c r="AB392" s="68"/>
      <c r="AC392" s="68"/>
      <c r="AD392" s="68">
        <v>1</v>
      </c>
      <c r="AE392" s="68"/>
      <c r="AF392" s="68"/>
    </row>
    <row r="393" spans="2:32" ht="115.5" customHeight="1" x14ac:dyDescent="0.25">
      <c r="B393" s="102">
        <v>386</v>
      </c>
      <c r="C393" s="45">
        <v>1</v>
      </c>
      <c r="D393" s="45"/>
      <c r="E393" s="45"/>
      <c r="F393" s="45"/>
      <c r="G393" s="162" t="s">
        <v>1665</v>
      </c>
      <c r="H393" s="36" t="s">
        <v>948</v>
      </c>
      <c r="I393" s="36"/>
      <c r="J393" s="163" t="s">
        <v>1666</v>
      </c>
      <c r="K393" s="35" t="s">
        <v>892</v>
      </c>
      <c r="L393" s="35"/>
      <c r="M393" s="184">
        <v>43132</v>
      </c>
      <c r="N393" s="20" t="s">
        <v>1107</v>
      </c>
      <c r="O393" s="45">
        <v>1</v>
      </c>
      <c r="P393" s="106"/>
      <c r="Q393" s="130"/>
      <c r="R393" s="130"/>
      <c r="T393" s="68"/>
      <c r="U393" s="68">
        <v>1</v>
      </c>
      <c r="V393" s="68"/>
      <c r="W393" s="68"/>
      <c r="X393" s="68"/>
      <c r="Y393" s="68"/>
      <c r="AB393" s="68">
        <v>1</v>
      </c>
      <c r="AC393" s="68"/>
      <c r="AD393" s="68"/>
      <c r="AE393" s="68"/>
      <c r="AF393" s="68"/>
    </row>
    <row r="394" spans="2:32" ht="115.5" customHeight="1" x14ac:dyDescent="0.25">
      <c r="B394" s="102">
        <v>387</v>
      </c>
      <c r="C394" s="45">
        <v>1</v>
      </c>
      <c r="D394" s="45"/>
      <c r="E394" s="45"/>
      <c r="F394" s="45">
        <v>1</v>
      </c>
      <c r="G394" s="162" t="s">
        <v>1667</v>
      </c>
      <c r="H394" s="45" t="s">
        <v>859</v>
      </c>
      <c r="I394" s="45"/>
      <c r="J394" s="163" t="s">
        <v>1668</v>
      </c>
      <c r="K394" s="35" t="s">
        <v>1142</v>
      </c>
      <c r="L394" s="35"/>
      <c r="M394" s="184">
        <v>42736</v>
      </c>
      <c r="N394" s="97" t="s">
        <v>1266</v>
      </c>
      <c r="O394" s="45">
        <v>1</v>
      </c>
      <c r="P394" s="106"/>
      <c r="Q394" s="130"/>
      <c r="R394" s="130"/>
      <c r="T394" s="68"/>
      <c r="U394" s="68"/>
      <c r="V394" s="68"/>
      <c r="W394" s="68"/>
      <c r="X394" s="68">
        <v>1</v>
      </c>
      <c r="Y394" s="68"/>
      <c r="AB394" s="68"/>
      <c r="AC394" s="68"/>
      <c r="AD394" s="68"/>
      <c r="AE394" s="68">
        <v>1</v>
      </c>
      <c r="AF394" s="68"/>
    </row>
    <row r="395" spans="2:32" ht="115.5" customHeight="1" x14ac:dyDescent="0.25">
      <c r="B395" s="102">
        <v>388</v>
      </c>
      <c r="C395" s="45">
        <v>1</v>
      </c>
      <c r="D395" s="45"/>
      <c r="E395" s="45"/>
      <c r="F395" s="45"/>
      <c r="G395" s="162" t="s">
        <v>1669</v>
      </c>
      <c r="H395" s="36" t="s">
        <v>948</v>
      </c>
      <c r="I395" s="36"/>
      <c r="J395" s="163" t="s">
        <v>1670</v>
      </c>
      <c r="K395" s="35" t="s">
        <v>1124</v>
      </c>
      <c r="L395" s="35" t="s">
        <v>926</v>
      </c>
      <c r="M395" s="184">
        <v>43101</v>
      </c>
      <c r="N395" s="97" t="s">
        <v>1126</v>
      </c>
      <c r="O395" s="45">
        <v>1</v>
      </c>
      <c r="P395" s="106"/>
      <c r="Q395" s="130"/>
      <c r="R395" s="130"/>
      <c r="T395" s="68"/>
      <c r="U395" s="68"/>
      <c r="V395" s="68"/>
      <c r="W395" s="68">
        <v>1</v>
      </c>
      <c r="X395" s="68"/>
      <c r="Y395" s="68"/>
      <c r="AB395" s="68"/>
      <c r="AC395" s="68"/>
      <c r="AD395" s="68">
        <v>1</v>
      </c>
      <c r="AE395" s="68"/>
      <c r="AF395" s="68"/>
    </row>
    <row r="396" spans="2:32" ht="115.5" customHeight="1" x14ac:dyDescent="0.25">
      <c r="B396" s="102">
        <v>389</v>
      </c>
      <c r="C396" s="45">
        <v>1</v>
      </c>
      <c r="D396" s="45"/>
      <c r="E396" s="45">
        <v>1</v>
      </c>
      <c r="F396" s="45"/>
      <c r="G396" s="162" t="s">
        <v>1671</v>
      </c>
      <c r="H396" s="45" t="s">
        <v>12</v>
      </c>
      <c r="I396" s="45"/>
      <c r="J396" s="163" t="s">
        <v>1672</v>
      </c>
      <c r="K396" s="35" t="s">
        <v>843</v>
      </c>
      <c r="L396" s="35"/>
      <c r="M396" s="184">
        <v>43466</v>
      </c>
      <c r="N396" s="97" t="s">
        <v>1126</v>
      </c>
      <c r="O396" s="45">
        <v>1</v>
      </c>
      <c r="P396" s="106"/>
      <c r="Q396" s="130"/>
      <c r="R396" s="130"/>
      <c r="T396" s="68"/>
      <c r="U396" s="68"/>
      <c r="V396" s="68"/>
      <c r="W396" s="68">
        <v>1</v>
      </c>
      <c r="X396" s="68"/>
      <c r="Y396" s="68"/>
      <c r="AB396" s="68"/>
      <c r="AC396" s="68"/>
      <c r="AD396" s="68">
        <v>1</v>
      </c>
      <c r="AE396" s="68"/>
      <c r="AF396" s="68"/>
    </row>
    <row r="397" spans="2:32" ht="115.5" customHeight="1" x14ac:dyDescent="0.25">
      <c r="B397" s="102">
        <v>390</v>
      </c>
      <c r="C397" s="45">
        <v>1</v>
      </c>
      <c r="D397" s="45"/>
      <c r="E397" s="45"/>
      <c r="F397" s="45">
        <v>1</v>
      </c>
      <c r="G397" s="162" t="s">
        <v>1673</v>
      </c>
      <c r="H397" s="45" t="s">
        <v>12</v>
      </c>
      <c r="I397" s="45"/>
      <c r="J397" s="163" t="s">
        <v>1674</v>
      </c>
      <c r="K397" s="35" t="s">
        <v>863</v>
      </c>
      <c r="L397" s="35"/>
      <c r="M397" s="184">
        <v>43466</v>
      </c>
      <c r="N397" s="97" t="s">
        <v>1545</v>
      </c>
      <c r="O397" s="45">
        <v>1</v>
      </c>
      <c r="P397" s="106"/>
      <c r="Q397" s="130"/>
      <c r="R397" s="130"/>
      <c r="T397" s="68"/>
      <c r="U397" s="68"/>
      <c r="V397" s="68"/>
      <c r="W397" s="68"/>
      <c r="X397" s="68"/>
      <c r="Y397" s="68">
        <v>1</v>
      </c>
      <c r="AB397" s="68"/>
      <c r="AC397" s="68"/>
      <c r="AD397" s="68"/>
      <c r="AE397" s="68"/>
      <c r="AF397" s="68">
        <v>1</v>
      </c>
    </row>
    <row r="398" spans="2:32" ht="115.5" customHeight="1" x14ac:dyDescent="0.25">
      <c r="B398" s="102">
        <v>391</v>
      </c>
      <c r="C398" s="45"/>
      <c r="D398" s="45"/>
      <c r="E398" s="45">
        <v>1</v>
      </c>
      <c r="F398" s="45">
        <v>2</v>
      </c>
      <c r="G398" s="162" t="s">
        <v>1675</v>
      </c>
      <c r="H398" s="20" t="s">
        <v>840</v>
      </c>
      <c r="I398" s="20"/>
      <c r="J398" s="163" t="s">
        <v>1676</v>
      </c>
      <c r="K398" s="35" t="s">
        <v>1125</v>
      </c>
      <c r="L398" s="35"/>
      <c r="M398" s="184">
        <v>43466</v>
      </c>
      <c r="N398" s="97" t="s">
        <v>1174</v>
      </c>
      <c r="O398" s="45">
        <v>1</v>
      </c>
      <c r="P398" s="106"/>
      <c r="Q398" s="130"/>
      <c r="R398" s="130"/>
      <c r="T398" s="68"/>
      <c r="U398" s="68"/>
      <c r="V398" s="68">
        <v>2</v>
      </c>
      <c r="W398" s="68"/>
      <c r="X398" s="68"/>
      <c r="Y398" s="68"/>
      <c r="AB398" s="68"/>
      <c r="AC398" s="68">
        <v>1</v>
      </c>
      <c r="AD398" s="68"/>
      <c r="AE398" s="68"/>
      <c r="AF398" s="68"/>
    </row>
    <row r="399" spans="2:32" ht="115.5" customHeight="1" x14ac:dyDescent="0.25">
      <c r="B399" s="102">
        <v>392</v>
      </c>
      <c r="C399" s="45">
        <v>1</v>
      </c>
      <c r="D399" s="45"/>
      <c r="E399" s="45"/>
      <c r="F399" s="45"/>
      <c r="G399" s="162" t="s">
        <v>1677</v>
      </c>
      <c r="H399" s="45" t="s">
        <v>859</v>
      </c>
      <c r="I399" s="45"/>
      <c r="J399" s="163" t="s">
        <v>1678</v>
      </c>
      <c r="K399" s="35" t="s">
        <v>863</v>
      </c>
      <c r="L399" s="35"/>
      <c r="M399" s="184">
        <v>43466</v>
      </c>
      <c r="N399" s="97" t="s">
        <v>1545</v>
      </c>
      <c r="O399" s="45">
        <v>1</v>
      </c>
      <c r="P399" s="106"/>
      <c r="Q399" s="130"/>
      <c r="R399" s="130"/>
      <c r="T399" s="68"/>
      <c r="U399" s="68"/>
      <c r="V399" s="68"/>
      <c r="W399" s="68"/>
      <c r="X399" s="68"/>
      <c r="Y399" s="68">
        <v>1</v>
      </c>
      <c r="AB399" s="68"/>
      <c r="AC399" s="68"/>
      <c r="AD399" s="68"/>
      <c r="AE399" s="68"/>
      <c r="AF399" s="68">
        <v>1</v>
      </c>
    </row>
    <row r="400" spans="2:32" ht="115.5" customHeight="1" x14ac:dyDescent="0.25">
      <c r="B400" s="102">
        <v>393</v>
      </c>
      <c r="C400" s="45">
        <v>1</v>
      </c>
      <c r="D400" s="45"/>
      <c r="E400" s="45"/>
      <c r="F400" s="45"/>
      <c r="G400" s="162" t="s">
        <v>1679</v>
      </c>
      <c r="H400" s="45" t="s">
        <v>12</v>
      </c>
      <c r="I400" s="45"/>
      <c r="J400" s="163" t="s">
        <v>1680</v>
      </c>
      <c r="K400" s="35" t="s">
        <v>918</v>
      </c>
      <c r="L400" s="35"/>
      <c r="M400" s="184">
        <v>43466</v>
      </c>
      <c r="N400" s="97" t="s">
        <v>1545</v>
      </c>
      <c r="O400" s="45">
        <v>1</v>
      </c>
      <c r="P400" s="106"/>
      <c r="Q400" s="130"/>
      <c r="R400" s="130"/>
      <c r="T400" s="68"/>
      <c r="U400" s="68"/>
      <c r="V400" s="68"/>
      <c r="W400" s="68"/>
      <c r="X400" s="68"/>
      <c r="Y400" s="68">
        <v>1</v>
      </c>
      <c r="AB400" s="68"/>
      <c r="AC400" s="68"/>
      <c r="AD400" s="68"/>
      <c r="AE400" s="68"/>
      <c r="AF400" s="68">
        <v>1</v>
      </c>
    </row>
    <row r="401" spans="2:32" ht="115.5" customHeight="1" x14ac:dyDescent="0.25">
      <c r="B401" s="102">
        <v>394</v>
      </c>
      <c r="C401" s="45">
        <v>1</v>
      </c>
      <c r="D401" s="45"/>
      <c r="E401" s="45"/>
      <c r="F401" s="45"/>
      <c r="G401" s="162" t="s">
        <v>1681</v>
      </c>
      <c r="H401" s="45" t="s">
        <v>859</v>
      </c>
      <c r="I401" s="45"/>
      <c r="J401" s="163" t="s">
        <v>1682</v>
      </c>
      <c r="K401" s="35" t="s">
        <v>918</v>
      </c>
      <c r="L401" s="35"/>
      <c r="M401" s="184">
        <v>43466</v>
      </c>
      <c r="N401" s="97" t="s">
        <v>1545</v>
      </c>
      <c r="O401" s="45">
        <v>1</v>
      </c>
      <c r="P401" s="106"/>
      <c r="Q401" s="130"/>
      <c r="R401" s="130"/>
      <c r="T401" s="68"/>
      <c r="U401" s="68"/>
      <c r="V401" s="68"/>
      <c r="W401" s="68"/>
      <c r="X401" s="68"/>
      <c r="Y401" s="68">
        <v>1</v>
      </c>
      <c r="AB401" s="68"/>
      <c r="AC401" s="68"/>
      <c r="AD401" s="68"/>
      <c r="AE401" s="68"/>
      <c r="AF401" s="68">
        <v>1</v>
      </c>
    </row>
    <row r="402" spans="2:32" ht="115.5" customHeight="1" x14ac:dyDescent="0.25">
      <c r="B402" s="102">
        <v>395</v>
      </c>
      <c r="C402" s="45">
        <v>1</v>
      </c>
      <c r="D402" s="45"/>
      <c r="E402" s="45"/>
      <c r="F402" s="45"/>
      <c r="G402" s="162" t="s">
        <v>1683</v>
      </c>
      <c r="H402" s="45" t="s">
        <v>859</v>
      </c>
      <c r="I402" s="45"/>
      <c r="J402" s="163" t="s">
        <v>1684</v>
      </c>
      <c r="K402" s="35" t="s">
        <v>944</v>
      </c>
      <c r="L402" s="35"/>
      <c r="M402" s="184">
        <v>43466</v>
      </c>
      <c r="N402" s="97" t="s">
        <v>1545</v>
      </c>
      <c r="O402" s="45">
        <v>1</v>
      </c>
      <c r="P402" s="106"/>
      <c r="Q402" s="130"/>
      <c r="R402" s="130"/>
      <c r="T402" s="68"/>
      <c r="U402" s="68"/>
      <c r="V402" s="68"/>
      <c r="W402" s="68"/>
      <c r="X402" s="68"/>
      <c r="Y402" s="68">
        <v>1</v>
      </c>
      <c r="AB402" s="68"/>
      <c r="AC402" s="68"/>
      <c r="AD402" s="68"/>
      <c r="AE402" s="68"/>
      <c r="AF402" s="68">
        <v>1</v>
      </c>
    </row>
    <row r="403" spans="2:32" ht="115.5" customHeight="1" x14ac:dyDescent="0.25">
      <c r="B403" s="102">
        <v>396</v>
      </c>
      <c r="C403" s="45">
        <v>1</v>
      </c>
      <c r="D403" s="45"/>
      <c r="E403" s="45"/>
      <c r="F403" s="45">
        <v>1</v>
      </c>
      <c r="G403" s="162" t="s">
        <v>1685</v>
      </c>
      <c r="H403" s="45" t="s">
        <v>12</v>
      </c>
      <c r="I403" s="45"/>
      <c r="J403" s="163" t="s">
        <v>1686</v>
      </c>
      <c r="K403" s="35" t="s">
        <v>863</v>
      </c>
      <c r="L403" s="35"/>
      <c r="M403" s="184">
        <v>43466</v>
      </c>
      <c r="N403" s="97" t="s">
        <v>1545</v>
      </c>
      <c r="O403" s="45">
        <v>1</v>
      </c>
      <c r="P403" s="106"/>
      <c r="Q403" s="130"/>
      <c r="R403" s="130"/>
      <c r="T403" s="68"/>
      <c r="U403" s="68"/>
      <c r="V403" s="68"/>
      <c r="W403" s="68"/>
      <c r="X403" s="68"/>
      <c r="Y403" s="68">
        <v>1</v>
      </c>
      <c r="AB403" s="68"/>
      <c r="AC403" s="68"/>
      <c r="AD403" s="68"/>
      <c r="AE403" s="68"/>
      <c r="AF403" s="68">
        <v>1</v>
      </c>
    </row>
    <row r="404" spans="2:32" ht="115.5" customHeight="1" x14ac:dyDescent="0.25">
      <c r="B404" s="102">
        <v>397</v>
      </c>
      <c r="C404" s="45">
        <v>1</v>
      </c>
      <c r="D404" s="45"/>
      <c r="E404" s="45"/>
      <c r="F404" s="45">
        <v>1</v>
      </c>
      <c r="G404" s="162" t="s">
        <v>1687</v>
      </c>
      <c r="H404" s="45" t="s">
        <v>12</v>
      </c>
      <c r="I404" s="45"/>
      <c r="J404" s="163" t="s">
        <v>1688</v>
      </c>
      <c r="K404" s="35" t="s">
        <v>1689</v>
      </c>
      <c r="L404" s="35"/>
      <c r="M404" s="184">
        <v>43466</v>
      </c>
      <c r="N404" s="97" t="s">
        <v>1545</v>
      </c>
      <c r="O404" s="45">
        <v>1</v>
      </c>
      <c r="P404" s="106"/>
      <c r="Q404" s="130"/>
      <c r="R404" s="130"/>
      <c r="T404" s="68"/>
      <c r="U404" s="68"/>
      <c r="V404" s="68"/>
      <c r="W404" s="68"/>
      <c r="X404" s="68"/>
      <c r="Y404" s="68">
        <v>1</v>
      </c>
      <c r="AB404" s="68"/>
      <c r="AC404" s="68"/>
      <c r="AD404" s="68"/>
      <c r="AE404" s="68"/>
      <c r="AF404" s="68">
        <v>1</v>
      </c>
    </row>
    <row r="405" spans="2:32" ht="115.5" customHeight="1" x14ac:dyDescent="0.25">
      <c r="B405" s="102">
        <v>398</v>
      </c>
      <c r="C405" s="45">
        <v>1</v>
      </c>
      <c r="D405" s="45"/>
      <c r="E405" s="45"/>
      <c r="F405" s="45"/>
      <c r="G405" s="162" t="s">
        <v>1690</v>
      </c>
      <c r="H405" s="45" t="s">
        <v>859</v>
      </c>
      <c r="I405" s="45"/>
      <c r="J405" s="163" t="s">
        <v>1691</v>
      </c>
      <c r="K405" s="35" t="s">
        <v>863</v>
      </c>
      <c r="L405" s="35"/>
      <c r="M405" s="184">
        <v>43466</v>
      </c>
      <c r="N405" s="97" t="s">
        <v>1545</v>
      </c>
      <c r="O405" s="45">
        <v>1</v>
      </c>
      <c r="P405" s="106"/>
      <c r="Q405" s="130"/>
      <c r="R405" s="130"/>
      <c r="T405" s="68"/>
      <c r="U405" s="68"/>
      <c r="V405" s="68"/>
      <c r="W405" s="68"/>
      <c r="X405" s="68"/>
      <c r="Y405" s="68">
        <v>1</v>
      </c>
      <c r="AB405" s="68"/>
      <c r="AC405" s="68"/>
      <c r="AD405" s="68"/>
      <c r="AE405" s="68"/>
      <c r="AF405" s="68">
        <v>1</v>
      </c>
    </row>
    <row r="406" spans="2:32" ht="115.5" customHeight="1" x14ac:dyDescent="0.25">
      <c r="B406" s="102">
        <v>399</v>
      </c>
      <c r="C406" s="45">
        <v>1</v>
      </c>
      <c r="D406" s="45"/>
      <c r="E406" s="45"/>
      <c r="F406" s="45"/>
      <c r="G406" s="162" t="s">
        <v>1692</v>
      </c>
      <c r="H406" s="45" t="s">
        <v>859</v>
      </c>
      <c r="I406" s="45"/>
      <c r="J406" s="163" t="s">
        <v>1693</v>
      </c>
      <c r="K406" s="35" t="s">
        <v>918</v>
      </c>
      <c r="L406" s="35"/>
      <c r="M406" s="184">
        <v>43466</v>
      </c>
      <c r="N406" s="97" t="s">
        <v>1545</v>
      </c>
      <c r="O406" s="45">
        <v>1</v>
      </c>
      <c r="P406" s="106"/>
      <c r="Q406" s="130"/>
      <c r="R406" s="130"/>
      <c r="T406" s="68"/>
      <c r="U406" s="68"/>
      <c r="V406" s="68"/>
      <c r="W406" s="68"/>
      <c r="X406" s="68"/>
      <c r="Y406" s="68">
        <v>1</v>
      </c>
      <c r="AB406" s="68"/>
      <c r="AC406" s="68"/>
      <c r="AD406" s="68"/>
      <c r="AE406" s="68"/>
      <c r="AF406" s="68">
        <v>1</v>
      </c>
    </row>
    <row r="407" spans="2:32" ht="115.5" customHeight="1" x14ac:dyDescent="0.25">
      <c r="B407" s="102">
        <v>400</v>
      </c>
      <c r="C407" s="45">
        <v>1</v>
      </c>
      <c r="D407" s="45"/>
      <c r="E407" s="45"/>
      <c r="F407" s="45"/>
      <c r="G407" s="162" t="s">
        <v>1694</v>
      </c>
      <c r="H407" s="45" t="s">
        <v>859</v>
      </c>
      <c r="I407" s="45"/>
      <c r="J407" s="163" t="s">
        <v>1695</v>
      </c>
      <c r="K407" s="35" t="s">
        <v>918</v>
      </c>
      <c r="L407" s="35"/>
      <c r="M407" s="184">
        <v>43466</v>
      </c>
      <c r="N407" s="97" t="s">
        <v>1545</v>
      </c>
      <c r="O407" s="45">
        <v>1</v>
      </c>
      <c r="P407" s="106"/>
      <c r="Q407" s="130"/>
      <c r="R407" s="130"/>
      <c r="T407" s="68"/>
      <c r="U407" s="68"/>
      <c r="V407" s="68"/>
      <c r="W407" s="68"/>
      <c r="X407" s="68"/>
      <c r="Y407" s="68">
        <v>1</v>
      </c>
      <c r="AB407" s="68"/>
      <c r="AC407" s="68"/>
      <c r="AD407" s="68"/>
      <c r="AE407" s="68"/>
      <c r="AF407" s="68">
        <v>1</v>
      </c>
    </row>
    <row r="408" spans="2:32" ht="115.5" customHeight="1" x14ac:dyDescent="0.25">
      <c r="B408" s="102">
        <v>401</v>
      </c>
      <c r="C408" s="45">
        <v>1</v>
      </c>
      <c r="D408" s="45"/>
      <c r="E408" s="45"/>
      <c r="F408" s="45"/>
      <c r="G408" s="162" t="s">
        <v>1696</v>
      </c>
      <c r="H408" s="45" t="s">
        <v>12</v>
      </c>
      <c r="I408" s="45"/>
      <c r="J408" s="163" t="s">
        <v>1697</v>
      </c>
      <c r="K408" s="35" t="s">
        <v>918</v>
      </c>
      <c r="L408" s="35"/>
      <c r="M408" s="184">
        <v>43466</v>
      </c>
      <c r="N408" s="97" t="s">
        <v>1545</v>
      </c>
      <c r="O408" s="45">
        <v>1</v>
      </c>
      <c r="P408" s="106"/>
      <c r="Q408" s="130"/>
      <c r="R408" s="130"/>
      <c r="T408" s="68"/>
      <c r="U408" s="68"/>
      <c r="V408" s="68"/>
      <c r="W408" s="68"/>
      <c r="X408" s="68"/>
      <c r="Y408" s="68">
        <v>1</v>
      </c>
      <c r="AB408" s="68"/>
      <c r="AC408" s="68"/>
      <c r="AD408" s="68"/>
      <c r="AE408" s="68"/>
      <c r="AF408" s="68">
        <v>1</v>
      </c>
    </row>
    <row r="409" spans="2:32" ht="115.5" customHeight="1" x14ac:dyDescent="0.25">
      <c r="B409" s="102">
        <v>402</v>
      </c>
      <c r="C409" s="45">
        <v>1</v>
      </c>
      <c r="D409" s="45"/>
      <c r="E409" s="45"/>
      <c r="F409" s="45"/>
      <c r="G409" s="162" t="s">
        <v>1698</v>
      </c>
      <c r="H409" s="45" t="s">
        <v>12</v>
      </c>
      <c r="I409" s="45"/>
      <c r="J409" s="163" t="s">
        <v>1699</v>
      </c>
      <c r="K409" s="35" t="s">
        <v>944</v>
      </c>
      <c r="L409" s="35"/>
      <c r="M409" s="184">
        <v>43466</v>
      </c>
      <c r="N409" s="97" t="s">
        <v>1545</v>
      </c>
      <c r="O409" s="45">
        <v>1</v>
      </c>
      <c r="P409" s="106"/>
      <c r="Q409" s="130"/>
      <c r="R409" s="130"/>
      <c r="T409" s="68"/>
      <c r="U409" s="68"/>
      <c r="V409" s="68"/>
      <c r="W409" s="68"/>
      <c r="X409" s="68"/>
      <c r="Y409" s="68">
        <v>1</v>
      </c>
      <c r="AB409" s="68"/>
      <c r="AC409" s="68"/>
      <c r="AD409" s="68"/>
      <c r="AE409" s="68"/>
      <c r="AF409" s="68">
        <v>1</v>
      </c>
    </row>
    <row r="410" spans="2:32" ht="115.5" customHeight="1" x14ac:dyDescent="0.25">
      <c r="B410" s="102">
        <v>403</v>
      </c>
      <c r="C410" s="45">
        <v>1</v>
      </c>
      <c r="D410" s="45"/>
      <c r="E410" s="45"/>
      <c r="F410" s="45"/>
      <c r="G410" s="162" t="s">
        <v>1700</v>
      </c>
      <c r="H410" s="45" t="s">
        <v>12</v>
      </c>
      <c r="I410" s="45"/>
      <c r="J410" s="163" t="s">
        <v>1701</v>
      </c>
      <c r="K410" s="35" t="s">
        <v>918</v>
      </c>
      <c r="L410" s="35"/>
      <c r="M410" s="184">
        <v>43466</v>
      </c>
      <c r="N410" s="97" t="s">
        <v>1545</v>
      </c>
      <c r="O410" s="45">
        <v>1</v>
      </c>
      <c r="P410" s="106"/>
      <c r="Q410" s="130"/>
      <c r="R410" s="130"/>
      <c r="T410" s="68"/>
      <c r="U410" s="68"/>
      <c r="V410" s="68"/>
      <c r="W410" s="68"/>
      <c r="X410" s="68"/>
      <c r="Y410" s="68">
        <v>2</v>
      </c>
      <c r="AB410" s="68"/>
      <c r="AC410" s="68"/>
      <c r="AD410" s="68"/>
      <c r="AE410" s="68"/>
      <c r="AF410" s="68">
        <v>1</v>
      </c>
    </row>
    <row r="411" spans="2:32" ht="115.5" customHeight="1" x14ac:dyDescent="0.25">
      <c r="B411" s="102">
        <v>404</v>
      </c>
      <c r="C411" s="45">
        <v>1</v>
      </c>
      <c r="D411" s="45"/>
      <c r="E411" s="45"/>
      <c r="F411" s="45"/>
      <c r="G411" s="162" t="s">
        <v>1702</v>
      </c>
      <c r="H411" s="45" t="s">
        <v>12</v>
      </c>
      <c r="I411" s="45"/>
      <c r="J411" s="163" t="s">
        <v>1703</v>
      </c>
      <c r="K411" s="35" t="s">
        <v>1142</v>
      </c>
      <c r="L411" s="35"/>
      <c r="M411" s="184">
        <v>43497</v>
      </c>
      <c r="N411" s="97" t="s">
        <v>1266</v>
      </c>
      <c r="O411" s="45">
        <v>1</v>
      </c>
      <c r="P411" s="106"/>
      <c r="Q411" s="130"/>
      <c r="R411" s="130"/>
      <c r="T411" s="68"/>
      <c r="U411" s="68"/>
      <c r="V411" s="68"/>
      <c r="W411" s="68"/>
      <c r="X411" s="68">
        <v>1</v>
      </c>
      <c r="Y411" s="68"/>
      <c r="AB411" s="68"/>
      <c r="AC411" s="68"/>
      <c r="AD411" s="68"/>
      <c r="AE411" s="68">
        <v>1</v>
      </c>
      <c r="AF411" s="68"/>
    </row>
    <row r="412" spans="2:32" ht="115.5" customHeight="1" x14ac:dyDescent="0.25">
      <c r="B412" s="45">
        <v>405</v>
      </c>
      <c r="C412" s="45"/>
      <c r="D412" s="45"/>
      <c r="E412" s="45"/>
      <c r="F412" s="45"/>
      <c r="G412" s="162" t="s">
        <v>1704</v>
      </c>
      <c r="H412" s="45" t="s">
        <v>12</v>
      </c>
      <c r="I412" s="45"/>
      <c r="J412" s="163" t="s">
        <v>1705</v>
      </c>
      <c r="K412" s="35" t="s">
        <v>1142</v>
      </c>
      <c r="L412" s="35"/>
      <c r="M412" s="184">
        <v>43497</v>
      </c>
      <c r="N412" s="97" t="s">
        <v>1266</v>
      </c>
      <c r="O412" s="45">
        <v>1</v>
      </c>
      <c r="P412" s="106"/>
      <c r="Q412" s="130"/>
      <c r="R412" s="130"/>
      <c r="T412" s="68"/>
      <c r="U412" s="68"/>
      <c r="V412" s="68"/>
      <c r="W412" s="68"/>
      <c r="X412" s="68">
        <v>1</v>
      </c>
      <c r="Y412" s="68"/>
      <c r="AB412" s="68"/>
      <c r="AC412" s="68"/>
      <c r="AD412" s="68"/>
      <c r="AE412" s="68">
        <v>1</v>
      </c>
      <c r="AF412" s="68"/>
    </row>
    <row r="413" spans="2:32" ht="115.5" customHeight="1" x14ac:dyDescent="0.25">
      <c r="B413" s="45">
        <v>406</v>
      </c>
      <c r="C413" s="45"/>
      <c r="D413" s="45"/>
      <c r="E413" s="45"/>
      <c r="F413" s="45"/>
      <c r="G413" s="162" t="s">
        <v>1706</v>
      </c>
      <c r="H413" s="45" t="s">
        <v>12</v>
      </c>
      <c r="I413" s="45"/>
      <c r="J413" s="163" t="s">
        <v>1707</v>
      </c>
      <c r="K413" s="28" t="s">
        <v>1291</v>
      </c>
      <c r="L413" s="28"/>
      <c r="M413" s="184">
        <v>43497</v>
      </c>
      <c r="N413" s="97" t="s">
        <v>1266</v>
      </c>
      <c r="O413" s="45">
        <v>1</v>
      </c>
      <c r="P413" s="106"/>
      <c r="Q413" s="130"/>
      <c r="R413" s="130"/>
      <c r="T413" s="68"/>
      <c r="U413" s="68"/>
      <c r="V413" s="68"/>
      <c r="W413" s="68"/>
      <c r="X413" s="68">
        <v>1</v>
      </c>
      <c r="Y413" s="68"/>
      <c r="AB413" s="68"/>
      <c r="AC413" s="68"/>
      <c r="AD413" s="68"/>
      <c r="AE413" s="68">
        <v>1</v>
      </c>
      <c r="AF413" s="68"/>
    </row>
    <row r="414" spans="2:32" ht="115.5" customHeight="1" x14ac:dyDescent="0.25">
      <c r="B414" s="45">
        <v>407</v>
      </c>
      <c r="C414" s="45"/>
      <c r="D414" s="45"/>
      <c r="E414" s="45"/>
      <c r="F414" s="45"/>
      <c r="G414" s="162" t="s">
        <v>1708</v>
      </c>
      <c r="H414" s="45" t="s">
        <v>12</v>
      </c>
      <c r="I414" s="45"/>
      <c r="J414" s="163" t="s">
        <v>1709</v>
      </c>
      <c r="K414" s="28" t="s">
        <v>1291</v>
      </c>
      <c r="L414" s="28"/>
      <c r="M414" s="184">
        <v>43497</v>
      </c>
      <c r="N414" s="97" t="s">
        <v>1266</v>
      </c>
      <c r="O414" s="45">
        <v>1</v>
      </c>
      <c r="P414" s="106"/>
      <c r="Q414" s="130"/>
      <c r="R414" s="130"/>
      <c r="T414" s="68"/>
      <c r="U414" s="68"/>
      <c r="V414" s="68"/>
      <c r="W414" s="68"/>
      <c r="X414" s="68">
        <v>1</v>
      </c>
      <c r="Y414" s="68"/>
      <c r="AB414" s="68"/>
      <c r="AC414" s="68"/>
      <c r="AD414" s="68"/>
      <c r="AE414" s="68">
        <v>1</v>
      </c>
      <c r="AF414" s="68"/>
    </row>
    <row r="415" spans="2:32" ht="115.5" customHeight="1" x14ac:dyDescent="0.25">
      <c r="B415" s="102">
        <v>408</v>
      </c>
      <c r="C415" s="45">
        <v>1</v>
      </c>
      <c r="D415" s="45"/>
      <c r="E415" s="45">
        <v>1</v>
      </c>
      <c r="F415" s="45"/>
      <c r="G415" s="162" t="s">
        <v>1710</v>
      </c>
      <c r="H415" s="20" t="s">
        <v>840</v>
      </c>
      <c r="I415" s="20"/>
      <c r="J415" s="163" t="s">
        <v>1711</v>
      </c>
      <c r="K415" s="35" t="s">
        <v>1142</v>
      </c>
      <c r="L415" s="35" t="s">
        <v>1125</v>
      </c>
      <c r="M415" s="184">
        <v>43497</v>
      </c>
      <c r="N415" s="158" t="s">
        <v>1712</v>
      </c>
      <c r="O415" s="45">
        <v>1</v>
      </c>
      <c r="P415" s="106"/>
      <c r="Q415" s="130"/>
      <c r="R415" s="130"/>
      <c r="T415" s="68"/>
      <c r="U415" s="68"/>
      <c r="V415" s="68"/>
      <c r="W415" s="68">
        <v>2</v>
      </c>
      <c r="X415" s="68">
        <v>2</v>
      </c>
      <c r="Y415" s="68"/>
      <c r="AB415" s="68"/>
      <c r="AC415" s="68"/>
      <c r="AD415" s="68"/>
      <c r="AE415" s="68">
        <v>1</v>
      </c>
      <c r="AF415" s="68"/>
    </row>
    <row r="416" spans="2:32" ht="115.5" customHeight="1" x14ac:dyDescent="0.25">
      <c r="B416" s="102">
        <v>409</v>
      </c>
      <c r="C416" s="45">
        <v>1</v>
      </c>
      <c r="D416" s="45"/>
      <c r="E416" s="45"/>
      <c r="F416" s="45"/>
      <c r="G416" s="162" t="s">
        <v>1713</v>
      </c>
      <c r="H416" s="20" t="s">
        <v>840</v>
      </c>
      <c r="I416" s="20"/>
      <c r="J416" s="163" t="s">
        <v>1714</v>
      </c>
      <c r="K416" s="35" t="s">
        <v>926</v>
      </c>
      <c r="L416" s="35"/>
      <c r="M416" s="184">
        <v>43497</v>
      </c>
      <c r="N416" s="97" t="s">
        <v>1174</v>
      </c>
      <c r="O416" s="45">
        <v>1</v>
      </c>
      <c r="P416" s="106"/>
      <c r="Q416" s="130"/>
      <c r="R416" s="130"/>
      <c r="T416" s="68"/>
      <c r="U416" s="68"/>
      <c r="V416" s="68">
        <v>5</v>
      </c>
      <c r="W416" s="68"/>
      <c r="X416" s="68"/>
      <c r="Y416" s="68"/>
      <c r="AB416" s="68"/>
      <c r="AC416" s="68">
        <v>1</v>
      </c>
      <c r="AD416" s="68"/>
      <c r="AE416" s="68"/>
      <c r="AF416" s="68"/>
    </row>
    <row r="417" spans="2:32" ht="115.5" customHeight="1" x14ac:dyDescent="0.25">
      <c r="B417" s="45">
        <v>410</v>
      </c>
      <c r="C417" s="45"/>
      <c r="D417" s="45"/>
      <c r="E417" s="45"/>
      <c r="F417" s="45"/>
      <c r="G417" s="165" t="s">
        <v>1715</v>
      </c>
      <c r="H417" s="149" t="s">
        <v>859</v>
      </c>
      <c r="I417" s="115"/>
      <c r="J417" s="165" t="s">
        <v>1716</v>
      </c>
      <c r="K417" s="35" t="s">
        <v>1392</v>
      </c>
      <c r="L417" s="134"/>
      <c r="M417" s="186">
        <v>43497</v>
      </c>
      <c r="N417" s="81" t="s">
        <v>1211</v>
      </c>
      <c r="O417" s="45">
        <v>1</v>
      </c>
      <c r="P417" s="106"/>
      <c r="Q417" s="130"/>
      <c r="R417" s="130"/>
      <c r="T417" s="68">
        <v>1</v>
      </c>
      <c r="U417" s="68"/>
      <c r="V417" s="68"/>
      <c r="W417" s="68"/>
      <c r="X417" s="68"/>
      <c r="Y417" s="68"/>
      <c r="AA417" s="68">
        <v>1</v>
      </c>
      <c r="AB417" s="68"/>
      <c r="AC417" s="68"/>
      <c r="AD417" s="68"/>
      <c r="AE417" s="68"/>
      <c r="AF417" s="68"/>
    </row>
    <row r="418" spans="2:32" ht="115.5" customHeight="1" x14ac:dyDescent="0.25">
      <c r="B418" s="102">
        <v>411</v>
      </c>
      <c r="C418" s="45">
        <v>1</v>
      </c>
      <c r="D418" s="45"/>
      <c r="E418" s="45"/>
      <c r="F418" s="45"/>
      <c r="G418" s="178" t="s">
        <v>1717</v>
      </c>
      <c r="H418" s="155" t="s">
        <v>840</v>
      </c>
      <c r="I418" s="155"/>
      <c r="J418" s="166" t="s">
        <v>1718</v>
      </c>
      <c r="K418" s="35" t="s">
        <v>1719</v>
      </c>
      <c r="L418" s="35"/>
      <c r="M418" s="184">
        <v>43497</v>
      </c>
      <c r="N418" s="97" t="s">
        <v>1266</v>
      </c>
      <c r="O418" s="45">
        <v>1</v>
      </c>
      <c r="P418" s="106"/>
      <c r="Q418" s="130"/>
      <c r="R418" s="130"/>
      <c r="T418" s="68"/>
      <c r="U418" s="68"/>
      <c r="V418" s="68"/>
      <c r="W418" s="68"/>
      <c r="X418" s="68">
        <v>2</v>
      </c>
      <c r="Y418" s="68"/>
      <c r="AB418" s="68"/>
      <c r="AC418" s="68"/>
      <c r="AD418" s="68"/>
      <c r="AE418" s="68">
        <v>1</v>
      </c>
      <c r="AF418" s="68"/>
    </row>
    <row r="419" spans="2:32" ht="115.5" customHeight="1" x14ac:dyDescent="0.25">
      <c r="B419" s="102">
        <v>412</v>
      </c>
      <c r="C419" s="45">
        <v>1</v>
      </c>
      <c r="D419" s="45"/>
      <c r="E419" s="45"/>
      <c r="F419" s="45"/>
      <c r="G419" s="178" t="s">
        <v>1720</v>
      </c>
      <c r="H419" s="116" t="s">
        <v>12</v>
      </c>
      <c r="I419" s="116"/>
      <c r="J419" s="166" t="s">
        <v>1721</v>
      </c>
      <c r="K419" s="35" t="s">
        <v>853</v>
      </c>
      <c r="L419" s="35"/>
      <c r="M419" s="184">
        <v>43497</v>
      </c>
      <c r="N419" s="97" t="s">
        <v>1174</v>
      </c>
      <c r="O419" s="45">
        <v>1</v>
      </c>
      <c r="P419" s="106"/>
      <c r="Q419" s="130"/>
      <c r="R419" s="130"/>
      <c r="T419" s="68"/>
      <c r="U419" s="68"/>
      <c r="V419" s="68">
        <v>1</v>
      </c>
      <c r="W419" s="68"/>
      <c r="X419" s="68"/>
      <c r="Y419" s="68"/>
      <c r="AB419" s="68"/>
      <c r="AC419" s="68">
        <v>1</v>
      </c>
      <c r="AD419" s="68"/>
      <c r="AE419" s="68"/>
      <c r="AF419" s="68"/>
    </row>
    <row r="420" spans="2:32" ht="115.5" customHeight="1" x14ac:dyDescent="0.25">
      <c r="B420" s="102">
        <v>413</v>
      </c>
      <c r="C420" s="45">
        <v>1</v>
      </c>
      <c r="D420" s="45"/>
      <c r="E420" s="45"/>
      <c r="F420" s="45"/>
      <c r="G420" s="162" t="s">
        <v>1722</v>
      </c>
      <c r="H420" s="45" t="s">
        <v>12</v>
      </c>
      <c r="I420" s="45"/>
      <c r="J420" s="163" t="s">
        <v>1723</v>
      </c>
      <c r="K420" s="35" t="s">
        <v>853</v>
      </c>
      <c r="L420" s="35"/>
      <c r="M420" s="184">
        <v>43497</v>
      </c>
      <c r="N420" s="97" t="s">
        <v>1174</v>
      </c>
      <c r="O420" s="45">
        <v>1</v>
      </c>
      <c r="P420" s="106"/>
      <c r="Q420" s="130"/>
      <c r="R420" s="130"/>
      <c r="T420" s="68"/>
      <c r="U420" s="68"/>
      <c r="V420" s="68">
        <v>1</v>
      </c>
      <c r="W420" s="68"/>
      <c r="X420" s="68"/>
      <c r="Y420" s="68"/>
      <c r="AB420" s="68"/>
      <c r="AC420" s="68">
        <v>1</v>
      </c>
      <c r="AD420" s="68"/>
      <c r="AE420" s="68"/>
      <c r="AF420" s="68"/>
    </row>
    <row r="421" spans="2:32" ht="115.5" customHeight="1" x14ac:dyDescent="0.25">
      <c r="B421" s="102">
        <v>414</v>
      </c>
      <c r="C421" s="45">
        <v>1</v>
      </c>
      <c r="D421" s="45"/>
      <c r="E421" s="45"/>
      <c r="F421" s="45"/>
      <c r="G421" s="162" t="s">
        <v>1724</v>
      </c>
      <c r="H421" s="45" t="s">
        <v>1725</v>
      </c>
      <c r="I421" s="45"/>
      <c r="J421" s="163" t="s">
        <v>1726</v>
      </c>
      <c r="K421" s="35" t="s">
        <v>960</v>
      </c>
      <c r="L421" s="35"/>
      <c r="M421" s="184">
        <v>43525</v>
      </c>
      <c r="N421" s="97" t="s">
        <v>1126</v>
      </c>
      <c r="O421" s="45">
        <v>1</v>
      </c>
      <c r="P421" s="106"/>
      <c r="Q421" s="130"/>
      <c r="R421" s="130"/>
      <c r="T421" s="68"/>
      <c r="U421" s="68"/>
      <c r="V421" s="68"/>
      <c r="W421" s="68">
        <v>1</v>
      </c>
      <c r="X421" s="68"/>
      <c r="Y421" s="68"/>
      <c r="AB421" s="68"/>
      <c r="AC421" s="68"/>
      <c r="AD421" s="68">
        <v>1</v>
      </c>
      <c r="AE421" s="68"/>
      <c r="AF421" s="68"/>
    </row>
    <row r="422" spans="2:32" ht="28.5" x14ac:dyDescent="0.25">
      <c r="B422" s="45">
        <v>415</v>
      </c>
      <c r="C422" s="45"/>
      <c r="D422" s="45"/>
      <c r="E422" s="45"/>
      <c r="F422" s="45"/>
      <c r="G422" s="169" t="s">
        <v>1727</v>
      </c>
      <c r="H422" s="112" t="s">
        <v>12</v>
      </c>
      <c r="I422" s="105"/>
      <c r="J422" s="167" t="s">
        <v>1728</v>
      </c>
      <c r="K422" s="35" t="s">
        <v>853</v>
      </c>
      <c r="L422" s="35"/>
      <c r="M422" s="187">
        <v>43497</v>
      </c>
      <c r="N422" s="97" t="s">
        <v>1174</v>
      </c>
      <c r="O422" s="45">
        <v>1</v>
      </c>
      <c r="P422" s="106"/>
      <c r="Q422" s="130"/>
      <c r="R422" s="130"/>
      <c r="T422" s="68"/>
      <c r="U422" s="68"/>
      <c r="V422" s="68">
        <v>1</v>
      </c>
      <c r="W422" s="68"/>
      <c r="X422" s="68"/>
      <c r="Y422" s="68"/>
      <c r="AB422" s="68"/>
      <c r="AC422" s="68">
        <v>1</v>
      </c>
      <c r="AD422" s="68"/>
      <c r="AE422" s="68"/>
      <c r="AF422" s="68"/>
    </row>
    <row r="423" spans="2:32" ht="84.75" customHeight="1" x14ac:dyDescent="0.25">
      <c r="B423" s="113">
        <v>416</v>
      </c>
      <c r="C423" s="114">
        <v>1</v>
      </c>
      <c r="D423" s="114"/>
      <c r="E423" s="114">
        <v>1</v>
      </c>
      <c r="F423" s="114"/>
      <c r="G423" s="173" t="s">
        <v>1729</v>
      </c>
      <c r="H423" s="20" t="s">
        <v>840</v>
      </c>
      <c r="I423" s="119"/>
      <c r="J423" s="165" t="s">
        <v>1730</v>
      </c>
      <c r="K423" s="151" t="s">
        <v>1142</v>
      </c>
      <c r="L423" s="43"/>
      <c r="M423" s="188">
        <v>43497</v>
      </c>
      <c r="N423" s="97" t="s">
        <v>1266</v>
      </c>
      <c r="O423" s="114">
        <v>1</v>
      </c>
      <c r="P423" s="106"/>
      <c r="Q423" s="130"/>
      <c r="R423" s="130"/>
      <c r="T423" s="68"/>
      <c r="U423" s="68"/>
      <c r="V423" s="68"/>
      <c r="W423" s="68"/>
      <c r="X423" s="68">
        <v>3</v>
      </c>
      <c r="Y423" s="68"/>
      <c r="AB423" s="68"/>
      <c r="AC423" s="68"/>
      <c r="AD423" s="68"/>
      <c r="AE423" s="68">
        <v>1</v>
      </c>
      <c r="AF423" s="68"/>
    </row>
    <row r="424" spans="2:32" ht="115.5" customHeight="1" x14ac:dyDescent="0.25">
      <c r="B424" s="102">
        <v>417</v>
      </c>
      <c r="C424" s="45">
        <v>1</v>
      </c>
      <c r="D424" s="45"/>
      <c r="E424" s="45">
        <v>1</v>
      </c>
      <c r="F424" s="45"/>
      <c r="G424" s="162" t="s">
        <v>1731</v>
      </c>
      <c r="H424" s="45" t="s">
        <v>12</v>
      </c>
      <c r="I424" s="45"/>
      <c r="J424" s="168" t="s">
        <v>1732</v>
      </c>
      <c r="K424" s="35" t="s">
        <v>843</v>
      </c>
      <c r="L424" s="35"/>
      <c r="M424" s="184">
        <v>43497</v>
      </c>
      <c r="N424" s="97" t="s">
        <v>1126</v>
      </c>
      <c r="O424" s="45">
        <v>1</v>
      </c>
      <c r="P424" s="106"/>
      <c r="Q424" s="130"/>
      <c r="R424" s="130"/>
      <c r="T424" s="68"/>
      <c r="U424" s="68"/>
      <c r="V424" s="68"/>
      <c r="W424" s="68">
        <v>2</v>
      </c>
      <c r="X424" s="68"/>
      <c r="Y424" s="68"/>
      <c r="AB424" s="68"/>
      <c r="AC424" s="68"/>
      <c r="AD424" s="68">
        <v>1</v>
      </c>
      <c r="AE424" s="68"/>
      <c r="AF424" s="68"/>
    </row>
    <row r="425" spans="2:32" ht="115.5" customHeight="1" x14ac:dyDescent="0.25">
      <c r="B425" s="102">
        <v>418</v>
      </c>
      <c r="C425" s="45">
        <v>1</v>
      </c>
      <c r="D425" s="45"/>
      <c r="E425" s="45">
        <v>1</v>
      </c>
      <c r="F425" s="45">
        <v>1</v>
      </c>
      <c r="G425" s="162" t="s">
        <v>1733</v>
      </c>
      <c r="H425" s="45" t="s">
        <v>12</v>
      </c>
      <c r="I425" s="45"/>
      <c r="J425" s="163" t="s">
        <v>1734</v>
      </c>
      <c r="K425" s="35" t="s">
        <v>843</v>
      </c>
      <c r="L425" s="35"/>
      <c r="M425" s="184">
        <v>43498</v>
      </c>
      <c r="N425" s="97" t="s">
        <v>1126</v>
      </c>
      <c r="O425" s="45">
        <v>1</v>
      </c>
      <c r="P425" s="106"/>
      <c r="Q425" s="130"/>
      <c r="R425" s="130"/>
      <c r="T425" s="68"/>
      <c r="U425" s="68"/>
      <c r="V425" s="68"/>
      <c r="W425" s="68">
        <v>1</v>
      </c>
      <c r="X425" s="68"/>
      <c r="Y425" s="68"/>
      <c r="AB425" s="68"/>
      <c r="AC425" s="68"/>
      <c r="AD425" s="68">
        <v>1</v>
      </c>
      <c r="AE425" s="68"/>
      <c r="AF425" s="68"/>
    </row>
    <row r="426" spans="2:32" ht="28.5" x14ac:dyDescent="0.25">
      <c r="B426" s="102">
        <v>419</v>
      </c>
      <c r="C426" s="45">
        <v>1</v>
      </c>
      <c r="D426" s="45"/>
      <c r="E426" s="45"/>
      <c r="F426" s="45"/>
      <c r="G426" s="162" t="s">
        <v>1735</v>
      </c>
      <c r="H426" s="45" t="s">
        <v>859</v>
      </c>
      <c r="I426" s="45"/>
      <c r="J426" s="163" t="s">
        <v>1736</v>
      </c>
      <c r="K426" s="35" t="s">
        <v>853</v>
      </c>
      <c r="L426" s="35"/>
      <c r="M426" s="184">
        <v>43497</v>
      </c>
      <c r="N426" s="97" t="s">
        <v>1174</v>
      </c>
      <c r="O426" s="45">
        <v>1</v>
      </c>
      <c r="P426" s="106"/>
      <c r="Q426" s="130"/>
      <c r="R426" s="130"/>
      <c r="T426" s="68"/>
      <c r="U426" s="68"/>
      <c r="V426" s="68">
        <v>1</v>
      </c>
      <c r="W426" s="68"/>
      <c r="X426" s="68"/>
      <c r="Y426" s="68"/>
      <c r="AB426" s="68"/>
      <c r="AC426" s="68">
        <v>1</v>
      </c>
      <c r="AD426" s="68"/>
      <c r="AE426" s="68"/>
      <c r="AF426" s="68"/>
    </row>
    <row r="427" spans="2:32" ht="115.5" customHeight="1" x14ac:dyDescent="0.25">
      <c r="B427" s="102">
        <v>420</v>
      </c>
      <c r="C427" s="45">
        <v>1</v>
      </c>
      <c r="D427" s="45"/>
      <c r="E427" s="45">
        <v>1</v>
      </c>
      <c r="F427" s="45">
        <v>1</v>
      </c>
      <c r="G427" s="162" t="s">
        <v>1737</v>
      </c>
      <c r="H427" s="45" t="s">
        <v>12</v>
      </c>
      <c r="I427" s="45"/>
      <c r="J427" s="163" t="s">
        <v>1738</v>
      </c>
      <c r="K427" s="35" t="s">
        <v>1739</v>
      </c>
      <c r="L427" s="35"/>
      <c r="M427" s="184">
        <v>47150</v>
      </c>
      <c r="N427" s="97" t="s">
        <v>1126</v>
      </c>
      <c r="O427" s="45">
        <v>1</v>
      </c>
      <c r="P427" s="106"/>
      <c r="Q427" s="130"/>
      <c r="R427" s="130"/>
      <c r="T427" s="68"/>
      <c r="U427" s="68"/>
      <c r="V427" s="68"/>
      <c r="W427" s="68">
        <v>2</v>
      </c>
      <c r="X427" s="68"/>
      <c r="Y427" s="68"/>
      <c r="AB427" s="68"/>
      <c r="AC427" s="68"/>
      <c r="AD427" s="68">
        <v>1</v>
      </c>
      <c r="AE427" s="68"/>
      <c r="AF427" s="68"/>
    </row>
    <row r="428" spans="2:32" ht="115.5" customHeight="1" x14ac:dyDescent="0.25">
      <c r="B428" s="102">
        <v>421</v>
      </c>
      <c r="C428" s="45">
        <v>1</v>
      </c>
      <c r="D428" s="45"/>
      <c r="E428" s="45"/>
      <c r="F428" s="45">
        <v>2</v>
      </c>
      <c r="G428" s="162" t="s">
        <v>1740</v>
      </c>
      <c r="H428" s="20" t="s">
        <v>840</v>
      </c>
      <c r="I428" s="20"/>
      <c r="J428" s="163" t="s">
        <v>1741</v>
      </c>
      <c r="K428" s="35" t="s">
        <v>1719</v>
      </c>
      <c r="L428" s="35"/>
      <c r="M428" s="184">
        <v>43497</v>
      </c>
      <c r="N428" s="97" t="s">
        <v>1266</v>
      </c>
      <c r="O428" s="45">
        <v>1</v>
      </c>
      <c r="P428" s="106"/>
      <c r="Q428" s="130"/>
      <c r="R428" s="130"/>
      <c r="T428" s="68"/>
      <c r="U428" s="68"/>
      <c r="V428" s="68"/>
      <c r="W428" s="68"/>
      <c r="X428" s="68">
        <v>3</v>
      </c>
      <c r="Y428" s="68"/>
      <c r="AB428" s="68"/>
      <c r="AC428" s="68"/>
      <c r="AD428" s="68"/>
      <c r="AE428" s="68">
        <v>1</v>
      </c>
      <c r="AF428" s="68"/>
    </row>
    <row r="429" spans="2:32" ht="135" customHeight="1" x14ac:dyDescent="0.25">
      <c r="B429" s="45">
        <v>422</v>
      </c>
      <c r="C429" s="45"/>
      <c r="D429" s="45"/>
      <c r="E429" s="45"/>
      <c r="F429" s="45"/>
      <c r="G429" s="169" t="s">
        <v>1742</v>
      </c>
      <c r="H429" s="112" t="s">
        <v>12</v>
      </c>
      <c r="I429" s="105"/>
      <c r="J429" s="169" t="s">
        <v>1743</v>
      </c>
      <c r="K429" s="28" t="s">
        <v>1291</v>
      </c>
      <c r="L429" s="28"/>
      <c r="M429" s="187">
        <v>43497</v>
      </c>
      <c r="N429" s="97" t="s">
        <v>1266</v>
      </c>
      <c r="O429" s="45">
        <v>1</v>
      </c>
      <c r="P429" s="127"/>
      <c r="Q429" s="131"/>
      <c r="R429" s="131"/>
      <c r="T429" s="68"/>
      <c r="U429" s="68"/>
      <c r="V429" s="68"/>
      <c r="W429" s="68"/>
      <c r="X429" s="68">
        <v>1</v>
      </c>
      <c r="Y429" s="68"/>
      <c r="AB429" s="68"/>
      <c r="AC429" s="68"/>
      <c r="AD429" s="68"/>
      <c r="AE429" s="68">
        <v>1</v>
      </c>
      <c r="AF429" s="68"/>
    </row>
    <row r="430" spans="2:32" ht="115.5" customHeight="1" x14ac:dyDescent="0.25">
      <c r="B430" s="102">
        <v>423</v>
      </c>
      <c r="C430" s="45">
        <v>1</v>
      </c>
      <c r="D430" s="45"/>
      <c r="E430" s="45"/>
      <c r="F430" s="45"/>
      <c r="G430" s="162" t="s">
        <v>1744</v>
      </c>
      <c r="H430" s="45" t="s">
        <v>12</v>
      </c>
      <c r="I430" s="45"/>
      <c r="J430" s="163" t="s">
        <v>1745</v>
      </c>
      <c r="K430" s="35" t="s">
        <v>1142</v>
      </c>
      <c r="L430" s="35"/>
      <c r="M430" s="184">
        <v>43497</v>
      </c>
      <c r="N430" s="97" t="s">
        <v>1266</v>
      </c>
      <c r="O430" s="45">
        <v>1</v>
      </c>
      <c r="P430" s="106"/>
      <c r="Q430" s="130"/>
      <c r="R430" s="130"/>
      <c r="T430" s="68"/>
      <c r="U430" s="68"/>
      <c r="V430" s="68"/>
      <c r="W430" s="68"/>
      <c r="X430" s="68">
        <v>1</v>
      </c>
      <c r="Y430" s="68"/>
      <c r="AB430" s="68"/>
      <c r="AC430" s="68"/>
      <c r="AD430" s="68"/>
      <c r="AE430" s="68">
        <v>1</v>
      </c>
      <c r="AF430" s="68"/>
    </row>
    <row r="431" spans="2:32" ht="115.5" customHeight="1" x14ac:dyDescent="0.25">
      <c r="B431" s="102">
        <v>424</v>
      </c>
      <c r="C431" s="45">
        <v>1</v>
      </c>
      <c r="D431" s="45"/>
      <c r="E431" s="45"/>
      <c r="F431" s="45">
        <v>1</v>
      </c>
      <c r="G431" s="162" t="s">
        <v>1746</v>
      </c>
      <c r="H431" s="45" t="s">
        <v>12</v>
      </c>
      <c r="I431" s="45"/>
      <c r="J431" s="163" t="s">
        <v>1747</v>
      </c>
      <c r="K431" s="194" t="s">
        <v>1748</v>
      </c>
      <c r="L431" s="35"/>
      <c r="M431" s="184">
        <v>43498</v>
      </c>
      <c r="N431" s="20" t="s">
        <v>1107</v>
      </c>
      <c r="O431" s="45">
        <v>1</v>
      </c>
      <c r="P431" s="106"/>
      <c r="Q431" s="130"/>
      <c r="R431" s="130"/>
      <c r="T431" s="68"/>
      <c r="U431" s="68">
        <v>4</v>
      </c>
      <c r="V431" s="68"/>
      <c r="W431" s="68"/>
      <c r="X431" s="68"/>
      <c r="Y431" s="68"/>
      <c r="AB431" s="68">
        <v>1</v>
      </c>
      <c r="AC431" s="68"/>
      <c r="AD431" s="68"/>
      <c r="AE431" s="68"/>
      <c r="AF431" s="68"/>
    </row>
    <row r="432" spans="2:32" ht="115.5" customHeight="1" x14ac:dyDescent="0.25">
      <c r="B432" s="102">
        <v>425</v>
      </c>
      <c r="C432" s="45">
        <v>1</v>
      </c>
      <c r="D432" s="45"/>
      <c r="E432" s="45">
        <v>1</v>
      </c>
      <c r="F432" s="45">
        <v>1</v>
      </c>
      <c r="G432" s="162" t="s">
        <v>1749</v>
      </c>
      <c r="H432" s="20" t="s">
        <v>840</v>
      </c>
      <c r="I432" s="20"/>
      <c r="J432" s="163" t="s">
        <v>1750</v>
      </c>
      <c r="K432" s="35" t="s">
        <v>960</v>
      </c>
      <c r="L432" s="35"/>
      <c r="M432" s="184">
        <v>43525</v>
      </c>
      <c r="N432" s="97" t="s">
        <v>1126</v>
      </c>
      <c r="O432" s="45">
        <v>1</v>
      </c>
      <c r="P432" s="106"/>
      <c r="Q432" s="130"/>
      <c r="R432" s="130"/>
      <c r="T432" s="68"/>
      <c r="U432" s="68"/>
      <c r="V432" s="68"/>
      <c r="W432" s="68">
        <v>1</v>
      </c>
      <c r="X432" s="68"/>
      <c r="Y432" s="68"/>
      <c r="AB432" s="68"/>
      <c r="AC432" s="68"/>
      <c r="AD432" s="68">
        <v>1</v>
      </c>
      <c r="AE432" s="68"/>
      <c r="AF432" s="68"/>
    </row>
    <row r="433" spans="2:32" ht="115.5" customHeight="1" x14ac:dyDescent="0.25">
      <c r="B433" s="102">
        <v>426</v>
      </c>
      <c r="C433" s="45">
        <v>1</v>
      </c>
      <c r="D433" s="45"/>
      <c r="E433" s="45"/>
      <c r="F433" s="45">
        <v>1</v>
      </c>
      <c r="G433" s="162" t="s">
        <v>1751</v>
      </c>
      <c r="H433" s="45" t="s">
        <v>12</v>
      </c>
      <c r="I433" s="45"/>
      <c r="J433" s="163" t="s">
        <v>1752</v>
      </c>
      <c r="K433" s="35" t="s">
        <v>1739</v>
      </c>
      <c r="L433" s="35"/>
      <c r="M433" s="184">
        <v>43498</v>
      </c>
      <c r="N433" s="97" t="s">
        <v>1126</v>
      </c>
      <c r="O433" s="45">
        <v>1</v>
      </c>
      <c r="P433" s="106"/>
      <c r="Q433" s="130"/>
      <c r="R433" s="130"/>
      <c r="T433" s="68"/>
      <c r="U433" s="68"/>
      <c r="V433" s="68"/>
      <c r="W433" s="68">
        <v>1</v>
      </c>
      <c r="X433" s="68"/>
      <c r="Y433" s="68"/>
      <c r="AB433" s="68"/>
      <c r="AC433" s="68"/>
      <c r="AD433" s="68">
        <v>1</v>
      </c>
      <c r="AE433" s="68"/>
      <c r="AF433" s="68"/>
    </row>
    <row r="434" spans="2:32" ht="115.5" customHeight="1" x14ac:dyDescent="0.25">
      <c r="B434" s="102">
        <v>427</v>
      </c>
      <c r="C434" s="45">
        <v>1</v>
      </c>
      <c r="D434" s="45"/>
      <c r="E434" s="45"/>
      <c r="F434" s="45"/>
      <c r="G434" s="162" t="s">
        <v>1753</v>
      </c>
      <c r="H434" s="45" t="s">
        <v>12</v>
      </c>
      <c r="I434" s="45"/>
      <c r="J434" s="163" t="s">
        <v>1754</v>
      </c>
      <c r="K434" s="35" t="s">
        <v>1525</v>
      </c>
      <c r="L434" s="35"/>
      <c r="M434" s="184">
        <v>43498</v>
      </c>
      <c r="N434" s="97" t="s">
        <v>1266</v>
      </c>
      <c r="O434" s="45">
        <v>1</v>
      </c>
      <c r="P434" s="106"/>
      <c r="Q434" s="130"/>
      <c r="R434" s="130"/>
      <c r="T434" s="68"/>
      <c r="U434" s="68"/>
      <c r="V434" s="68"/>
      <c r="W434" s="68"/>
      <c r="X434" s="68">
        <v>1</v>
      </c>
      <c r="Y434" s="68"/>
      <c r="AB434" s="68"/>
      <c r="AC434" s="68"/>
      <c r="AD434" s="68"/>
      <c r="AE434" s="68">
        <v>1</v>
      </c>
      <c r="AF434" s="68"/>
    </row>
    <row r="435" spans="2:32" ht="115.5" customHeight="1" x14ac:dyDescent="0.25">
      <c r="B435" s="102">
        <v>428</v>
      </c>
      <c r="C435" s="45">
        <v>1</v>
      </c>
      <c r="D435" s="45"/>
      <c r="E435" s="45"/>
      <c r="F435" s="45"/>
      <c r="G435" s="162" t="s">
        <v>1755</v>
      </c>
      <c r="H435" s="45" t="s">
        <v>12</v>
      </c>
      <c r="I435" s="45"/>
      <c r="J435" s="163" t="s">
        <v>1756</v>
      </c>
      <c r="K435" s="35" t="s">
        <v>1525</v>
      </c>
      <c r="L435" s="35"/>
      <c r="M435" s="184">
        <v>43498</v>
      </c>
      <c r="N435" s="97" t="s">
        <v>1266</v>
      </c>
      <c r="O435" s="45">
        <v>1</v>
      </c>
      <c r="P435" s="106"/>
      <c r="Q435" s="130"/>
      <c r="R435" s="130"/>
      <c r="T435" s="68"/>
      <c r="U435" s="68"/>
      <c r="V435" s="68"/>
      <c r="W435" s="68"/>
      <c r="X435" s="68">
        <v>1</v>
      </c>
      <c r="Y435" s="68"/>
      <c r="AB435" s="68"/>
      <c r="AC435" s="68"/>
      <c r="AD435" s="68"/>
      <c r="AE435" s="68">
        <v>1</v>
      </c>
      <c r="AF435" s="68"/>
    </row>
    <row r="436" spans="2:32" ht="115.5" customHeight="1" x14ac:dyDescent="0.25">
      <c r="B436" s="102">
        <v>429</v>
      </c>
      <c r="C436" s="45">
        <v>1</v>
      </c>
      <c r="D436" s="45"/>
      <c r="E436" s="45">
        <v>1</v>
      </c>
      <c r="F436" s="45">
        <v>1</v>
      </c>
      <c r="G436" s="162" t="s">
        <v>1757</v>
      </c>
      <c r="H436" s="20" t="s">
        <v>840</v>
      </c>
      <c r="I436" s="20"/>
      <c r="J436" s="163" t="s">
        <v>1758</v>
      </c>
      <c r="K436" s="35" t="s">
        <v>935</v>
      </c>
      <c r="L436" s="35"/>
      <c r="M436" s="184">
        <v>43525</v>
      </c>
      <c r="N436" s="97" t="s">
        <v>1126</v>
      </c>
      <c r="O436" s="45">
        <v>1</v>
      </c>
      <c r="P436" s="106"/>
      <c r="Q436" s="130"/>
      <c r="R436" s="130"/>
      <c r="T436" s="68"/>
      <c r="U436" s="68"/>
      <c r="V436" s="68"/>
      <c r="W436" s="68">
        <v>1</v>
      </c>
      <c r="X436" s="68"/>
      <c r="Y436" s="68"/>
      <c r="AB436" s="68"/>
      <c r="AC436" s="68"/>
      <c r="AD436" s="68">
        <v>2</v>
      </c>
      <c r="AE436" s="68"/>
      <c r="AF436" s="68"/>
    </row>
    <row r="437" spans="2:32" ht="115.5" customHeight="1" x14ac:dyDescent="0.25">
      <c r="B437" s="102">
        <v>430</v>
      </c>
      <c r="C437" s="45">
        <v>1</v>
      </c>
      <c r="D437" s="45"/>
      <c r="E437" s="45">
        <v>1</v>
      </c>
      <c r="F437" s="45">
        <v>1</v>
      </c>
      <c r="G437" s="162" t="s">
        <v>1759</v>
      </c>
      <c r="H437" s="45" t="s">
        <v>840</v>
      </c>
      <c r="I437" s="45"/>
      <c r="J437" s="163" t="s">
        <v>1760</v>
      </c>
      <c r="K437" s="35" t="s">
        <v>1761</v>
      </c>
      <c r="L437" s="35"/>
      <c r="M437" s="184">
        <v>43525</v>
      </c>
      <c r="N437" s="20" t="s">
        <v>1107</v>
      </c>
      <c r="O437" s="45">
        <v>1</v>
      </c>
      <c r="P437" s="106"/>
      <c r="Q437" s="130"/>
      <c r="R437" s="130"/>
      <c r="T437" s="68"/>
      <c r="U437" s="68">
        <v>4</v>
      </c>
      <c r="V437" s="68"/>
      <c r="W437" s="68"/>
      <c r="X437" s="68"/>
      <c r="Y437" s="68"/>
      <c r="AB437" s="68">
        <v>1</v>
      </c>
      <c r="AC437" s="68"/>
      <c r="AD437" s="68"/>
      <c r="AE437" s="68"/>
      <c r="AF437" s="68"/>
    </row>
    <row r="438" spans="2:32" ht="115.5" customHeight="1" x14ac:dyDescent="0.25">
      <c r="B438" s="102">
        <v>431</v>
      </c>
      <c r="C438" s="45">
        <v>1</v>
      </c>
      <c r="D438" s="45"/>
      <c r="E438" s="45"/>
      <c r="F438" s="45">
        <v>1</v>
      </c>
      <c r="G438" s="162" t="s">
        <v>1762</v>
      </c>
      <c r="H438" s="45" t="s">
        <v>12</v>
      </c>
      <c r="I438" s="45"/>
      <c r="J438" s="163" t="s">
        <v>1763</v>
      </c>
      <c r="K438" s="35" t="s">
        <v>892</v>
      </c>
      <c r="L438" s="35"/>
      <c r="M438" s="184">
        <v>43525</v>
      </c>
      <c r="N438" s="20" t="s">
        <v>1107</v>
      </c>
      <c r="O438" s="45">
        <v>1</v>
      </c>
      <c r="P438" s="106"/>
      <c r="Q438" s="130"/>
      <c r="R438" s="130"/>
      <c r="T438" s="68"/>
      <c r="U438" s="68">
        <v>1</v>
      </c>
      <c r="V438" s="68"/>
      <c r="W438" s="68"/>
      <c r="X438" s="68"/>
      <c r="Y438" s="68"/>
      <c r="AB438" s="68">
        <v>1</v>
      </c>
      <c r="AC438" s="68"/>
      <c r="AD438" s="68"/>
      <c r="AE438" s="68"/>
      <c r="AF438" s="68"/>
    </row>
    <row r="439" spans="2:32" ht="115.5" customHeight="1" x14ac:dyDescent="0.25">
      <c r="B439" s="102">
        <v>432</v>
      </c>
      <c r="C439" s="45"/>
      <c r="D439" s="45"/>
      <c r="E439" s="45"/>
      <c r="F439" s="45"/>
      <c r="G439" s="162" t="s">
        <v>1764</v>
      </c>
      <c r="H439" s="45" t="s">
        <v>840</v>
      </c>
      <c r="I439" s="45"/>
      <c r="J439" s="163" t="s">
        <v>1765</v>
      </c>
      <c r="K439" s="35" t="s">
        <v>892</v>
      </c>
      <c r="L439" s="35"/>
      <c r="M439" s="184">
        <v>43525</v>
      </c>
      <c r="N439" s="20" t="s">
        <v>1107</v>
      </c>
      <c r="O439" s="45">
        <v>1</v>
      </c>
      <c r="P439" s="106"/>
      <c r="Q439" s="130"/>
      <c r="R439" s="130"/>
      <c r="T439" s="68"/>
      <c r="U439" s="68">
        <v>5</v>
      </c>
      <c r="V439" s="68"/>
      <c r="W439" s="68"/>
      <c r="X439" s="68"/>
      <c r="Y439" s="68"/>
      <c r="AB439" s="68">
        <v>1</v>
      </c>
      <c r="AC439" s="68"/>
      <c r="AD439" s="68"/>
      <c r="AE439" s="68"/>
      <c r="AF439" s="68"/>
    </row>
    <row r="440" spans="2:32" ht="42.75" x14ac:dyDescent="0.25">
      <c r="B440" s="102">
        <v>433</v>
      </c>
      <c r="C440" s="45"/>
      <c r="D440" s="45"/>
      <c r="E440" s="45"/>
      <c r="F440" s="45">
        <v>1</v>
      </c>
      <c r="G440" s="162" t="s">
        <v>1766</v>
      </c>
      <c r="H440" s="36" t="s">
        <v>948</v>
      </c>
      <c r="I440" s="36"/>
      <c r="J440" s="163" t="s">
        <v>1767</v>
      </c>
      <c r="K440" s="35" t="s">
        <v>926</v>
      </c>
      <c r="L440" s="35"/>
      <c r="M440" s="184">
        <v>43497</v>
      </c>
      <c r="N440" s="97" t="s">
        <v>1174</v>
      </c>
      <c r="O440" s="45">
        <v>1</v>
      </c>
      <c r="P440" s="106"/>
      <c r="Q440" s="130"/>
      <c r="R440" s="130"/>
      <c r="T440" s="68"/>
      <c r="U440" s="68"/>
      <c r="V440" s="68">
        <v>1</v>
      </c>
      <c r="W440" s="68"/>
      <c r="X440" s="68"/>
      <c r="Y440" s="68"/>
      <c r="AB440" s="68"/>
      <c r="AC440" s="68">
        <v>1</v>
      </c>
      <c r="AD440" s="68"/>
      <c r="AE440" s="68"/>
      <c r="AF440" s="68"/>
    </row>
    <row r="441" spans="2:32" ht="115.5" customHeight="1" x14ac:dyDescent="0.25">
      <c r="B441" s="102">
        <v>434</v>
      </c>
      <c r="C441" s="45">
        <v>1</v>
      </c>
      <c r="D441" s="45"/>
      <c r="E441" s="45"/>
      <c r="F441" s="45">
        <v>2</v>
      </c>
      <c r="G441" s="162" t="s">
        <v>1768</v>
      </c>
      <c r="H441" s="45" t="s">
        <v>1374</v>
      </c>
      <c r="I441" s="45"/>
      <c r="J441" s="163" t="s">
        <v>1769</v>
      </c>
      <c r="K441" s="35" t="s">
        <v>1689</v>
      </c>
      <c r="L441" s="35"/>
      <c r="M441" s="184">
        <v>43497</v>
      </c>
      <c r="N441" s="97" t="s">
        <v>1266</v>
      </c>
      <c r="O441" s="45">
        <v>1</v>
      </c>
      <c r="P441" s="106"/>
      <c r="Q441" s="130"/>
      <c r="R441" s="130"/>
      <c r="T441" s="68"/>
      <c r="U441" s="68"/>
      <c r="V441" s="68"/>
      <c r="W441" s="68"/>
      <c r="X441" s="68">
        <v>2</v>
      </c>
      <c r="Y441" s="68"/>
      <c r="AB441" s="68"/>
      <c r="AC441" s="68"/>
      <c r="AD441" s="68"/>
      <c r="AE441" s="68">
        <v>1</v>
      </c>
      <c r="AF441" s="68"/>
    </row>
    <row r="442" spans="2:32" ht="115.5" customHeight="1" x14ac:dyDescent="0.25">
      <c r="B442" s="102">
        <v>435</v>
      </c>
      <c r="C442" s="45">
        <v>1</v>
      </c>
      <c r="D442" s="45"/>
      <c r="E442" s="45">
        <v>1</v>
      </c>
      <c r="F442" s="45"/>
      <c r="G442" s="162" t="s">
        <v>1770</v>
      </c>
      <c r="H442" s="45" t="s">
        <v>840</v>
      </c>
      <c r="I442" s="45"/>
      <c r="J442" s="163" t="s">
        <v>1771</v>
      </c>
      <c r="K442" s="35" t="s">
        <v>843</v>
      </c>
      <c r="L442" s="35"/>
      <c r="M442" s="184">
        <v>43525</v>
      </c>
      <c r="N442" s="20" t="s">
        <v>1107</v>
      </c>
      <c r="O442" s="45">
        <v>1</v>
      </c>
      <c r="P442" s="106"/>
      <c r="Q442" s="130"/>
      <c r="R442" s="130"/>
      <c r="T442" s="68"/>
      <c r="U442" s="68">
        <v>4</v>
      </c>
      <c r="V442" s="68"/>
      <c r="W442" s="68"/>
      <c r="X442" s="68"/>
      <c r="Y442" s="68"/>
      <c r="AB442" s="68">
        <v>1</v>
      </c>
      <c r="AC442" s="68"/>
      <c r="AD442" s="68"/>
      <c r="AE442" s="68"/>
      <c r="AF442" s="68"/>
    </row>
    <row r="443" spans="2:32" ht="115.5" customHeight="1" x14ac:dyDescent="0.25">
      <c r="B443" s="45">
        <v>436</v>
      </c>
      <c r="C443" s="45"/>
      <c r="D443" s="45"/>
      <c r="E443" s="45"/>
      <c r="F443" s="45"/>
      <c r="G443" s="162" t="s">
        <v>1772</v>
      </c>
      <c r="H443" s="45" t="s">
        <v>12</v>
      </c>
      <c r="I443" s="45"/>
      <c r="J443" s="163" t="s">
        <v>1773</v>
      </c>
      <c r="K443" s="35" t="s">
        <v>1739</v>
      </c>
      <c r="L443" s="35"/>
      <c r="M443" s="184">
        <v>43498</v>
      </c>
      <c r="N443" s="97" t="s">
        <v>1126</v>
      </c>
      <c r="O443" s="45">
        <v>1</v>
      </c>
      <c r="P443" s="106"/>
      <c r="Q443" s="130"/>
      <c r="R443" s="130"/>
      <c r="T443" s="68"/>
      <c r="U443" s="68"/>
      <c r="V443" s="68"/>
      <c r="W443" s="68">
        <v>2</v>
      </c>
      <c r="X443" s="68"/>
      <c r="Y443" s="68"/>
      <c r="AB443" s="68"/>
      <c r="AC443" s="68"/>
      <c r="AD443" s="68">
        <v>1</v>
      </c>
      <c r="AE443" s="68"/>
      <c r="AF443" s="68"/>
    </row>
    <row r="444" spans="2:32" ht="115.5" customHeight="1" x14ac:dyDescent="0.25">
      <c r="B444" s="45">
        <v>437</v>
      </c>
      <c r="C444" s="45">
        <v>1</v>
      </c>
      <c r="D444" s="45"/>
      <c r="E444" s="45">
        <v>1</v>
      </c>
      <c r="F444" s="45">
        <v>1</v>
      </c>
      <c r="G444" s="169" t="s">
        <v>1774</v>
      </c>
      <c r="H444" s="20" t="s">
        <v>840</v>
      </c>
      <c r="I444" s="20"/>
      <c r="J444" s="169" t="s">
        <v>1775</v>
      </c>
      <c r="K444" s="105" t="s">
        <v>870</v>
      </c>
      <c r="L444" s="105"/>
      <c r="M444" s="187">
        <v>43525</v>
      </c>
      <c r="N444" s="20" t="s">
        <v>1107</v>
      </c>
      <c r="O444" s="45">
        <v>1</v>
      </c>
      <c r="P444" s="127"/>
      <c r="Q444" s="131"/>
      <c r="R444" s="131"/>
      <c r="T444" s="68"/>
      <c r="U444" s="68">
        <v>4</v>
      </c>
      <c r="V444" s="68"/>
      <c r="W444" s="68"/>
      <c r="X444" s="68"/>
      <c r="Y444" s="68"/>
      <c r="AB444" s="68">
        <v>1</v>
      </c>
      <c r="AC444" s="68"/>
      <c r="AD444" s="68"/>
      <c r="AE444" s="68"/>
      <c r="AF444" s="68"/>
    </row>
    <row r="445" spans="2:32" ht="115.5" customHeight="1" x14ac:dyDescent="0.25">
      <c r="B445" s="102">
        <v>438</v>
      </c>
      <c r="C445" s="45">
        <v>1</v>
      </c>
      <c r="D445" s="45"/>
      <c r="E445" s="45"/>
      <c r="F445" s="45">
        <v>1</v>
      </c>
      <c r="G445" s="162" t="s">
        <v>1776</v>
      </c>
      <c r="H445" s="45" t="s">
        <v>859</v>
      </c>
      <c r="I445" s="45"/>
      <c r="J445" s="163" t="s">
        <v>1777</v>
      </c>
      <c r="K445" s="35" t="s">
        <v>1525</v>
      </c>
      <c r="L445" s="35"/>
      <c r="M445" s="184">
        <v>43497</v>
      </c>
      <c r="N445" s="97" t="s">
        <v>1266</v>
      </c>
      <c r="O445" s="45">
        <v>1</v>
      </c>
      <c r="P445" s="106"/>
      <c r="Q445" s="130"/>
      <c r="R445" s="130"/>
      <c r="T445" s="68"/>
      <c r="U445" s="68"/>
      <c r="V445" s="68"/>
      <c r="W445" s="68"/>
      <c r="X445" s="68">
        <v>1</v>
      </c>
      <c r="Y445" s="68"/>
      <c r="AB445" s="68"/>
      <c r="AC445" s="68"/>
      <c r="AD445" s="68"/>
      <c r="AE445" s="68">
        <v>1</v>
      </c>
      <c r="AF445" s="68"/>
    </row>
    <row r="446" spans="2:32" ht="115.5" customHeight="1" x14ac:dyDescent="0.25">
      <c r="B446" s="102">
        <v>439</v>
      </c>
      <c r="C446" s="45">
        <v>1</v>
      </c>
      <c r="D446" s="45"/>
      <c r="E446" s="45">
        <v>1</v>
      </c>
      <c r="F446" s="45">
        <v>1</v>
      </c>
      <c r="G446" s="162" t="s">
        <v>1778</v>
      </c>
      <c r="H446" s="20" t="s">
        <v>840</v>
      </c>
      <c r="I446" s="20"/>
      <c r="J446" s="163" t="s">
        <v>1779</v>
      </c>
      <c r="K446" s="28" t="s">
        <v>1291</v>
      </c>
      <c r="L446" s="28"/>
      <c r="M446" s="184">
        <v>43497</v>
      </c>
      <c r="N446" s="97" t="s">
        <v>1266</v>
      </c>
      <c r="O446" s="45">
        <v>1</v>
      </c>
      <c r="P446" s="106"/>
      <c r="Q446" s="130"/>
      <c r="R446" s="130"/>
      <c r="T446" s="68"/>
      <c r="U446" s="68"/>
      <c r="V446" s="68"/>
      <c r="W446" s="68"/>
      <c r="X446" s="68">
        <v>1</v>
      </c>
      <c r="Y446" s="68"/>
      <c r="AB446" s="68"/>
      <c r="AC446" s="68"/>
      <c r="AD446" s="68"/>
      <c r="AE446" s="68">
        <v>1</v>
      </c>
      <c r="AF446" s="68"/>
    </row>
    <row r="447" spans="2:32" ht="115.5" customHeight="1" x14ac:dyDescent="0.25">
      <c r="B447" s="102">
        <v>440</v>
      </c>
      <c r="C447" s="45">
        <v>1</v>
      </c>
      <c r="D447" s="45"/>
      <c r="E447" s="45">
        <v>1</v>
      </c>
      <c r="F447" s="45">
        <v>1</v>
      </c>
      <c r="G447" s="162" t="s">
        <v>1780</v>
      </c>
      <c r="H447" s="45" t="s">
        <v>12</v>
      </c>
      <c r="I447" s="45"/>
      <c r="J447" s="163" t="s">
        <v>1781</v>
      </c>
      <c r="K447" s="35" t="s">
        <v>843</v>
      </c>
      <c r="L447" s="35"/>
      <c r="M447" s="184">
        <v>43525</v>
      </c>
      <c r="N447" s="97" t="s">
        <v>1126</v>
      </c>
      <c r="O447" s="45">
        <v>1</v>
      </c>
      <c r="P447" s="106"/>
      <c r="Q447" s="130"/>
      <c r="R447" s="130"/>
      <c r="T447" s="68"/>
      <c r="U447" s="68"/>
      <c r="V447" s="68"/>
      <c r="W447" s="68">
        <v>2</v>
      </c>
      <c r="X447" s="68"/>
      <c r="Y447" s="68"/>
      <c r="AB447" s="68"/>
      <c r="AC447" s="68"/>
      <c r="AD447" s="68">
        <v>1</v>
      </c>
      <c r="AE447" s="68"/>
      <c r="AF447" s="68"/>
    </row>
    <row r="448" spans="2:32" ht="115.5" customHeight="1" x14ac:dyDescent="0.25">
      <c r="B448" s="102">
        <v>441</v>
      </c>
      <c r="C448" s="45"/>
      <c r="D448" s="45"/>
      <c r="E448" s="45"/>
      <c r="F448" s="45"/>
      <c r="G448" s="169" t="s">
        <v>1782</v>
      </c>
      <c r="H448" s="45" t="s">
        <v>12</v>
      </c>
      <c r="I448" s="45"/>
      <c r="J448" s="169" t="s">
        <v>1783</v>
      </c>
      <c r="K448" s="35" t="s">
        <v>1689</v>
      </c>
      <c r="L448" s="105"/>
      <c r="M448" s="184">
        <v>43525</v>
      </c>
      <c r="N448" s="97" t="s">
        <v>1545</v>
      </c>
      <c r="O448" s="45">
        <v>1</v>
      </c>
      <c r="P448" s="127"/>
      <c r="Q448" s="131"/>
      <c r="R448" s="131"/>
      <c r="T448" s="68"/>
      <c r="U448" s="68"/>
      <c r="V448" s="68"/>
      <c r="W448" s="68"/>
      <c r="X448" s="68"/>
      <c r="Y448" s="68">
        <v>2</v>
      </c>
      <c r="AB448" s="68"/>
      <c r="AC448" s="68"/>
      <c r="AD448" s="68"/>
      <c r="AE448" s="68"/>
      <c r="AF448" s="68">
        <v>1</v>
      </c>
    </row>
    <row r="449" spans="2:32" ht="115.5" customHeight="1" x14ac:dyDescent="0.25">
      <c r="B449" s="45">
        <v>442</v>
      </c>
      <c r="C449" s="45">
        <v>1</v>
      </c>
      <c r="D449" s="45"/>
      <c r="E449" s="45"/>
      <c r="F449" s="45"/>
      <c r="G449" s="169" t="s">
        <v>1784</v>
      </c>
      <c r="H449" s="45" t="s">
        <v>1785</v>
      </c>
      <c r="I449" s="45"/>
      <c r="J449" s="169" t="s">
        <v>1786</v>
      </c>
      <c r="K449" s="35" t="s">
        <v>1125</v>
      </c>
      <c r="L449" s="35"/>
      <c r="M449" s="184">
        <v>43556</v>
      </c>
      <c r="N449" s="97" t="s">
        <v>1126</v>
      </c>
      <c r="O449" s="45">
        <v>1</v>
      </c>
      <c r="P449" s="127"/>
      <c r="Q449" s="131"/>
      <c r="R449" s="131"/>
      <c r="T449" s="68"/>
      <c r="U449" s="68"/>
      <c r="V449" s="68"/>
      <c r="W449" s="68">
        <v>3</v>
      </c>
      <c r="X449" s="68"/>
      <c r="Y449" s="68"/>
      <c r="AB449" s="68"/>
      <c r="AC449" s="68"/>
      <c r="AD449" s="68">
        <v>1</v>
      </c>
      <c r="AE449" s="68"/>
      <c r="AF449" s="68"/>
    </row>
    <row r="450" spans="2:32" ht="115.5" customHeight="1" x14ac:dyDescent="0.25">
      <c r="B450" s="45">
        <v>443</v>
      </c>
      <c r="C450" s="45"/>
      <c r="D450" s="45"/>
      <c r="E450" s="45"/>
      <c r="F450" s="45"/>
      <c r="G450" s="169" t="s">
        <v>1787</v>
      </c>
      <c r="H450" s="112"/>
      <c r="I450" s="105"/>
      <c r="J450" s="169" t="s">
        <v>1788</v>
      </c>
      <c r="K450" s="105" t="s">
        <v>892</v>
      </c>
      <c r="L450" s="105"/>
      <c r="M450" s="187">
        <v>43617</v>
      </c>
      <c r="N450" s="20" t="s">
        <v>1107</v>
      </c>
      <c r="O450" s="45">
        <v>1</v>
      </c>
      <c r="P450" s="127"/>
      <c r="Q450" s="131"/>
      <c r="R450" s="131"/>
      <c r="T450" s="68"/>
      <c r="U450" s="68">
        <v>1</v>
      </c>
      <c r="V450" s="68"/>
      <c r="W450" s="68"/>
      <c r="X450" s="68"/>
      <c r="Y450" s="68"/>
      <c r="AB450" s="68">
        <v>1</v>
      </c>
      <c r="AC450" s="68"/>
      <c r="AD450" s="68"/>
      <c r="AE450" s="68"/>
      <c r="AF450" s="68"/>
    </row>
    <row r="451" spans="2:32" ht="115.5" customHeight="1" x14ac:dyDescent="0.25">
      <c r="B451" s="45">
        <v>444</v>
      </c>
      <c r="C451" s="45">
        <v>1</v>
      </c>
      <c r="D451" s="45"/>
      <c r="E451" s="45"/>
      <c r="F451" s="45">
        <v>1</v>
      </c>
      <c r="G451" s="169" t="s">
        <v>1789</v>
      </c>
      <c r="H451" s="112" t="s">
        <v>859</v>
      </c>
      <c r="I451" s="112"/>
      <c r="J451" s="169" t="s">
        <v>1790</v>
      </c>
      <c r="K451" s="105" t="s">
        <v>892</v>
      </c>
      <c r="L451" s="105"/>
      <c r="M451" s="187">
        <v>43617</v>
      </c>
      <c r="N451" s="20" t="s">
        <v>1107</v>
      </c>
      <c r="O451" s="45">
        <v>1</v>
      </c>
      <c r="P451" s="127"/>
      <c r="Q451" s="131"/>
      <c r="R451" s="131"/>
      <c r="T451" s="68"/>
      <c r="U451" s="68">
        <v>1</v>
      </c>
      <c r="V451" s="68"/>
      <c r="W451" s="68"/>
      <c r="X451" s="68"/>
      <c r="Y451" s="68"/>
      <c r="AB451" s="68">
        <v>1</v>
      </c>
      <c r="AC451" s="68"/>
      <c r="AD451" s="68"/>
      <c r="AE451" s="68"/>
      <c r="AF451" s="68"/>
    </row>
    <row r="452" spans="2:32" ht="71.25" x14ac:dyDescent="0.25">
      <c r="B452" s="112">
        <v>445</v>
      </c>
      <c r="C452" s="45"/>
      <c r="D452" s="45"/>
      <c r="E452" s="45"/>
      <c r="F452" s="45"/>
      <c r="G452" s="169" t="s">
        <v>1791</v>
      </c>
      <c r="H452" s="112" t="s">
        <v>948</v>
      </c>
      <c r="I452" s="105"/>
      <c r="J452" s="197" t="s">
        <v>2077</v>
      </c>
      <c r="K452" s="35" t="s">
        <v>926</v>
      </c>
      <c r="L452" s="105"/>
      <c r="M452" s="187">
        <v>43709</v>
      </c>
      <c r="N452" s="97" t="s">
        <v>1174</v>
      </c>
      <c r="O452" s="112">
        <v>1</v>
      </c>
      <c r="P452" s="127"/>
      <c r="Q452" s="131"/>
      <c r="R452" s="131"/>
      <c r="T452" s="68"/>
      <c r="U452" s="68"/>
      <c r="V452" s="68">
        <v>5</v>
      </c>
      <c r="W452" s="68"/>
      <c r="X452" s="68"/>
      <c r="Y452" s="68"/>
      <c r="AB452" s="68"/>
      <c r="AC452" s="68">
        <v>1</v>
      </c>
      <c r="AD452" s="68"/>
      <c r="AE452" s="68"/>
      <c r="AF452" s="68"/>
    </row>
    <row r="453" spans="2:32" ht="120.75" customHeight="1" x14ac:dyDescent="0.25">
      <c r="B453" s="112">
        <v>446</v>
      </c>
      <c r="C453" s="45"/>
      <c r="D453" s="45"/>
      <c r="E453" s="45"/>
      <c r="F453" s="45"/>
      <c r="G453" s="169" t="s">
        <v>1792</v>
      </c>
      <c r="H453" s="112" t="s">
        <v>12</v>
      </c>
      <c r="I453" s="105"/>
      <c r="J453" s="169" t="s">
        <v>1793</v>
      </c>
      <c r="K453" s="148" t="s">
        <v>843</v>
      </c>
      <c r="L453" s="105"/>
      <c r="M453" s="187">
        <v>43800</v>
      </c>
      <c r="N453" s="97" t="s">
        <v>1126</v>
      </c>
      <c r="O453" s="112">
        <v>1</v>
      </c>
      <c r="P453" s="127"/>
      <c r="Q453" s="131"/>
      <c r="R453" s="131"/>
      <c r="T453" s="68"/>
      <c r="U453" s="68"/>
      <c r="V453" s="68"/>
      <c r="W453" s="68">
        <v>2</v>
      </c>
      <c r="X453" s="68"/>
      <c r="Y453" s="68"/>
      <c r="AB453" s="68"/>
      <c r="AC453" s="68"/>
      <c r="AD453" s="68">
        <v>1</v>
      </c>
      <c r="AE453" s="68"/>
      <c r="AF453" s="68"/>
    </row>
    <row r="454" spans="2:32" ht="115.5" customHeight="1" x14ac:dyDescent="0.25">
      <c r="B454" s="149">
        <v>447</v>
      </c>
      <c r="C454" s="116"/>
      <c r="D454" s="116"/>
      <c r="E454" s="116"/>
      <c r="F454" s="116"/>
      <c r="G454" s="165" t="s">
        <v>1794</v>
      </c>
      <c r="H454" s="149" t="s">
        <v>948</v>
      </c>
      <c r="I454" s="115"/>
      <c r="J454" s="165" t="s">
        <v>1795</v>
      </c>
      <c r="K454" s="148" t="s">
        <v>1124</v>
      </c>
      <c r="L454" s="115"/>
      <c r="M454" s="189">
        <v>43831</v>
      </c>
      <c r="N454" s="97" t="s">
        <v>1126</v>
      </c>
      <c r="O454" s="149">
        <v>1</v>
      </c>
      <c r="P454" s="128"/>
      <c r="Q454" s="131"/>
      <c r="R454" s="131"/>
      <c r="T454" s="68"/>
      <c r="U454" s="68"/>
      <c r="V454" s="68"/>
      <c r="W454" s="68">
        <v>1</v>
      </c>
      <c r="X454" s="68"/>
      <c r="Y454" s="68"/>
      <c r="AB454" s="68"/>
      <c r="AC454" s="68"/>
      <c r="AD454" s="68">
        <v>1</v>
      </c>
      <c r="AE454" s="68"/>
      <c r="AF454" s="68"/>
    </row>
    <row r="455" spans="2:32" ht="85.5" x14ac:dyDescent="0.25">
      <c r="B455" s="149">
        <v>448</v>
      </c>
      <c r="C455" s="116"/>
      <c r="D455" s="116"/>
      <c r="E455" s="116"/>
      <c r="F455" s="116"/>
      <c r="G455" s="165" t="s">
        <v>1796</v>
      </c>
      <c r="H455" s="149" t="s">
        <v>1797</v>
      </c>
      <c r="I455" s="115"/>
      <c r="J455" s="195" t="s">
        <v>2076</v>
      </c>
      <c r="K455" s="35" t="s">
        <v>926</v>
      </c>
      <c r="L455" s="115"/>
      <c r="M455" s="189">
        <v>43831</v>
      </c>
      <c r="N455" s="97" t="s">
        <v>1174</v>
      </c>
      <c r="O455" s="149">
        <v>1</v>
      </c>
      <c r="P455" s="128"/>
      <c r="Q455" s="131"/>
      <c r="R455" s="131"/>
      <c r="T455" s="68"/>
      <c r="U455" s="68"/>
      <c r="V455" s="68">
        <v>6</v>
      </c>
      <c r="W455" s="68"/>
      <c r="X455" s="68"/>
      <c r="Y455" s="68"/>
      <c r="AB455" s="68"/>
      <c r="AC455" s="68">
        <v>1</v>
      </c>
      <c r="AD455" s="68"/>
      <c r="AE455" s="68"/>
      <c r="AF455" s="68"/>
    </row>
    <row r="456" spans="2:32" ht="71.25" customHeight="1" x14ac:dyDescent="0.25">
      <c r="B456" s="149">
        <v>449</v>
      </c>
      <c r="C456" s="116"/>
      <c r="D456" s="116"/>
      <c r="E456" s="116"/>
      <c r="F456" s="116"/>
      <c r="G456" s="165" t="s">
        <v>1798</v>
      </c>
      <c r="H456" s="149" t="s">
        <v>948</v>
      </c>
      <c r="I456" s="115"/>
      <c r="J456" s="170" t="s">
        <v>1799</v>
      </c>
      <c r="K456" s="35" t="s">
        <v>1125</v>
      </c>
      <c r="L456" s="35" t="s">
        <v>926</v>
      </c>
      <c r="M456" s="189">
        <v>43862</v>
      </c>
      <c r="N456" s="131" t="s">
        <v>1894</v>
      </c>
      <c r="O456" s="149">
        <v>1</v>
      </c>
      <c r="P456" s="128"/>
      <c r="Q456" s="131"/>
      <c r="R456" s="131"/>
      <c r="T456" s="68"/>
      <c r="U456" s="68"/>
      <c r="V456" s="68"/>
      <c r="W456" s="68">
        <v>4</v>
      </c>
      <c r="X456" s="68"/>
      <c r="Y456" s="68"/>
      <c r="AB456" s="68"/>
      <c r="AC456" s="68"/>
      <c r="AD456" s="68">
        <v>1</v>
      </c>
      <c r="AE456" s="68"/>
      <c r="AF456" s="68"/>
    </row>
    <row r="457" spans="2:32" ht="71.25" x14ac:dyDescent="0.25">
      <c r="B457" s="149">
        <v>450</v>
      </c>
      <c r="C457" s="116"/>
      <c r="D457" s="116"/>
      <c r="E457" s="116"/>
      <c r="F457" s="116"/>
      <c r="G457" s="165" t="s">
        <v>1800</v>
      </c>
      <c r="H457" s="149" t="s">
        <v>948</v>
      </c>
      <c r="I457" s="115"/>
      <c r="J457" s="165" t="s">
        <v>1801</v>
      </c>
      <c r="K457" s="115" t="s">
        <v>892</v>
      </c>
      <c r="L457" s="115"/>
      <c r="M457" s="189">
        <v>43862</v>
      </c>
      <c r="N457" s="20" t="s">
        <v>1107</v>
      </c>
      <c r="O457" s="149">
        <v>1</v>
      </c>
      <c r="P457" s="128"/>
      <c r="Q457" s="131"/>
      <c r="R457" s="131"/>
      <c r="T457" s="68"/>
      <c r="U457" s="68">
        <v>5</v>
      </c>
      <c r="V457" s="68"/>
      <c r="W457" s="68"/>
      <c r="X457" s="68"/>
      <c r="Y457" s="68"/>
      <c r="AB457" s="68">
        <v>1</v>
      </c>
      <c r="AC457" s="68"/>
      <c r="AD457" s="68"/>
      <c r="AE457" s="68"/>
      <c r="AF457" s="68"/>
    </row>
    <row r="458" spans="2:32" ht="42.75" x14ac:dyDescent="0.25">
      <c r="B458" s="150">
        <v>451</v>
      </c>
      <c r="C458" s="118"/>
      <c r="D458" s="118"/>
      <c r="E458" s="118"/>
      <c r="F458" s="118"/>
      <c r="G458" s="171" t="s">
        <v>1802</v>
      </c>
      <c r="H458" s="150" t="s">
        <v>203</v>
      </c>
      <c r="I458" s="117"/>
      <c r="J458" s="171" t="s">
        <v>1803</v>
      </c>
      <c r="K458" s="117" t="s">
        <v>1804</v>
      </c>
      <c r="L458" s="117"/>
      <c r="M458" s="190">
        <v>43862</v>
      </c>
      <c r="N458" s="97" t="s">
        <v>1174</v>
      </c>
      <c r="O458" s="150">
        <v>1</v>
      </c>
      <c r="P458" s="129"/>
      <c r="Q458" s="131"/>
      <c r="R458" s="131"/>
      <c r="T458" s="68"/>
      <c r="U458" s="68"/>
      <c r="V458" s="68">
        <v>3</v>
      </c>
      <c r="W458" s="68"/>
      <c r="X458" s="68"/>
      <c r="Y458" s="68"/>
      <c r="AB458" s="68"/>
      <c r="AC458" s="68">
        <v>1</v>
      </c>
      <c r="AD458" s="68"/>
      <c r="AE458" s="68"/>
      <c r="AF458" s="68"/>
    </row>
    <row r="459" spans="2:32" ht="71.25" x14ac:dyDescent="0.25">
      <c r="B459" s="149">
        <v>452</v>
      </c>
      <c r="C459" s="116"/>
      <c r="D459" s="116"/>
      <c r="E459" s="116"/>
      <c r="F459" s="116"/>
      <c r="G459" s="165" t="s">
        <v>1805</v>
      </c>
      <c r="H459" s="149" t="s">
        <v>12</v>
      </c>
      <c r="I459" s="115"/>
      <c r="J459" s="165" t="s">
        <v>1806</v>
      </c>
      <c r="K459" s="35" t="s">
        <v>843</v>
      </c>
      <c r="L459" s="115"/>
      <c r="M459" s="189">
        <v>43862</v>
      </c>
      <c r="N459" s="20" t="s">
        <v>1107</v>
      </c>
      <c r="O459" s="149">
        <v>1</v>
      </c>
      <c r="P459" s="128"/>
      <c r="Q459" s="131"/>
      <c r="R459" s="131"/>
      <c r="T459" s="68"/>
      <c r="U459" s="68">
        <v>1</v>
      </c>
      <c r="V459" s="68"/>
      <c r="W459" s="68"/>
      <c r="X459" s="68"/>
      <c r="Y459" s="68"/>
      <c r="AB459" s="68">
        <v>1</v>
      </c>
      <c r="AC459" s="68"/>
      <c r="AD459" s="68"/>
      <c r="AE459" s="68"/>
      <c r="AF459" s="68"/>
    </row>
    <row r="460" spans="2:32" ht="71.25" x14ac:dyDescent="0.25">
      <c r="B460" s="149">
        <v>453</v>
      </c>
      <c r="C460" s="116"/>
      <c r="D460" s="116"/>
      <c r="E460" s="116"/>
      <c r="F460" s="116"/>
      <c r="G460" s="165" t="s">
        <v>1807</v>
      </c>
      <c r="H460" s="149" t="s">
        <v>948</v>
      </c>
      <c r="I460" s="115"/>
      <c r="J460" s="165" t="s">
        <v>1808</v>
      </c>
      <c r="K460" s="35" t="s">
        <v>926</v>
      </c>
      <c r="L460" s="115"/>
      <c r="M460" s="189">
        <v>43862</v>
      </c>
      <c r="N460" s="97" t="s">
        <v>1174</v>
      </c>
      <c r="O460" s="149">
        <v>1</v>
      </c>
      <c r="P460" s="128"/>
      <c r="Q460" s="131"/>
      <c r="R460" s="131"/>
      <c r="T460" s="68"/>
      <c r="U460" s="68"/>
      <c r="V460" s="68">
        <v>3</v>
      </c>
      <c r="W460" s="68"/>
      <c r="X460" s="68"/>
      <c r="Y460" s="68"/>
      <c r="AB460" s="68"/>
      <c r="AC460" s="68">
        <v>1</v>
      </c>
      <c r="AD460" s="68"/>
      <c r="AE460" s="68"/>
      <c r="AF460" s="68"/>
    </row>
    <row r="461" spans="2:32" ht="57" x14ac:dyDescent="0.25">
      <c r="B461" s="149">
        <v>454</v>
      </c>
      <c r="C461" s="116"/>
      <c r="D461" s="116"/>
      <c r="E461" s="116"/>
      <c r="F461" s="116"/>
      <c r="G461" s="165" t="s">
        <v>1809</v>
      </c>
      <c r="H461" s="149" t="s">
        <v>840</v>
      </c>
      <c r="I461" s="115"/>
      <c r="J461" s="165" t="s">
        <v>1810</v>
      </c>
      <c r="K461" s="35" t="s">
        <v>853</v>
      </c>
      <c r="L461" s="115"/>
      <c r="M461" s="189">
        <v>43862</v>
      </c>
      <c r="N461" s="97" t="s">
        <v>1174</v>
      </c>
      <c r="O461" s="149">
        <v>1</v>
      </c>
      <c r="P461" s="128"/>
      <c r="Q461" s="131"/>
      <c r="R461" s="131"/>
      <c r="T461" s="68"/>
      <c r="U461" s="68"/>
      <c r="V461" s="68">
        <v>4</v>
      </c>
      <c r="W461" s="68"/>
      <c r="X461" s="68"/>
      <c r="Y461" s="68"/>
      <c r="AB461" s="68"/>
      <c r="AC461" s="68">
        <v>1</v>
      </c>
      <c r="AD461" s="68"/>
      <c r="AE461" s="68"/>
      <c r="AF461" s="68"/>
    </row>
    <row r="462" spans="2:32" ht="71.25" x14ac:dyDescent="0.25">
      <c r="B462" s="149">
        <v>455</v>
      </c>
      <c r="C462" s="116"/>
      <c r="D462" s="116"/>
      <c r="E462" s="116"/>
      <c r="F462" s="116"/>
      <c r="G462" s="165" t="s">
        <v>1811</v>
      </c>
      <c r="H462" s="149" t="s">
        <v>840</v>
      </c>
      <c r="I462" s="115"/>
      <c r="J462" s="165" t="s">
        <v>1812</v>
      </c>
      <c r="K462" s="35" t="s">
        <v>926</v>
      </c>
      <c r="L462" s="115"/>
      <c r="M462" s="189">
        <v>43862</v>
      </c>
      <c r="N462" s="97" t="s">
        <v>1174</v>
      </c>
      <c r="O462" s="149">
        <v>1</v>
      </c>
      <c r="P462" s="128"/>
      <c r="Q462" s="131"/>
      <c r="R462" s="131"/>
      <c r="T462" s="68"/>
      <c r="U462" s="68"/>
      <c r="V462" s="68">
        <v>5</v>
      </c>
      <c r="W462" s="68"/>
      <c r="X462" s="68"/>
      <c r="Y462" s="68"/>
      <c r="AB462" s="68"/>
      <c r="AC462" s="68">
        <v>1</v>
      </c>
      <c r="AD462" s="68"/>
      <c r="AE462" s="68"/>
      <c r="AF462" s="68"/>
    </row>
    <row r="463" spans="2:32" ht="42.75" x14ac:dyDescent="0.25">
      <c r="B463" s="149">
        <v>456</v>
      </c>
      <c r="C463" s="116"/>
      <c r="D463" s="116"/>
      <c r="E463" s="116"/>
      <c r="F463" s="116"/>
      <c r="G463" s="165" t="s">
        <v>1813</v>
      </c>
      <c r="H463" s="149" t="s">
        <v>840</v>
      </c>
      <c r="I463" s="115"/>
      <c r="J463" s="165" t="s">
        <v>1814</v>
      </c>
      <c r="K463" s="35" t="s">
        <v>843</v>
      </c>
      <c r="L463" s="115"/>
      <c r="M463" s="189">
        <v>43862</v>
      </c>
      <c r="N463" s="131" t="s">
        <v>1894</v>
      </c>
      <c r="O463" s="149">
        <v>1</v>
      </c>
      <c r="P463" s="128"/>
      <c r="Q463" s="131"/>
      <c r="R463" s="131"/>
      <c r="T463" s="68"/>
      <c r="U463" s="68"/>
      <c r="V463" s="68"/>
      <c r="W463" s="68">
        <v>3</v>
      </c>
      <c r="X463" s="68"/>
      <c r="Y463" s="68"/>
      <c r="AB463" s="68"/>
      <c r="AC463" s="68"/>
      <c r="AD463" s="68">
        <v>1</v>
      </c>
      <c r="AE463" s="68"/>
      <c r="AF463" s="68"/>
    </row>
    <row r="464" spans="2:32" ht="44.25" customHeight="1" x14ac:dyDescent="0.25">
      <c r="B464" s="149">
        <v>457</v>
      </c>
      <c r="C464" s="116"/>
      <c r="D464" s="116"/>
      <c r="E464" s="116"/>
      <c r="F464" s="116"/>
      <c r="G464" s="165" t="s">
        <v>1815</v>
      </c>
      <c r="H464" s="149" t="s">
        <v>12</v>
      </c>
      <c r="I464" s="115"/>
      <c r="J464" s="165" t="s">
        <v>1816</v>
      </c>
      <c r="K464" s="35" t="s">
        <v>1739</v>
      </c>
      <c r="L464" s="115"/>
      <c r="M464" s="189">
        <v>43862</v>
      </c>
      <c r="N464" s="131" t="s">
        <v>1894</v>
      </c>
      <c r="O464" s="149" t="s">
        <v>1817</v>
      </c>
      <c r="P464" s="128"/>
      <c r="Q464" s="131"/>
      <c r="R464" s="131"/>
      <c r="T464" s="68"/>
      <c r="U464" s="68"/>
      <c r="V464" s="68"/>
      <c r="W464" s="68">
        <v>2</v>
      </c>
      <c r="X464" s="68"/>
      <c r="Y464" s="68"/>
      <c r="AB464" s="68"/>
      <c r="AC464" s="68"/>
      <c r="AD464" s="68">
        <v>1</v>
      </c>
      <c r="AE464" s="68"/>
      <c r="AF464" s="68"/>
    </row>
    <row r="465" spans="2:32" ht="42.75" x14ac:dyDescent="0.25">
      <c r="B465" s="149">
        <v>458</v>
      </c>
      <c r="C465" s="116"/>
      <c r="D465" s="116"/>
      <c r="E465" s="116"/>
      <c r="F465" s="116"/>
      <c r="G465" s="165" t="s">
        <v>1818</v>
      </c>
      <c r="H465" s="112" t="s">
        <v>859</v>
      </c>
      <c r="I465" s="115"/>
      <c r="J465" s="165" t="s">
        <v>1819</v>
      </c>
      <c r="K465" s="35" t="s">
        <v>873</v>
      </c>
      <c r="L465" s="115"/>
      <c r="M465" s="189">
        <v>43862</v>
      </c>
      <c r="N465" s="20" t="s">
        <v>1107</v>
      </c>
      <c r="O465" s="149">
        <v>1</v>
      </c>
      <c r="P465" s="128"/>
      <c r="Q465" s="131"/>
      <c r="R465" s="131"/>
      <c r="T465" s="68"/>
      <c r="U465" s="68">
        <v>3</v>
      </c>
      <c r="V465" s="68"/>
      <c r="W465" s="68"/>
      <c r="X465" s="68"/>
      <c r="Y465" s="68"/>
      <c r="AB465" s="68">
        <v>1</v>
      </c>
      <c r="AC465" s="68"/>
      <c r="AD465" s="68"/>
      <c r="AE465" s="68"/>
      <c r="AF465" s="68"/>
    </row>
    <row r="466" spans="2:32" ht="42.75" x14ac:dyDescent="0.25">
      <c r="B466" s="149">
        <v>459</v>
      </c>
      <c r="C466" s="116"/>
      <c r="D466" s="116"/>
      <c r="E466" s="116"/>
      <c r="F466" s="116"/>
      <c r="G466" s="165" t="s">
        <v>1820</v>
      </c>
      <c r="H466" s="149" t="s">
        <v>840</v>
      </c>
      <c r="I466" s="115"/>
      <c r="J466" s="165" t="s">
        <v>1821</v>
      </c>
      <c r="K466" s="35" t="s">
        <v>873</v>
      </c>
      <c r="L466" s="115"/>
      <c r="M466" s="189">
        <v>43862</v>
      </c>
      <c r="N466" s="20" t="s">
        <v>1107</v>
      </c>
      <c r="O466" s="149">
        <v>1</v>
      </c>
      <c r="P466" s="128"/>
      <c r="Q466" s="131"/>
      <c r="R466" s="131"/>
      <c r="T466" s="68"/>
      <c r="U466" s="68">
        <v>2</v>
      </c>
      <c r="V466" s="68"/>
      <c r="W466" s="68"/>
      <c r="X466" s="68"/>
      <c r="Y466" s="68"/>
      <c r="AB466" s="68">
        <v>1</v>
      </c>
      <c r="AC466" s="68"/>
      <c r="AD466" s="68"/>
      <c r="AE466" s="68"/>
      <c r="AF466" s="68"/>
    </row>
    <row r="467" spans="2:32" ht="42.75" x14ac:dyDescent="0.25">
      <c r="B467" s="149">
        <v>460</v>
      </c>
      <c r="C467" s="116"/>
      <c r="D467" s="116"/>
      <c r="E467" s="116"/>
      <c r="F467" s="116"/>
      <c r="G467" s="165" t="s">
        <v>1822</v>
      </c>
      <c r="H467" s="149" t="s">
        <v>12</v>
      </c>
      <c r="I467" s="115"/>
      <c r="J467" s="165" t="s">
        <v>1823</v>
      </c>
      <c r="K467" s="115" t="s">
        <v>892</v>
      </c>
      <c r="L467" s="115"/>
      <c r="M467" s="189">
        <v>43862</v>
      </c>
      <c r="N467" s="20" t="s">
        <v>1107</v>
      </c>
      <c r="O467" s="149">
        <v>1</v>
      </c>
      <c r="P467" s="128"/>
      <c r="Q467" s="131"/>
      <c r="R467" s="131"/>
      <c r="T467" s="68"/>
      <c r="U467" s="68">
        <v>2</v>
      </c>
      <c r="V467" s="68"/>
      <c r="W467" s="68"/>
      <c r="X467" s="68"/>
      <c r="Y467" s="68"/>
      <c r="AB467" s="68">
        <v>1</v>
      </c>
      <c r="AC467" s="68"/>
      <c r="AD467" s="68"/>
      <c r="AE467" s="68"/>
      <c r="AF467" s="68"/>
    </row>
    <row r="468" spans="2:32" ht="71.25" x14ac:dyDescent="0.25">
      <c r="B468" s="149">
        <v>461</v>
      </c>
      <c r="C468" s="116"/>
      <c r="D468" s="116"/>
      <c r="E468" s="116"/>
      <c r="F468" s="116"/>
      <c r="G468" s="165" t="s">
        <v>1824</v>
      </c>
      <c r="H468" s="149" t="s">
        <v>12</v>
      </c>
      <c r="I468" s="115"/>
      <c r="J468" s="165" t="s">
        <v>1825</v>
      </c>
      <c r="K468" s="35" t="s">
        <v>843</v>
      </c>
      <c r="L468" s="115"/>
      <c r="M468" s="189">
        <v>43862</v>
      </c>
      <c r="N468" s="20" t="s">
        <v>1107</v>
      </c>
      <c r="O468" s="149">
        <v>1</v>
      </c>
      <c r="P468" s="128"/>
      <c r="Q468" s="131"/>
      <c r="R468" s="131"/>
      <c r="T468" s="68"/>
      <c r="U468" s="68">
        <v>1</v>
      </c>
      <c r="V468" s="68"/>
      <c r="W468" s="68"/>
      <c r="X468" s="68"/>
      <c r="Y468" s="68"/>
      <c r="AB468" s="68">
        <v>1</v>
      </c>
      <c r="AC468" s="68"/>
      <c r="AD468" s="68"/>
      <c r="AE468" s="68"/>
      <c r="AF468" s="68"/>
    </row>
    <row r="469" spans="2:32" ht="114" x14ac:dyDescent="0.25">
      <c r="B469" s="149">
        <v>462</v>
      </c>
      <c r="C469" s="116"/>
      <c r="D469" s="116"/>
      <c r="E469" s="116"/>
      <c r="F469" s="116"/>
      <c r="G469" s="165" t="s">
        <v>1826</v>
      </c>
      <c r="H469" s="149" t="s">
        <v>12</v>
      </c>
      <c r="I469" s="115"/>
      <c r="J469" s="165" t="s">
        <v>1827</v>
      </c>
      <c r="K469" s="28" t="s">
        <v>1291</v>
      </c>
      <c r="L469" s="115"/>
      <c r="M469" s="189">
        <v>43862</v>
      </c>
      <c r="N469" s="97" t="s">
        <v>1266</v>
      </c>
      <c r="O469" s="149">
        <v>1</v>
      </c>
      <c r="P469" s="128"/>
      <c r="Q469" s="131"/>
      <c r="R469" s="131"/>
      <c r="T469" s="68"/>
      <c r="U469" s="68"/>
      <c r="V469" s="68"/>
      <c r="W469" s="68"/>
      <c r="X469" s="68">
        <v>1</v>
      </c>
      <c r="Y469" s="68"/>
      <c r="AB469" s="68"/>
      <c r="AC469" s="68"/>
      <c r="AD469" s="68"/>
      <c r="AE469" s="68">
        <v>1</v>
      </c>
      <c r="AF469" s="68"/>
    </row>
    <row r="470" spans="2:32" ht="28.5" x14ac:dyDescent="0.25">
      <c r="B470" s="149">
        <v>463</v>
      </c>
      <c r="C470" s="116"/>
      <c r="D470" s="116"/>
      <c r="E470" s="116"/>
      <c r="F470" s="116"/>
      <c r="G470" s="165" t="s">
        <v>1828</v>
      </c>
      <c r="H470" s="149" t="s">
        <v>12</v>
      </c>
      <c r="I470" s="115"/>
      <c r="J470" s="165" t="s">
        <v>1829</v>
      </c>
      <c r="K470" s="35" t="s">
        <v>843</v>
      </c>
      <c r="L470" s="115"/>
      <c r="M470" s="189">
        <v>43862</v>
      </c>
      <c r="N470" s="20" t="s">
        <v>1107</v>
      </c>
      <c r="O470" s="149">
        <v>1</v>
      </c>
      <c r="P470" s="128"/>
      <c r="Q470" s="131"/>
      <c r="R470" s="131"/>
      <c r="T470" s="68"/>
      <c r="U470" s="68">
        <v>2</v>
      </c>
      <c r="V470" s="68"/>
      <c r="W470" s="68"/>
      <c r="X470" s="68"/>
      <c r="Y470" s="68"/>
      <c r="AB470" s="68">
        <v>1</v>
      </c>
      <c r="AC470" s="68"/>
      <c r="AD470" s="68"/>
      <c r="AE470" s="68"/>
      <c r="AF470" s="68"/>
    </row>
    <row r="471" spans="2:32" ht="28.5" x14ac:dyDescent="0.25">
      <c r="B471" s="149">
        <v>464</v>
      </c>
      <c r="C471" s="116"/>
      <c r="D471" s="116"/>
      <c r="E471" s="116"/>
      <c r="F471" s="116"/>
      <c r="G471" s="165" t="s">
        <v>1830</v>
      </c>
      <c r="H471" s="112" t="s">
        <v>859</v>
      </c>
      <c r="I471" s="115" t="s">
        <v>1831</v>
      </c>
      <c r="J471" s="165" t="s">
        <v>1832</v>
      </c>
      <c r="K471" s="35" t="s">
        <v>863</v>
      </c>
      <c r="L471" s="115"/>
      <c r="M471" s="189">
        <v>43862</v>
      </c>
      <c r="N471" s="97" t="s">
        <v>1545</v>
      </c>
      <c r="O471" s="149">
        <v>1</v>
      </c>
      <c r="P471" s="128"/>
      <c r="Q471" s="131"/>
      <c r="R471" s="131"/>
      <c r="T471" s="68"/>
      <c r="U471" s="68"/>
      <c r="V471" s="68"/>
      <c r="W471" s="68"/>
      <c r="X471" s="68"/>
      <c r="Y471" s="68">
        <v>1</v>
      </c>
      <c r="AB471" s="68"/>
      <c r="AC471" s="68"/>
      <c r="AD471" s="68"/>
      <c r="AE471" s="68"/>
      <c r="AF471" s="68">
        <v>1</v>
      </c>
    </row>
    <row r="472" spans="2:32" ht="28.5" x14ac:dyDescent="0.25">
      <c r="B472" s="149">
        <v>465</v>
      </c>
      <c r="C472" s="116"/>
      <c r="D472" s="116"/>
      <c r="E472" s="116"/>
      <c r="F472" s="116"/>
      <c r="G472" s="165" t="s">
        <v>1833</v>
      </c>
      <c r="H472" s="112" t="s">
        <v>859</v>
      </c>
      <c r="I472" s="115"/>
      <c r="J472" s="165" t="s">
        <v>1834</v>
      </c>
      <c r="K472" s="148" t="s">
        <v>1835</v>
      </c>
      <c r="L472" s="115"/>
      <c r="M472" s="189">
        <v>43862</v>
      </c>
      <c r="N472" s="97" t="s">
        <v>1545</v>
      </c>
      <c r="O472" s="149">
        <v>1</v>
      </c>
      <c r="P472" s="128"/>
      <c r="Q472" s="131"/>
      <c r="R472" s="131"/>
      <c r="T472" s="68"/>
      <c r="U472" s="68"/>
      <c r="V472" s="68"/>
      <c r="W472" s="68"/>
      <c r="X472" s="68"/>
      <c r="Y472" s="68">
        <v>1</v>
      </c>
      <c r="AB472" s="68"/>
      <c r="AC472" s="68"/>
      <c r="AD472" s="68"/>
      <c r="AE472" s="68"/>
      <c r="AF472" s="68">
        <v>1</v>
      </c>
    </row>
    <row r="473" spans="2:32" ht="42.75" x14ac:dyDescent="0.25">
      <c r="B473" s="149">
        <v>466</v>
      </c>
      <c r="C473" s="116"/>
      <c r="D473" s="116"/>
      <c r="E473" s="116"/>
      <c r="F473" s="116"/>
      <c r="G473" s="165" t="s">
        <v>1836</v>
      </c>
      <c r="H473" s="149" t="s">
        <v>12</v>
      </c>
      <c r="I473" s="115"/>
      <c r="J473" s="165" t="s">
        <v>1837</v>
      </c>
      <c r="K473" s="35" t="s">
        <v>1125</v>
      </c>
      <c r="L473" s="115"/>
      <c r="M473" s="189">
        <v>43862</v>
      </c>
      <c r="N473" s="131" t="s">
        <v>1894</v>
      </c>
      <c r="O473" s="149">
        <v>1</v>
      </c>
      <c r="P473" s="128"/>
      <c r="Q473" s="131"/>
      <c r="R473" s="131"/>
      <c r="T473" s="68"/>
      <c r="U473" s="68"/>
      <c r="V473" s="68"/>
      <c r="W473" s="68">
        <v>2</v>
      </c>
      <c r="X473" s="68"/>
      <c r="Y473" s="68"/>
      <c r="AB473" s="68"/>
      <c r="AC473" s="68"/>
      <c r="AD473" s="68">
        <v>1</v>
      </c>
      <c r="AE473" s="68"/>
      <c r="AF473" s="68"/>
    </row>
    <row r="474" spans="2:32" ht="42.75" x14ac:dyDescent="0.25">
      <c r="B474" s="150">
        <v>467</v>
      </c>
      <c r="C474" s="118"/>
      <c r="D474" s="118"/>
      <c r="E474" s="118"/>
      <c r="F474" s="118"/>
      <c r="G474" s="171" t="s">
        <v>1838</v>
      </c>
      <c r="H474" s="149" t="s">
        <v>840</v>
      </c>
      <c r="I474" s="117"/>
      <c r="J474" s="171" t="s">
        <v>1839</v>
      </c>
      <c r="K474" s="35" t="s">
        <v>873</v>
      </c>
      <c r="L474" s="117"/>
      <c r="M474" s="190">
        <v>43862</v>
      </c>
      <c r="N474" s="20" t="s">
        <v>1107</v>
      </c>
      <c r="O474" s="150">
        <v>1</v>
      </c>
      <c r="P474" s="129"/>
      <c r="Q474" s="131"/>
      <c r="R474" s="131"/>
      <c r="U474" s="68">
        <v>2</v>
      </c>
      <c r="V474" s="68"/>
      <c r="W474" s="68"/>
      <c r="X474" s="68"/>
      <c r="Y474" s="68"/>
      <c r="AB474" s="68">
        <v>1</v>
      </c>
      <c r="AC474" s="68"/>
      <c r="AD474" s="68"/>
      <c r="AE474" s="68"/>
      <c r="AF474" s="68"/>
    </row>
    <row r="475" spans="2:32" ht="42.75" x14ac:dyDescent="0.25">
      <c r="B475" s="149">
        <v>468</v>
      </c>
      <c r="C475" s="116"/>
      <c r="D475" s="116"/>
      <c r="E475" s="116"/>
      <c r="F475" s="116"/>
      <c r="G475" s="165" t="s">
        <v>1840</v>
      </c>
      <c r="H475" s="149" t="s">
        <v>1841</v>
      </c>
      <c r="I475" s="115"/>
      <c r="J475" s="165" t="s">
        <v>1842</v>
      </c>
      <c r="K475" s="35" t="s">
        <v>1142</v>
      </c>
      <c r="L475" s="115"/>
      <c r="M475" s="189">
        <v>43862</v>
      </c>
      <c r="N475" s="97" t="s">
        <v>1266</v>
      </c>
      <c r="O475" s="149">
        <v>1</v>
      </c>
      <c r="P475" s="128"/>
      <c r="Q475" s="131"/>
      <c r="R475" s="131"/>
      <c r="U475" s="68"/>
      <c r="V475" s="68"/>
      <c r="W475" s="68"/>
      <c r="X475" s="68">
        <v>1</v>
      </c>
      <c r="Y475" s="68"/>
      <c r="AB475" s="68"/>
      <c r="AC475" s="68"/>
      <c r="AD475" s="68"/>
      <c r="AE475" s="68">
        <v>1</v>
      </c>
      <c r="AF475" s="68"/>
    </row>
    <row r="476" spans="2:32" ht="28.5" x14ac:dyDescent="0.25">
      <c r="B476" s="150">
        <v>469</v>
      </c>
      <c r="C476" s="118"/>
      <c r="D476" s="118"/>
      <c r="E476" s="118"/>
      <c r="F476" s="118"/>
      <c r="G476" s="171" t="s">
        <v>1843</v>
      </c>
      <c r="H476" s="150" t="s">
        <v>12</v>
      </c>
      <c r="I476" s="117"/>
      <c r="J476" s="171" t="s">
        <v>1844</v>
      </c>
      <c r="K476" s="35" t="s">
        <v>1142</v>
      </c>
      <c r="L476" s="117"/>
      <c r="M476" s="190">
        <v>43862</v>
      </c>
      <c r="N476" s="97" t="s">
        <v>1266</v>
      </c>
      <c r="O476" s="150">
        <v>1</v>
      </c>
      <c r="P476" s="129"/>
      <c r="Q476" s="131"/>
      <c r="R476" s="131"/>
      <c r="U476" s="68"/>
      <c r="V476" s="68"/>
      <c r="W476" s="68"/>
      <c r="X476" s="68">
        <v>1</v>
      </c>
      <c r="Y476" s="68"/>
      <c r="AB476" s="68"/>
      <c r="AC476" s="68"/>
      <c r="AD476" s="68"/>
      <c r="AE476" s="68">
        <v>1</v>
      </c>
      <c r="AF476" s="68"/>
    </row>
    <row r="477" spans="2:32" ht="42.75" x14ac:dyDescent="0.25">
      <c r="B477" s="149">
        <v>470</v>
      </c>
      <c r="C477" s="116"/>
      <c r="D477" s="116"/>
      <c r="E477" s="116"/>
      <c r="F477" s="116"/>
      <c r="G477" s="165" t="s">
        <v>1845</v>
      </c>
      <c r="H477" s="149" t="s">
        <v>1797</v>
      </c>
      <c r="I477" s="115"/>
      <c r="J477" s="165" t="s">
        <v>1846</v>
      </c>
      <c r="K477" s="35" t="s">
        <v>873</v>
      </c>
      <c r="L477" s="115"/>
      <c r="M477" s="189">
        <v>43862</v>
      </c>
      <c r="N477" s="20" t="s">
        <v>1107</v>
      </c>
      <c r="O477" s="149">
        <v>1</v>
      </c>
      <c r="P477" s="128"/>
      <c r="Q477" s="131"/>
      <c r="R477" s="131"/>
      <c r="U477" s="68">
        <v>2</v>
      </c>
      <c r="V477" s="68"/>
      <c r="W477" s="68"/>
      <c r="X477" s="68"/>
      <c r="Y477" s="68"/>
      <c r="AB477" s="68">
        <v>1</v>
      </c>
      <c r="AC477" s="68"/>
      <c r="AD477" s="68"/>
      <c r="AE477" s="68"/>
      <c r="AF477" s="68"/>
    </row>
    <row r="478" spans="2:32" ht="78.75" customHeight="1" x14ac:dyDescent="0.25">
      <c r="B478" s="149">
        <v>471</v>
      </c>
      <c r="C478" s="116"/>
      <c r="D478" s="116"/>
      <c r="E478" s="116"/>
      <c r="F478" s="116"/>
      <c r="G478" s="165" t="s">
        <v>1847</v>
      </c>
      <c r="H478" s="149" t="s">
        <v>1797</v>
      </c>
      <c r="I478" s="115"/>
      <c r="J478" s="165" t="s">
        <v>1848</v>
      </c>
      <c r="K478" s="35" t="s">
        <v>926</v>
      </c>
      <c r="L478" s="115"/>
      <c r="M478" s="189">
        <v>43862</v>
      </c>
      <c r="N478" s="97" t="s">
        <v>1174</v>
      </c>
      <c r="O478" s="149">
        <v>1</v>
      </c>
      <c r="P478" s="128"/>
      <c r="Q478" s="131"/>
      <c r="R478" s="131"/>
      <c r="U478" s="68"/>
      <c r="V478" s="68">
        <v>5</v>
      </c>
      <c r="W478" s="68"/>
      <c r="X478" s="68"/>
      <c r="Y478" s="68"/>
      <c r="AB478" s="68"/>
      <c r="AC478" s="68">
        <v>1</v>
      </c>
      <c r="AD478" s="68"/>
      <c r="AE478" s="68"/>
      <c r="AF478" s="68"/>
    </row>
    <row r="479" spans="2:32" ht="42.75" x14ac:dyDescent="0.25">
      <c r="B479" s="149">
        <v>472</v>
      </c>
      <c r="C479" s="116"/>
      <c r="D479" s="116"/>
      <c r="E479" s="116"/>
      <c r="F479" s="116"/>
      <c r="G479" s="165" t="s">
        <v>1849</v>
      </c>
      <c r="H479" s="149" t="s">
        <v>12</v>
      </c>
      <c r="I479" s="115"/>
      <c r="J479" s="165" t="s">
        <v>1850</v>
      </c>
      <c r="K479" s="148" t="s">
        <v>1835</v>
      </c>
      <c r="L479" s="115"/>
      <c r="M479" s="189">
        <v>43862</v>
      </c>
      <c r="N479" s="97" t="s">
        <v>1545</v>
      </c>
      <c r="O479" s="149">
        <v>1</v>
      </c>
      <c r="P479" s="128"/>
      <c r="Q479" s="131"/>
      <c r="R479" s="131"/>
      <c r="U479" s="68"/>
      <c r="V479" s="68"/>
      <c r="W479" s="68"/>
      <c r="X479" s="68"/>
      <c r="Y479" s="68">
        <v>1</v>
      </c>
      <c r="AB479" s="68"/>
      <c r="AC479" s="68"/>
      <c r="AD479" s="68"/>
      <c r="AE479" s="68"/>
      <c r="AF479" s="68">
        <v>1</v>
      </c>
    </row>
    <row r="480" spans="2:32" ht="28.5" x14ac:dyDescent="0.25">
      <c r="B480" s="149">
        <v>473</v>
      </c>
      <c r="C480" s="116"/>
      <c r="D480" s="116"/>
      <c r="E480" s="116"/>
      <c r="F480" s="116"/>
      <c r="G480" s="165" t="s">
        <v>1851</v>
      </c>
      <c r="H480" s="112" t="s">
        <v>859</v>
      </c>
      <c r="I480" s="115"/>
      <c r="J480" s="165" t="s">
        <v>1852</v>
      </c>
      <c r="K480" s="35" t="s">
        <v>863</v>
      </c>
      <c r="L480" s="115"/>
      <c r="M480" s="189">
        <v>43862</v>
      </c>
      <c r="N480" s="97" t="s">
        <v>1545</v>
      </c>
      <c r="O480" s="149">
        <v>1</v>
      </c>
      <c r="P480" s="128"/>
      <c r="Q480" s="131"/>
      <c r="R480" s="131"/>
      <c r="U480" s="68"/>
      <c r="V480" s="68"/>
      <c r="W480" s="68"/>
      <c r="X480" s="68"/>
      <c r="Y480" s="68">
        <v>1</v>
      </c>
      <c r="AB480" s="68"/>
      <c r="AC480" s="68"/>
      <c r="AD480" s="68"/>
      <c r="AE480" s="68"/>
      <c r="AF480" s="68">
        <v>1</v>
      </c>
    </row>
    <row r="481" spans="2:32" ht="85.5" x14ac:dyDescent="0.25">
      <c r="B481" s="149">
        <v>474</v>
      </c>
      <c r="C481" s="116"/>
      <c r="D481" s="116"/>
      <c r="E481" s="116"/>
      <c r="F481" s="116"/>
      <c r="G481" s="165" t="s">
        <v>1853</v>
      </c>
      <c r="H481" s="149" t="s">
        <v>12</v>
      </c>
      <c r="I481" s="115"/>
      <c r="J481" s="165" t="s">
        <v>1854</v>
      </c>
      <c r="K481" s="35" t="s">
        <v>1689</v>
      </c>
      <c r="L481" s="115"/>
      <c r="M481" s="189">
        <v>43862</v>
      </c>
      <c r="N481" s="97" t="s">
        <v>1545</v>
      </c>
      <c r="O481" s="149">
        <v>1</v>
      </c>
      <c r="P481" s="128"/>
      <c r="Q481" s="131"/>
      <c r="R481" s="131"/>
      <c r="U481" s="68"/>
      <c r="V481" s="68"/>
      <c r="W481" s="68"/>
      <c r="X481" s="68"/>
      <c r="Y481" s="68">
        <v>1</v>
      </c>
      <c r="AB481" s="68"/>
      <c r="AC481" s="68"/>
      <c r="AD481" s="68"/>
      <c r="AE481" s="68"/>
      <c r="AF481" s="68">
        <v>1</v>
      </c>
    </row>
    <row r="482" spans="2:32" ht="57" x14ac:dyDescent="0.25">
      <c r="B482" s="150">
        <v>475</v>
      </c>
      <c r="C482" s="118"/>
      <c r="D482" s="118"/>
      <c r="E482" s="118"/>
      <c r="F482" s="118"/>
      <c r="G482" s="171" t="s">
        <v>1855</v>
      </c>
      <c r="H482" s="149" t="s">
        <v>12</v>
      </c>
      <c r="I482" s="117"/>
      <c r="J482" s="171" t="s">
        <v>1856</v>
      </c>
      <c r="K482" s="35" t="s">
        <v>1719</v>
      </c>
      <c r="L482" s="117"/>
      <c r="M482" s="190">
        <v>43862</v>
      </c>
      <c r="N482" s="97" t="s">
        <v>1266</v>
      </c>
      <c r="O482" s="150">
        <v>1</v>
      </c>
      <c r="P482" s="129"/>
      <c r="Q482" s="131"/>
      <c r="R482" s="131"/>
      <c r="U482" s="68"/>
      <c r="V482" s="68"/>
      <c r="W482" s="68"/>
      <c r="X482" s="68">
        <v>1</v>
      </c>
      <c r="Y482" s="68"/>
      <c r="AB482" s="68"/>
      <c r="AC482" s="68"/>
      <c r="AD482" s="68"/>
      <c r="AE482" s="68">
        <v>1</v>
      </c>
      <c r="AF482" s="68"/>
    </row>
    <row r="483" spans="2:32" ht="28.5" x14ac:dyDescent="0.25">
      <c r="B483" s="149">
        <v>476</v>
      </c>
      <c r="C483" s="116"/>
      <c r="D483" s="116"/>
      <c r="E483" s="116"/>
      <c r="F483" s="116"/>
      <c r="G483" s="165" t="s">
        <v>1857</v>
      </c>
      <c r="H483" s="149" t="s">
        <v>12</v>
      </c>
      <c r="I483" s="115"/>
      <c r="J483" s="165" t="s">
        <v>1858</v>
      </c>
      <c r="K483" s="35" t="s">
        <v>1142</v>
      </c>
      <c r="L483" s="117"/>
      <c r="M483" s="189">
        <v>43862</v>
      </c>
      <c r="N483" s="97" t="s">
        <v>1266</v>
      </c>
      <c r="O483" s="149">
        <v>1</v>
      </c>
      <c r="P483" s="128"/>
      <c r="Q483" s="131"/>
      <c r="R483" s="131"/>
      <c r="U483" s="68"/>
      <c r="V483" s="68"/>
      <c r="W483" s="68"/>
      <c r="X483" s="68">
        <v>1</v>
      </c>
      <c r="Y483" s="68"/>
      <c r="AB483" s="68"/>
      <c r="AC483" s="68"/>
      <c r="AD483" s="68"/>
      <c r="AE483" s="68">
        <v>1</v>
      </c>
      <c r="AF483" s="68"/>
    </row>
    <row r="484" spans="2:32" ht="27" customHeight="1" x14ac:dyDescent="0.25">
      <c r="B484" s="149">
        <v>477</v>
      </c>
      <c r="C484" s="116"/>
      <c r="D484" s="116"/>
      <c r="E484" s="116"/>
      <c r="F484" s="116"/>
      <c r="G484" s="165" t="s">
        <v>1859</v>
      </c>
      <c r="H484" s="149" t="s">
        <v>12</v>
      </c>
      <c r="I484" s="115"/>
      <c r="J484" s="165" t="s">
        <v>1860</v>
      </c>
      <c r="K484" s="35" t="s">
        <v>1142</v>
      </c>
      <c r="L484" s="117"/>
      <c r="M484" s="189">
        <v>43862</v>
      </c>
      <c r="N484" s="97" t="s">
        <v>1266</v>
      </c>
      <c r="O484" s="149">
        <v>1</v>
      </c>
      <c r="P484" s="128"/>
      <c r="Q484" s="131"/>
      <c r="R484" s="131"/>
      <c r="U484" s="68"/>
      <c r="V484" s="68"/>
      <c r="W484" s="68"/>
      <c r="X484" s="68">
        <v>1</v>
      </c>
      <c r="Y484" s="68"/>
      <c r="AB484" s="68"/>
      <c r="AC484" s="68"/>
      <c r="AD484" s="68"/>
      <c r="AE484" s="68">
        <v>1</v>
      </c>
      <c r="AF484" s="68"/>
    </row>
    <row r="485" spans="2:32" ht="42.75" x14ac:dyDescent="0.25">
      <c r="B485" s="149">
        <v>478</v>
      </c>
      <c r="C485" s="116"/>
      <c r="D485" s="116"/>
      <c r="E485" s="116"/>
      <c r="F485" s="116"/>
      <c r="G485" s="195" t="s">
        <v>2083</v>
      </c>
      <c r="H485" s="149" t="s">
        <v>12</v>
      </c>
      <c r="I485" s="115"/>
      <c r="J485" s="165" t="s">
        <v>1861</v>
      </c>
      <c r="K485" s="28" t="s">
        <v>1291</v>
      </c>
      <c r="L485" s="115"/>
      <c r="M485" s="189">
        <v>43862</v>
      </c>
      <c r="N485" s="97" t="s">
        <v>1266</v>
      </c>
      <c r="O485" s="149">
        <v>1</v>
      </c>
      <c r="P485" s="128"/>
      <c r="Q485" s="131"/>
      <c r="R485" s="131"/>
      <c r="U485" s="68"/>
      <c r="V485" s="68"/>
      <c r="W485" s="68"/>
      <c r="X485" s="68">
        <v>1</v>
      </c>
      <c r="Y485" s="68"/>
      <c r="AB485" s="68"/>
      <c r="AC485" s="68"/>
      <c r="AD485" s="68"/>
      <c r="AE485" s="68">
        <v>1</v>
      </c>
      <c r="AF485" s="68"/>
    </row>
    <row r="486" spans="2:32" ht="99.75" customHeight="1" x14ac:dyDescent="0.25">
      <c r="B486" s="149">
        <v>479</v>
      </c>
      <c r="C486" s="116"/>
      <c r="D486" s="116"/>
      <c r="E486" s="116"/>
      <c r="F486" s="116"/>
      <c r="G486" s="165" t="s">
        <v>1862</v>
      </c>
      <c r="H486" s="149" t="s">
        <v>948</v>
      </c>
      <c r="I486" s="115"/>
      <c r="J486" s="196" t="s">
        <v>1863</v>
      </c>
      <c r="K486" s="35" t="s">
        <v>926</v>
      </c>
      <c r="L486" s="115"/>
      <c r="M486" s="189">
        <v>43862</v>
      </c>
      <c r="N486" s="97" t="s">
        <v>1174</v>
      </c>
      <c r="O486" s="149">
        <v>1</v>
      </c>
      <c r="P486" s="128"/>
      <c r="Q486" s="131"/>
      <c r="R486" s="131"/>
      <c r="U486" s="68"/>
      <c r="V486" s="68">
        <v>6</v>
      </c>
      <c r="W486" s="68"/>
      <c r="X486" s="68"/>
      <c r="Y486" s="68"/>
      <c r="AB486" s="68"/>
      <c r="AC486" s="68">
        <v>1</v>
      </c>
      <c r="AD486" s="68"/>
      <c r="AE486" s="68"/>
      <c r="AF486" s="68"/>
    </row>
    <row r="487" spans="2:32" ht="71.25" x14ac:dyDescent="0.25">
      <c r="B487" s="149">
        <v>480</v>
      </c>
      <c r="C487" s="116"/>
      <c r="D487" s="116"/>
      <c r="E487" s="116"/>
      <c r="F487" s="116"/>
      <c r="G487" s="165" t="s">
        <v>1864</v>
      </c>
      <c r="H487" s="149" t="s">
        <v>948</v>
      </c>
      <c r="I487" s="115"/>
      <c r="J487" s="165" t="s">
        <v>1865</v>
      </c>
      <c r="K487" s="148" t="s">
        <v>1719</v>
      </c>
      <c r="L487" s="115"/>
      <c r="M487" s="189">
        <v>43862</v>
      </c>
      <c r="N487" s="97" t="s">
        <v>1266</v>
      </c>
      <c r="O487" s="149">
        <v>1</v>
      </c>
      <c r="P487" s="128"/>
      <c r="Q487" s="131"/>
      <c r="R487" s="131"/>
      <c r="U487" s="68"/>
      <c r="V487" s="68"/>
      <c r="W487" s="68"/>
      <c r="X487" s="68">
        <v>5</v>
      </c>
      <c r="Y487" s="68"/>
      <c r="AB487" s="68"/>
      <c r="AC487" s="68"/>
      <c r="AD487" s="68"/>
      <c r="AE487" s="68">
        <v>1</v>
      </c>
      <c r="AF487" s="68"/>
    </row>
    <row r="488" spans="2:32" ht="57" x14ac:dyDescent="0.25">
      <c r="B488" s="149">
        <v>481</v>
      </c>
      <c r="C488" s="116"/>
      <c r="D488" s="116"/>
      <c r="E488" s="116"/>
      <c r="F488" s="116"/>
      <c r="G488" s="165" t="s">
        <v>1866</v>
      </c>
      <c r="H488" s="149" t="s">
        <v>12</v>
      </c>
      <c r="I488" s="115"/>
      <c r="J488" s="165" t="s">
        <v>1867</v>
      </c>
      <c r="K488" s="35" t="s">
        <v>1868</v>
      </c>
      <c r="L488" s="115"/>
      <c r="M488" s="189">
        <v>43862</v>
      </c>
      <c r="N488" s="97" t="s">
        <v>1266</v>
      </c>
      <c r="O488" s="149">
        <v>1</v>
      </c>
      <c r="P488" s="128"/>
      <c r="Q488" s="131"/>
      <c r="R488" s="131"/>
      <c r="U488" s="68"/>
      <c r="V488" s="68"/>
      <c r="W488" s="68"/>
      <c r="X488" s="68">
        <v>1</v>
      </c>
      <c r="Y488" s="68"/>
      <c r="AB488" s="68"/>
      <c r="AC488" s="68"/>
      <c r="AD488" s="68"/>
      <c r="AE488" s="68">
        <v>1</v>
      </c>
      <c r="AF488" s="68"/>
    </row>
    <row r="489" spans="2:32" ht="28.5" x14ac:dyDescent="0.25">
      <c r="B489" s="149">
        <v>482</v>
      </c>
      <c r="C489" s="116"/>
      <c r="D489" s="116"/>
      <c r="E489" s="116"/>
      <c r="F489" s="116"/>
      <c r="G489" s="165" t="s">
        <v>1869</v>
      </c>
      <c r="H489" s="149" t="s">
        <v>12</v>
      </c>
      <c r="I489" s="115"/>
      <c r="J489" s="165" t="s">
        <v>1870</v>
      </c>
      <c r="K489" s="35" t="s">
        <v>1291</v>
      </c>
      <c r="L489" s="115"/>
      <c r="M489" s="189">
        <v>43862</v>
      </c>
      <c r="N489" s="97" t="s">
        <v>1266</v>
      </c>
      <c r="O489" s="149">
        <v>1</v>
      </c>
      <c r="P489" s="128"/>
      <c r="Q489" s="131"/>
      <c r="R489" s="131"/>
      <c r="U489" s="68"/>
      <c r="V489" s="68"/>
      <c r="W489" s="68"/>
      <c r="X489" s="68">
        <v>1</v>
      </c>
      <c r="Y489" s="68"/>
      <c r="AB489" s="68"/>
      <c r="AC489" s="68"/>
      <c r="AD489" s="68"/>
      <c r="AE489" s="68">
        <v>1</v>
      </c>
      <c r="AF489" s="68"/>
    </row>
    <row r="490" spans="2:32" ht="71.25" x14ac:dyDescent="0.25">
      <c r="B490" s="149">
        <v>483</v>
      </c>
      <c r="C490" s="116"/>
      <c r="D490" s="116"/>
      <c r="E490" s="116"/>
      <c r="F490" s="116"/>
      <c r="G490" s="165" t="s">
        <v>1871</v>
      </c>
      <c r="H490" s="149" t="s">
        <v>12</v>
      </c>
      <c r="I490" s="115"/>
      <c r="J490" s="165" t="s">
        <v>1872</v>
      </c>
      <c r="K490" s="35" t="s">
        <v>1868</v>
      </c>
      <c r="L490" s="115"/>
      <c r="M490" s="189">
        <v>43862</v>
      </c>
      <c r="N490" s="97" t="s">
        <v>1266</v>
      </c>
      <c r="O490" s="149">
        <v>1</v>
      </c>
      <c r="P490" s="128"/>
      <c r="Q490" s="131"/>
      <c r="R490" s="131"/>
      <c r="U490" s="68"/>
      <c r="V490" s="68"/>
      <c r="W490" s="68"/>
      <c r="X490" s="68">
        <v>2</v>
      </c>
      <c r="Y490" s="68"/>
      <c r="AB490" s="68"/>
      <c r="AC490" s="68"/>
      <c r="AD490" s="68"/>
      <c r="AE490" s="68">
        <v>1</v>
      </c>
      <c r="AF490" s="68"/>
    </row>
    <row r="491" spans="2:32" ht="99.75" x14ac:dyDescent="0.25">
      <c r="B491" s="149">
        <v>484</v>
      </c>
      <c r="C491" s="116"/>
      <c r="D491" s="116"/>
      <c r="E491" s="116"/>
      <c r="F491" s="116"/>
      <c r="G491" s="165" t="s">
        <v>1873</v>
      </c>
      <c r="H491" s="149" t="s">
        <v>12</v>
      </c>
      <c r="I491" s="196"/>
      <c r="J491" s="165" t="s">
        <v>1874</v>
      </c>
      <c r="K491" s="153" t="s">
        <v>1875</v>
      </c>
      <c r="L491" s="115"/>
      <c r="M491" s="189">
        <v>43891</v>
      </c>
      <c r="N491" s="97" t="s">
        <v>1266</v>
      </c>
      <c r="O491" s="149">
        <v>1</v>
      </c>
      <c r="P491" s="128"/>
      <c r="Q491" s="131"/>
      <c r="R491" s="131"/>
      <c r="T491" s="68"/>
      <c r="U491" s="68"/>
      <c r="V491" s="68"/>
      <c r="W491" s="68"/>
      <c r="X491" s="68">
        <v>2</v>
      </c>
      <c r="Y491" s="68"/>
      <c r="AB491" s="68"/>
      <c r="AC491" s="68"/>
      <c r="AD491" s="68"/>
      <c r="AE491" s="68">
        <v>1</v>
      </c>
      <c r="AF491" s="68"/>
    </row>
    <row r="492" spans="2:32" ht="71.25" x14ac:dyDescent="0.25">
      <c r="B492" s="149">
        <v>485</v>
      </c>
      <c r="C492" s="116"/>
      <c r="D492" s="116"/>
      <c r="E492" s="116"/>
      <c r="F492" s="116"/>
      <c r="G492" s="165" t="s">
        <v>1876</v>
      </c>
      <c r="H492" s="149" t="s">
        <v>840</v>
      </c>
      <c r="I492" s="196" t="s">
        <v>1877</v>
      </c>
      <c r="J492" s="165" t="s">
        <v>1878</v>
      </c>
      <c r="K492" s="35" t="s">
        <v>1142</v>
      </c>
      <c r="L492" s="115"/>
      <c r="M492" s="189">
        <v>43891</v>
      </c>
      <c r="N492" s="97" t="s">
        <v>1266</v>
      </c>
      <c r="O492" s="149">
        <v>1</v>
      </c>
      <c r="P492" s="128"/>
      <c r="Q492" s="131"/>
      <c r="R492" s="131"/>
      <c r="T492" s="68"/>
      <c r="U492" s="68"/>
      <c r="V492" s="68"/>
      <c r="W492" s="68"/>
      <c r="X492" s="68">
        <v>4</v>
      </c>
      <c r="Y492" s="68"/>
      <c r="AB492" s="68"/>
      <c r="AC492" s="68"/>
      <c r="AD492" s="68"/>
      <c r="AE492" s="68">
        <v>1</v>
      </c>
      <c r="AF492" s="68"/>
    </row>
    <row r="493" spans="2:32" ht="85.5" x14ac:dyDescent="0.25">
      <c r="B493" s="149">
        <v>486</v>
      </c>
      <c r="C493" s="116"/>
      <c r="D493" s="116"/>
      <c r="E493" s="116"/>
      <c r="F493" s="116"/>
      <c r="G493" s="165" t="s">
        <v>1879</v>
      </c>
      <c r="H493" s="149" t="s">
        <v>840</v>
      </c>
      <c r="I493" s="196"/>
      <c r="J493" s="165" t="s">
        <v>1880</v>
      </c>
      <c r="K493" s="148" t="s">
        <v>1719</v>
      </c>
      <c r="L493" s="148" t="s">
        <v>1881</v>
      </c>
      <c r="M493" s="189">
        <v>43831</v>
      </c>
      <c r="N493" s="97" t="s">
        <v>1266</v>
      </c>
      <c r="O493" s="149">
        <v>1</v>
      </c>
      <c r="P493" s="128"/>
      <c r="Q493" s="131"/>
      <c r="R493" s="131"/>
      <c r="T493" s="68"/>
      <c r="U493" s="68"/>
      <c r="V493" s="68"/>
      <c r="W493" s="68"/>
      <c r="X493" s="68">
        <v>6</v>
      </c>
      <c r="Y493" s="68"/>
      <c r="AB493" s="68"/>
      <c r="AC493" s="68"/>
      <c r="AD493" s="68"/>
      <c r="AE493" s="68">
        <v>1</v>
      </c>
      <c r="AF493" s="68"/>
    </row>
    <row r="494" spans="2:32" ht="42.75" x14ac:dyDescent="0.25">
      <c r="B494" s="149">
        <v>487</v>
      </c>
      <c r="C494" s="116"/>
      <c r="D494" s="116"/>
      <c r="E494" s="116"/>
      <c r="F494" s="116"/>
      <c r="G494" s="165" t="s">
        <v>1882</v>
      </c>
      <c r="H494" s="149" t="s">
        <v>12</v>
      </c>
      <c r="I494" s="196"/>
      <c r="J494" s="165" t="s">
        <v>1883</v>
      </c>
      <c r="K494" s="148" t="s">
        <v>1835</v>
      </c>
      <c r="L494" s="115"/>
      <c r="M494" s="189">
        <v>43891</v>
      </c>
      <c r="N494" s="97" t="s">
        <v>1545</v>
      </c>
      <c r="O494" s="149">
        <v>1</v>
      </c>
      <c r="P494" s="128"/>
      <c r="Q494" s="131"/>
      <c r="R494" s="131"/>
      <c r="T494" s="68"/>
      <c r="U494" s="68"/>
      <c r="V494" s="68"/>
      <c r="W494" s="68"/>
      <c r="X494" s="68"/>
      <c r="Y494" s="68">
        <v>1</v>
      </c>
      <c r="AB494" s="68"/>
      <c r="AC494" s="68"/>
      <c r="AD494" s="68"/>
      <c r="AE494" s="68"/>
      <c r="AF494" s="68">
        <v>1</v>
      </c>
    </row>
    <row r="495" spans="2:32" ht="71.25" x14ac:dyDescent="0.25">
      <c r="B495" s="149">
        <v>488</v>
      </c>
      <c r="C495" s="116"/>
      <c r="D495" s="116"/>
      <c r="E495" s="116"/>
      <c r="F495" s="116"/>
      <c r="G495" s="165" t="s">
        <v>1884</v>
      </c>
      <c r="H495" s="149" t="s">
        <v>12</v>
      </c>
      <c r="I495" s="196" t="s">
        <v>1885</v>
      </c>
      <c r="J495" s="165" t="s">
        <v>1886</v>
      </c>
      <c r="K495" s="35" t="s">
        <v>1868</v>
      </c>
      <c r="L495" s="35" t="s">
        <v>1142</v>
      </c>
      <c r="M495" s="189">
        <v>43891</v>
      </c>
      <c r="N495" s="175" t="s">
        <v>1266</v>
      </c>
      <c r="O495" s="149">
        <v>1</v>
      </c>
      <c r="P495" s="128"/>
      <c r="Q495" s="131"/>
      <c r="R495" s="131"/>
      <c r="T495" s="68"/>
      <c r="U495" s="68"/>
      <c r="V495" s="68"/>
      <c r="W495" s="68"/>
      <c r="X495" s="68">
        <v>2</v>
      </c>
      <c r="Y495" s="68"/>
      <c r="Z495" s="68"/>
      <c r="AA495" s="68"/>
      <c r="AB495" s="68"/>
      <c r="AC495" s="68"/>
      <c r="AD495" s="68"/>
      <c r="AE495" s="68">
        <v>1</v>
      </c>
      <c r="AF495" s="68"/>
    </row>
    <row r="496" spans="2:32" ht="42.75" x14ac:dyDescent="0.25">
      <c r="B496" s="149">
        <v>489</v>
      </c>
      <c r="C496" s="116"/>
      <c r="D496" s="116"/>
      <c r="E496" s="116"/>
      <c r="F496" s="116"/>
      <c r="G496" s="165" t="s">
        <v>1887</v>
      </c>
      <c r="H496" s="149" t="s">
        <v>12</v>
      </c>
      <c r="I496" s="196" t="s">
        <v>1888</v>
      </c>
      <c r="J496" s="165" t="s">
        <v>1889</v>
      </c>
      <c r="K496" s="28" t="s">
        <v>1291</v>
      </c>
      <c r="L496" s="35" t="s">
        <v>2081</v>
      </c>
      <c r="M496" s="191">
        <v>2020</v>
      </c>
      <c r="N496" s="97" t="s">
        <v>1266</v>
      </c>
      <c r="O496" s="149">
        <v>1</v>
      </c>
      <c r="P496" s="128"/>
      <c r="Q496" s="131" t="s">
        <v>1890</v>
      </c>
      <c r="R496" s="131"/>
      <c r="U496" s="68"/>
      <c r="V496" s="68"/>
      <c r="W496" s="68"/>
      <c r="X496" s="68">
        <v>1</v>
      </c>
      <c r="Y496" s="68"/>
      <c r="Z496" s="68"/>
      <c r="AA496" s="68"/>
      <c r="AB496" s="68"/>
      <c r="AC496" s="68"/>
      <c r="AD496" s="68"/>
      <c r="AE496" s="68">
        <v>1</v>
      </c>
      <c r="AF496" s="68"/>
    </row>
    <row r="497" spans="2:32" ht="57" x14ac:dyDescent="0.25">
      <c r="B497" s="149">
        <v>490</v>
      </c>
      <c r="C497" s="116"/>
      <c r="D497" s="116"/>
      <c r="E497" s="116"/>
      <c r="F497" s="116"/>
      <c r="G497" s="165" t="s">
        <v>1891</v>
      </c>
      <c r="H497" s="149" t="s">
        <v>12</v>
      </c>
      <c r="I497" s="196" t="s">
        <v>1892</v>
      </c>
      <c r="J497" s="165" t="s">
        <v>1893</v>
      </c>
      <c r="K497" s="115" t="s">
        <v>2079</v>
      </c>
      <c r="L497" s="115" t="s">
        <v>2078</v>
      </c>
      <c r="M497" s="189">
        <v>44167</v>
      </c>
      <c r="N497" s="131" t="s">
        <v>1894</v>
      </c>
      <c r="O497" s="149">
        <v>1</v>
      </c>
      <c r="P497" s="128"/>
      <c r="Q497" s="131"/>
      <c r="R497" s="131"/>
      <c r="U497" s="68"/>
      <c r="V497" s="68"/>
      <c r="W497" s="68">
        <v>1</v>
      </c>
      <c r="X497" s="68"/>
      <c r="Y497" s="68"/>
      <c r="Z497" s="68"/>
      <c r="AA497" s="68"/>
      <c r="AB497" s="68"/>
      <c r="AC497" s="68"/>
      <c r="AD497" s="68">
        <v>1</v>
      </c>
      <c r="AE497" s="68"/>
      <c r="AF497" s="68"/>
    </row>
    <row r="498" spans="2:32" ht="42.75" x14ac:dyDescent="0.25">
      <c r="B498" s="149">
        <v>491</v>
      </c>
      <c r="C498" s="116"/>
      <c r="D498" s="116"/>
      <c r="E498" s="116"/>
      <c r="F498" s="116"/>
      <c r="G498" s="165" t="s">
        <v>1895</v>
      </c>
      <c r="H498" s="20" t="s">
        <v>1255</v>
      </c>
      <c r="I498" s="196" t="s">
        <v>1896</v>
      </c>
      <c r="J498" s="165" t="s">
        <v>1897</v>
      </c>
      <c r="K498" s="115" t="s">
        <v>2078</v>
      </c>
      <c r="L498" s="35" t="s">
        <v>1125</v>
      </c>
      <c r="M498" s="189">
        <v>44169</v>
      </c>
      <c r="N498" s="131" t="s">
        <v>1894</v>
      </c>
      <c r="O498" s="149">
        <v>1</v>
      </c>
      <c r="P498" s="128"/>
      <c r="Q498" s="131"/>
      <c r="R498" s="131"/>
      <c r="U498" s="68"/>
      <c r="V498" s="68"/>
      <c r="W498" s="68">
        <v>2</v>
      </c>
      <c r="X498" s="68"/>
      <c r="Y498" s="68"/>
      <c r="Z498" s="68"/>
      <c r="AA498" s="68"/>
      <c r="AB498" s="68"/>
      <c r="AC498" s="68"/>
      <c r="AD498" s="68">
        <v>1</v>
      </c>
      <c r="AE498" s="68"/>
      <c r="AF498" s="68"/>
    </row>
    <row r="499" spans="2:32" ht="28.5" x14ac:dyDescent="0.25">
      <c r="B499" s="149">
        <v>492</v>
      </c>
      <c r="C499" s="116"/>
      <c r="D499" s="116"/>
      <c r="E499" s="116"/>
      <c r="F499" s="116"/>
      <c r="G499" s="165" t="s">
        <v>1898</v>
      </c>
      <c r="H499" s="149" t="s">
        <v>12</v>
      </c>
      <c r="I499" s="196" t="s">
        <v>1899</v>
      </c>
      <c r="J499" s="165" t="s">
        <v>1900</v>
      </c>
      <c r="K499" s="35" t="s">
        <v>1125</v>
      </c>
      <c r="L499" s="35" t="s">
        <v>2079</v>
      </c>
      <c r="M499" s="189">
        <v>44197</v>
      </c>
      <c r="N499" s="131" t="s">
        <v>1894</v>
      </c>
      <c r="O499" s="149">
        <v>1</v>
      </c>
      <c r="P499" s="128"/>
      <c r="Q499" s="131"/>
      <c r="R499" s="131"/>
      <c r="U499" s="68"/>
      <c r="V499" s="68"/>
      <c r="W499" s="68">
        <v>2</v>
      </c>
      <c r="X499" s="68"/>
      <c r="Y499" s="68"/>
      <c r="Z499" s="68"/>
      <c r="AA499" s="68"/>
      <c r="AB499" s="68"/>
      <c r="AC499" s="68"/>
      <c r="AD499" s="68">
        <v>1</v>
      </c>
      <c r="AE499" s="68"/>
      <c r="AF499" s="68"/>
    </row>
    <row r="500" spans="2:32" ht="114" x14ac:dyDescent="0.25">
      <c r="B500" s="150">
        <v>493</v>
      </c>
      <c r="C500" s="118"/>
      <c r="D500" s="118"/>
      <c r="E500" s="118"/>
      <c r="F500" s="118"/>
      <c r="G500" s="171" t="s">
        <v>1901</v>
      </c>
      <c r="H500" s="150" t="s">
        <v>12</v>
      </c>
      <c r="I500" s="196" t="s">
        <v>1902</v>
      </c>
      <c r="J500" s="171" t="s">
        <v>1903</v>
      </c>
      <c r="K500" s="35" t="s">
        <v>1689</v>
      </c>
      <c r="L500" s="117" t="s">
        <v>2082</v>
      </c>
      <c r="M500" s="190">
        <v>44228</v>
      </c>
      <c r="N500" s="97" t="s">
        <v>1545</v>
      </c>
      <c r="O500" s="150">
        <v>1</v>
      </c>
      <c r="P500" s="129"/>
      <c r="Q500" s="131"/>
      <c r="R500" s="131"/>
      <c r="U500" s="68"/>
      <c r="V500" s="68"/>
      <c r="W500" s="68"/>
      <c r="X500" s="68"/>
      <c r="Y500" s="68">
        <v>1</v>
      </c>
      <c r="Z500" s="68"/>
      <c r="AA500" s="68"/>
      <c r="AB500" s="68"/>
      <c r="AC500" s="68"/>
      <c r="AD500" s="68"/>
      <c r="AE500" s="68"/>
      <c r="AF500" s="68">
        <v>1</v>
      </c>
    </row>
    <row r="501" spans="2:32" ht="57" x14ac:dyDescent="0.25">
      <c r="B501" s="150">
        <v>494</v>
      </c>
      <c r="C501" s="116"/>
      <c r="D501" s="116"/>
      <c r="E501" s="116"/>
      <c r="F501" s="116"/>
      <c r="G501" s="165" t="s">
        <v>1904</v>
      </c>
      <c r="H501" s="149" t="s">
        <v>840</v>
      </c>
      <c r="I501" s="196" t="s">
        <v>1905</v>
      </c>
      <c r="J501" s="165" t="s">
        <v>1906</v>
      </c>
      <c r="K501" s="148" t="s">
        <v>1835</v>
      </c>
      <c r="L501" s="115"/>
      <c r="M501" s="189">
        <v>44228</v>
      </c>
      <c r="N501" s="97" t="s">
        <v>1545</v>
      </c>
      <c r="O501" s="149">
        <v>1</v>
      </c>
      <c r="P501" s="115"/>
      <c r="Q501" s="132"/>
      <c r="R501" s="131"/>
      <c r="U501" s="68"/>
      <c r="V501" s="68"/>
      <c r="W501" s="68"/>
      <c r="X501" s="68"/>
      <c r="Y501" s="68">
        <v>4</v>
      </c>
      <c r="Z501" s="68"/>
      <c r="AA501" s="68"/>
      <c r="AB501" s="68"/>
      <c r="AC501" s="68"/>
      <c r="AD501" s="68"/>
      <c r="AE501" s="68"/>
      <c r="AF501" s="68">
        <v>1</v>
      </c>
    </row>
    <row r="502" spans="2:32" ht="42.75" x14ac:dyDescent="0.25">
      <c r="B502" s="149">
        <v>495</v>
      </c>
      <c r="C502" s="116"/>
      <c r="D502" s="116"/>
      <c r="E502" s="116"/>
      <c r="F502" s="116"/>
      <c r="G502" s="165" t="s">
        <v>1907</v>
      </c>
      <c r="H502" s="149" t="s">
        <v>12</v>
      </c>
      <c r="I502" s="196" t="s">
        <v>1908</v>
      </c>
      <c r="J502" s="165" t="s">
        <v>1909</v>
      </c>
      <c r="K502" s="115" t="s">
        <v>2079</v>
      </c>
      <c r="L502" s="115" t="s">
        <v>2078</v>
      </c>
      <c r="M502" s="189">
        <v>44228</v>
      </c>
      <c r="N502" s="131" t="s">
        <v>1894</v>
      </c>
      <c r="O502" s="149">
        <v>1</v>
      </c>
      <c r="P502" s="115"/>
      <c r="Q502" s="132"/>
      <c r="R502" s="131"/>
      <c r="U502" s="68"/>
      <c r="V502" s="68"/>
      <c r="W502" s="68">
        <v>1</v>
      </c>
      <c r="X502" s="68"/>
      <c r="Y502" s="68"/>
      <c r="Z502" s="68"/>
      <c r="AA502" s="68"/>
      <c r="AB502" s="68"/>
      <c r="AC502" s="68"/>
      <c r="AD502" s="68">
        <v>1</v>
      </c>
      <c r="AE502" s="68"/>
      <c r="AF502" s="68"/>
    </row>
    <row r="503" spans="2:32" ht="28.5" x14ac:dyDescent="0.25">
      <c r="B503" s="149">
        <v>496</v>
      </c>
      <c r="C503" s="116"/>
      <c r="D503" s="116"/>
      <c r="E503" s="116"/>
      <c r="F503" s="116"/>
      <c r="G503" s="165" t="s">
        <v>1910</v>
      </c>
      <c r="H503" s="149" t="s">
        <v>12</v>
      </c>
      <c r="I503" s="196" t="s">
        <v>1911</v>
      </c>
      <c r="J503" s="165" t="s">
        <v>1912</v>
      </c>
      <c r="K503" s="115" t="s">
        <v>2079</v>
      </c>
      <c r="L503" s="115"/>
      <c r="M503" s="189">
        <v>44228</v>
      </c>
      <c r="N503" s="131" t="s">
        <v>1894</v>
      </c>
      <c r="O503" s="149">
        <v>1</v>
      </c>
      <c r="P503" s="115"/>
      <c r="Q503" s="132"/>
      <c r="R503" s="131"/>
      <c r="U503" s="68"/>
      <c r="V503" s="68"/>
      <c r="W503" s="68">
        <v>1</v>
      </c>
      <c r="X503" s="68"/>
      <c r="Y503" s="68"/>
      <c r="Z503" s="68"/>
      <c r="AA503" s="68"/>
      <c r="AB503" s="68"/>
      <c r="AC503" s="68"/>
      <c r="AD503" s="68">
        <v>1</v>
      </c>
      <c r="AE503" s="68"/>
      <c r="AF503" s="68"/>
    </row>
    <row r="504" spans="2:32" ht="57" x14ac:dyDescent="0.25">
      <c r="B504" s="149">
        <v>497</v>
      </c>
      <c r="C504" s="116"/>
      <c r="D504" s="116"/>
      <c r="E504" s="116"/>
      <c r="F504" s="116"/>
      <c r="G504" s="165" t="s">
        <v>1913</v>
      </c>
      <c r="H504" s="149" t="s">
        <v>1914</v>
      </c>
      <c r="I504" s="196" t="s">
        <v>1915</v>
      </c>
      <c r="J504" s="165" t="s">
        <v>1916</v>
      </c>
      <c r="K504" s="148" t="s">
        <v>1835</v>
      </c>
      <c r="L504" s="115"/>
      <c r="M504" s="189">
        <v>44228</v>
      </c>
      <c r="N504" s="97" t="s">
        <v>1545</v>
      </c>
      <c r="O504" s="149">
        <v>1</v>
      </c>
      <c r="P504" s="115"/>
      <c r="Q504" s="132"/>
      <c r="R504" s="131"/>
      <c r="U504" s="68"/>
      <c r="V504" s="68"/>
      <c r="W504" s="68"/>
      <c r="X504" s="68"/>
      <c r="Y504" s="68">
        <v>4</v>
      </c>
      <c r="Z504" s="68"/>
      <c r="AA504" s="68"/>
      <c r="AB504" s="68"/>
      <c r="AC504" s="68"/>
      <c r="AD504" s="68"/>
      <c r="AE504" s="68"/>
      <c r="AF504" s="68">
        <v>1</v>
      </c>
    </row>
    <row r="505" spans="2:32" ht="42.75" x14ac:dyDescent="0.25">
      <c r="B505" s="149">
        <v>498</v>
      </c>
      <c r="C505" s="116"/>
      <c r="D505" s="116"/>
      <c r="E505" s="116"/>
      <c r="F505" s="116"/>
      <c r="G505" s="165" t="s">
        <v>1917</v>
      </c>
      <c r="H505" s="149" t="s">
        <v>12</v>
      </c>
      <c r="I505" s="196" t="s">
        <v>1918</v>
      </c>
      <c r="J505" s="165" t="s">
        <v>1919</v>
      </c>
      <c r="K505" s="148" t="s">
        <v>1835</v>
      </c>
      <c r="L505" s="115"/>
      <c r="M505" s="189">
        <v>44228</v>
      </c>
      <c r="N505" s="97" t="s">
        <v>1545</v>
      </c>
      <c r="O505" s="149">
        <v>1</v>
      </c>
      <c r="P505" s="115"/>
      <c r="Q505" s="132"/>
      <c r="R505" s="131"/>
      <c r="U505" s="68"/>
      <c r="V505" s="68"/>
      <c r="W505" s="68"/>
      <c r="X505" s="68"/>
      <c r="Y505" s="68">
        <v>1</v>
      </c>
      <c r="Z505" s="68"/>
      <c r="AA505" s="68"/>
      <c r="AB505" s="68"/>
      <c r="AC505" s="68"/>
      <c r="AD505" s="68"/>
      <c r="AE505" s="68"/>
      <c r="AF505" s="68">
        <v>1</v>
      </c>
    </row>
    <row r="506" spans="2:32" ht="28.5" x14ac:dyDescent="0.25">
      <c r="B506" s="149">
        <v>499</v>
      </c>
      <c r="C506" s="116"/>
      <c r="D506" s="116"/>
      <c r="E506" s="116"/>
      <c r="F506" s="116"/>
      <c r="G506" s="165" t="s">
        <v>1920</v>
      </c>
      <c r="H506" s="149" t="s">
        <v>12</v>
      </c>
      <c r="I506" s="196" t="s">
        <v>1921</v>
      </c>
      <c r="J506" s="165" t="s">
        <v>1922</v>
      </c>
      <c r="K506" s="148" t="s">
        <v>1835</v>
      </c>
      <c r="L506" s="115"/>
      <c r="M506" s="189">
        <v>44228</v>
      </c>
      <c r="N506" s="97" t="s">
        <v>1545</v>
      </c>
      <c r="O506" s="149">
        <v>1</v>
      </c>
      <c r="P506" s="115"/>
      <c r="Q506" s="132"/>
      <c r="R506" s="131"/>
      <c r="U506" s="68"/>
      <c r="V506" s="68"/>
      <c r="W506" s="68"/>
      <c r="X506" s="68"/>
      <c r="Y506" s="68">
        <v>1</v>
      </c>
      <c r="Z506" s="68"/>
      <c r="AA506" s="68"/>
      <c r="AB506" s="68"/>
      <c r="AC506" s="68"/>
      <c r="AD506" s="68"/>
      <c r="AE506" s="68"/>
      <c r="AF506" s="68">
        <v>1</v>
      </c>
    </row>
    <row r="507" spans="2:32" ht="42.75" x14ac:dyDescent="0.25">
      <c r="B507" s="149">
        <v>500</v>
      </c>
      <c r="C507" s="116"/>
      <c r="D507" s="116"/>
      <c r="E507" s="116"/>
      <c r="F507" s="116"/>
      <c r="G507" s="165" t="s">
        <v>1923</v>
      </c>
      <c r="H507" s="149" t="s">
        <v>12</v>
      </c>
      <c r="I507" s="196" t="s">
        <v>1924</v>
      </c>
      <c r="J507" s="165" t="s">
        <v>1925</v>
      </c>
      <c r="K507" s="198" t="s">
        <v>1835</v>
      </c>
      <c r="L507" s="115"/>
      <c r="M507" s="189">
        <v>44228</v>
      </c>
      <c r="N507" s="97" t="s">
        <v>1545</v>
      </c>
      <c r="O507" s="149">
        <v>1</v>
      </c>
      <c r="P507" s="115"/>
      <c r="Q507" s="132"/>
      <c r="R507" s="131"/>
      <c r="U507" s="68"/>
      <c r="V507" s="68"/>
      <c r="W507" s="68"/>
      <c r="X507" s="68"/>
      <c r="Y507" s="68">
        <v>1</v>
      </c>
      <c r="Z507" s="68"/>
      <c r="AA507" s="68"/>
      <c r="AB507" s="68"/>
      <c r="AC507" s="68"/>
      <c r="AD507" s="68"/>
      <c r="AE507" s="68"/>
      <c r="AF507" s="68">
        <v>1</v>
      </c>
    </row>
    <row r="508" spans="2:32" ht="85.5" x14ac:dyDescent="0.25">
      <c r="B508" s="149">
        <v>501</v>
      </c>
      <c r="C508" s="116"/>
      <c r="D508" s="116"/>
      <c r="E508" s="116"/>
      <c r="F508" s="116"/>
      <c r="G508" s="165" t="s">
        <v>1926</v>
      </c>
      <c r="H508" s="149" t="s">
        <v>12</v>
      </c>
      <c r="I508" s="196" t="s">
        <v>1927</v>
      </c>
      <c r="J508" s="165" t="s">
        <v>1928</v>
      </c>
      <c r="K508" s="148" t="s">
        <v>1835</v>
      </c>
      <c r="L508" s="115"/>
      <c r="M508" s="189">
        <v>44228</v>
      </c>
      <c r="N508" s="97" t="s">
        <v>1545</v>
      </c>
      <c r="O508" s="149">
        <v>1</v>
      </c>
      <c r="P508" s="115"/>
      <c r="Q508" s="132"/>
      <c r="R508" s="131"/>
      <c r="U508" s="68"/>
      <c r="V508" s="68"/>
      <c r="W508" s="68"/>
      <c r="X508" s="68"/>
      <c r="Y508" s="68">
        <v>1</v>
      </c>
      <c r="Z508" s="68"/>
      <c r="AA508" s="68"/>
      <c r="AB508" s="68"/>
      <c r="AC508" s="68"/>
      <c r="AD508" s="68"/>
      <c r="AE508" s="68"/>
      <c r="AF508" s="68">
        <v>1</v>
      </c>
    </row>
    <row r="509" spans="2:32" ht="28.5" x14ac:dyDescent="0.25">
      <c r="B509" s="149">
        <v>502</v>
      </c>
      <c r="C509" s="116"/>
      <c r="D509" s="116"/>
      <c r="E509" s="116"/>
      <c r="F509" s="116"/>
      <c r="G509" s="165" t="s">
        <v>1929</v>
      </c>
      <c r="H509" s="149" t="s">
        <v>12</v>
      </c>
      <c r="I509" s="196" t="s">
        <v>1930</v>
      </c>
      <c r="J509" s="165" t="s">
        <v>1931</v>
      </c>
      <c r="K509" s="148" t="s">
        <v>1835</v>
      </c>
      <c r="L509" s="115"/>
      <c r="M509" s="189">
        <v>44228</v>
      </c>
      <c r="N509" s="97" t="s">
        <v>1545</v>
      </c>
      <c r="O509" s="149">
        <v>1</v>
      </c>
      <c r="P509" s="115"/>
      <c r="Q509" s="132"/>
      <c r="R509" s="131"/>
      <c r="U509" s="68"/>
      <c r="V509" s="68"/>
      <c r="W509" s="68"/>
      <c r="X509" s="68"/>
      <c r="Y509" s="68">
        <v>1</v>
      </c>
      <c r="Z509" s="68"/>
      <c r="AA509" s="68"/>
      <c r="AB509" s="68"/>
      <c r="AC509" s="68"/>
      <c r="AD509" s="68"/>
      <c r="AE509" s="68"/>
      <c r="AF509" s="68">
        <v>1</v>
      </c>
    </row>
    <row r="510" spans="2:32" ht="42.75" x14ac:dyDescent="0.25">
      <c r="B510" s="149">
        <v>503</v>
      </c>
      <c r="C510" s="116"/>
      <c r="D510" s="116"/>
      <c r="E510" s="116"/>
      <c r="F510" s="116"/>
      <c r="G510" s="165" t="s">
        <v>1932</v>
      </c>
      <c r="H510" s="149" t="s">
        <v>840</v>
      </c>
      <c r="I510" s="196" t="s">
        <v>1933</v>
      </c>
      <c r="J510" s="165" t="s">
        <v>1934</v>
      </c>
      <c r="K510" s="115" t="s">
        <v>1659</v>
      </c>
      <c r="L510" s="115" t="s">
        <v>2078</v>
      </c>
      <c r="M510" s="189">
        <v>44197</v>
      </c>
      <c r="N510" s="131" t="s">
        <v>1894</v>
      </c>
      <c r="O510" s="149">
        <v>1</v>
      </c>
      <c r="P510" s="115" t="s">
        <v>1935</v>
      </c>
      <c r="Q510" s="132"/>
      <c r="R510" s="131"/>
      <c r="U510" s="68"/>
      <c r="V510" s="68"/>
      <c r="W510" s="68">
        <v>1</v>
      </c>
      <c r="X510" s="68"/>
      <c r="Y510" s="68"/>
      <c r="Z510" s="68"/>
      <c r="AA510" s="68"/>
      <c r="AB510" s="68"/>
      <c r="AC510" s="68"/>
      <c r="AD510" s="68">
        <v>1</v>
      </c>
      <c r="AE510" s="68"/>
      <c r="AF510" s="68"/>
    </row>
    <row r="511" spans="2:32" ht="28.5" x14ac:dyDescent="0.25">
      <c r="B511" s="149">
        <v>504</v>
      </c>
      <c r="C511" s="116"/>
      <c r="D511" s="116"/>
      <c r="E511" s="116"/>
      <c r="F511" s="116"/>
      <c r="G511" s="165" t="s">
        <v>1936</v>
      </c>
      <c r="H511" s="149" t="s">
        <v>12</v>
      </c>
      <c r="I511" s="196" t="s">
        <v>1937</v>
      </c>
      <c r="J511" s="165" t="s">
        <v>1938</v>
      </c>
      <c r="K511" s="115" t="s">
        <v>1939</v>
      </c>
      <c r="L511" s="115" t="s">
        <v>1940</v>
      </c>
      <c r="M511" s="189">
        <v>44197</v>
      </c>
      <c r="N511" s="131" t="s">
        <v>1894</v>
      </c>
      <c r="O511" s="149">
        <v>1</v>
      </c>
      <c r="P511" s="115" t="s">
        <v>1935</v>
      </c>
      <c r="Q511" s="132"/>
      <c r="R511" s="131"/>
      <c r="U511" s="68"/>
      <c r="V511" s="68"/>
      <c r="W511" s="68">
        <v>2</v>
      </c>
      <c r="X511" s="68"/>
      <c r="Y511" s="68"/>
      <c r="Z511" s="68"/>
      <c r="AA511" s="68"/>
      <c r="AB511" s="68"/>
      <c r="AC511" s="68"/>
      <c r="AD511" s="68">
        <v>1</v>
      </c>
      <c r="AE511" s="68"/>
      <c r="AF511" s="68"/>
    </row>
    <row r="512" spans="2:32" ht="71.25" x14ac:dyDescent="0.25">
      <c r="B512" s="149">
        <v>505</v>
      </c>
      <c r="C512" s="116"/>
      <c r="D512" s="116"/>
      <c r="E512" s="116"/>
      <c r="F512" s="116"/>
      <c r="G512" s="165" t="s">
        <v>1748</v>
      </c>
      <c r="H512" s="149" t="s">
        <v>12</v>
      </c>
      <c r="I512" s="196" t="s">
        <v>1941</v>
      </c>
      <c r="J512" s="165" t="s">
        <v>1942</v>
      </c>
      <c r="K512" s="35" t="s">
        <v>1689</v>
      </c>
      <c r="L512" s="115"/>
      <c r="M512" s="189">
        <v>44228</v>
      </c>
      <c r="N512" s="97" t="s">
        <v>1545</v>
      </c>
      <c r="O512" s="149">
        <v>1</v>
      </c>
      <c r="P512" s="115" t="s">
        <v>1943</v>
      </c>
      <c r="Q512" s="132"/>
      <c r="R512" s="131"/>
      <c r="U512" s="68"/>
      <c r="V512" s="68"/>
      <c r="W512" s="68"/>
      <c r="X512" s="68"/>
      <c r="Y512" s="68">
        <v>1</v>
      </c>
      <c r="Z512" s="68"/>
      <c r="AA512" s="68"/>
      <c r="AB512" s="68"/>
      <c r="AC512" s="68"/>
      <c r="AD512" s="68"/>
      <c r="AE512" s="68"/>
      <c r="AF512" s="68">
        <v>1</v>
      </c>
    </row>
    <row r="513" spans="2:32" ht="42.75" x14ac:dyDescent="0.25">
      <c r="B513" s="149">
        <v>506</v>
      </c>
      <c r="C513" s="116"/>
      <c r="D513" s="116"/>
      <c r="E513" s="116"/>
      <c r="F513" s="116"/>
      <c r="G513" s="165" t="s">
        <v>1944</v>
      </c>
      <c r="H513" s="149" t="s">
        <v>840</v>
      </c>
      <c r="I513" s="196" t="s">
        <v>1945</v>
      </c>
      <c r="J513" s="165" t="s">
        <v>1946</v>
      </c>
      <c r="K513" s="35" t="s">
        <v>1689</v>
      </c>
      <c r="L513" s="115"/>
      <c r="M513" s="189">
        <v>44256</v>
      </c>
      <c r="N513" s="97" t="s">
        <v>1545</v>
      </c>
      <c r="O513" s="149">
        <v>1</v>
      </c>
      <c r="P513" s="115" t="s">
        <v>1935</v>
      </c>
      <c r="Q513" s="132"/>
      <c r="R513" s="131"/>
      <c r="U513" s="68"/>
      <c r="V513" s="68"/>
      <c r="W513" s="68"/>
      <c r="X513" s="68"/>
      <c r="Y513" s="68">
        <v>1</v>
      </c>
      <c r="Z513" s="68"/>
      <c r="AA513" s="68"/>
      <c r="AB513" s="68"/>
      <c r="AC513" s="68"/>
      <c r="AD513" s="68"/>
      <c r="AE513" s="68"/>
      <c r="AF513" s="68">
        <v>1</v>
      </c>
    </row>
    <row r="514" spans="2:32" ht="85.5" x14ac:dyDescent="0.25">
      <c r="B514" s="149">
        <v>507</v>
      </c>
      <c r="C514" s="116"/>
      <c r="D514" s="116"/>
      <c r="E514" s="116"/>
      <c r="F514" s="116"/>
      <c r="G514" s="165" t="s">
        <v>1947</v>
      </c>
      <c r="H514" s="149" t="s">
        <v>840</v>
      </c>
      <c r="I514" s="196" t="s">
        <v>1948</v>
      </c>
      <c r="J514" s="165" t="s">
        <v>1949</v>
      </c>
      <c r="K514" s="35" t="s">
        <v>1689</v>
      </c>
      <c r="L514" s="115"/>
      <c r="M514" s="189">
        <v>44228</v>
      </c>
      <c r="N514" s="97" t="s">
        <v>1545</v>
      </c>
      <c r="O514" s="149">
        <v>1</v>
      </c>
      <c r="P514" s="115" t="s">
        <v>1935</v>
      </c>
      <c r="Q514" s="132"/>
      <c r="R514" s="131"/>
      <c r="U514" s="68"/>
      <c r="V514" s="68"/>
      <c r="W514" s="68"/>
      <c r="X514" s="68"/>
      <c r="Y514" s="68">
        <v>1</v>
      </c>
      <c r="Z514" s="68"/>
      <c r="AA514" s="68"/>
      <c r="AB514" s="68"/>
      <c r="AC514" s="68"/>
      <c r="AD514" s="68"/>
      <c r="AE514" s="68"/>
      <c r="AF514" s="68">
        <v>1</v>
      </c>
    </row>
    <row r="515" spans="2:32" ht="28.5" x14ac:dyDescent="0.25">
      <c r="B515" s="149">
        <v>508</v>
      </c>
      <c r="C515" s="116"/>
      <c r="D515" s="116"/>
      <c r="E515" s="116"/>
      <c r="F515" s="116"/>
      <c r="G515" s="165" t="s">
        <v>1950</v>
      </c>
      <c r="H515" s="112" t="s">
        <v>859</v>
      </c>
      <c r="I515" s="196" t="s">
        <v>1951</v>
      </c>
      <c r="J515" s="165" t="s">
        <v>1952</v>
      </c>
      <c r="K515" s="35" t="s">
        <v>863</v>
      </c>
      <c r="L515" s="115"/>
      <c r="M515" s="189">
        <v>44228</v>
      </c>
      <c r="N515" s="131" t="s">
        <v>865</v>
      </c>
      <c r="O515" s="149">
        <v>1</v>
      </c>
      <c r="P515" s="115" t="s">
        <v>1935</v>
      </c>
      <c r="Q515" s="132"/>
      <c r="R515" s="131"/>
      <c r="U515" s="68"/>
      <c r="V515" s="68"/>
      <c r="W515" s="68"/>
      <c r="X515" s="68"/>
      <c r="Y515" s="68">
        <v>1</v>
      </c>
      <c r="Z515" s="68"/>
      <c r="AA515" s="68"/>
      <c r="AB515" s="68"/>
      <c r="AC515" s="68"/>
      <c r="AD515" s="68"/>
      <c r="AE515" s="68"/>
      <c r="AF515" s="68">
        <v>1</v>
      </c>
    </row>
    <row r="516" spans="2:32" ht="42.75" x14ac:dyDescent="0.25">
      <c r="B516" s="149">
        <v>509</v>
      </c>
      <c r="C516" s="116"/>
      <c r="D516" s="116"/>
      <c r="E516" s="116"/>
      <c r="F516" s="116"/>
      <c r="G516" s="165" t="s">
        <v>1953</v>
      </c>
      <c r="H516" s="149" t="s">
        <v>12</v>
      </c>
      <c r="I516" s="196" t="s">
        <v>1954</v>
      </c>
      <c r="J516" s="165" t="s">
        <v>1955</v>
      </c>
      <c r="K516" s="35" t="s">
        <v>1689</v>
      </c>
      <c r="L516" s="115"/>
      <c r="M516" s="189">
        <v>44228</v>
      </c>
      <c r="N516" s="131" t="s">
        <v>865</v>
      </c>
      <c r="O516" s="149">
        <v>1</v>
      </c>
      <c r="P516" s="115" t="s">
        <v>1935</v>
      </c>
      <c r="Q516" s="132"/>
      <c r="R516" s="131"/>
      <c r="U516" s="68"/>
      <c r="V516" s="68"/>
      <c r="W516" s="68"/>
      <c r="X516" s="68"/>
      <c r="Y516" s="68">
        <v>1</v>
      </c>
      <c r="Z516" s="68"/>
      <c r="AA516" s="68"/>
      <c r="AB516" s="68"/>
      <c r="AC516" s="68"/>
      <c r="AD516" s="68"/>
      <c r="AE516" s="68"/>
      <c r="AF516" s="68">
        <v>1</v>
      </c>
    </row>
    <row r="517" spans="2:32" ht="57" x14ac:dyDescent="0.25">
      <c r="B517" s="149">
        <v>510</v>
      </c>
      <c r="C517" s="116"/>
      <c r="D517" s="116"/>
      <c r="E517" s="116"/>
      <c r="F517" s="116"/>
      <c r="G517" s="165" t="s">
        <v>1956</v>
      </c>
      <c r="H517" s="112" t="s">
        <v>859</v>
      </c>
      <c r="I517" s="196" t="s">
        <v>1957</v>
      </c>
      <c r="J517" s="165" t="s">
        <v>1958</v>
      </c>
      <c r="K517" s="115" t="s">
        <v>1939</v>
      </c>
      <c r="L517" s="115" t="s">
        <v>892</v>
      </c>
      <c r="M517" s="189">
        <v>44228</v>
      </c>
      <c r="N517" s="20" t="s">
        <v>1107</v>
      </c>
      <c r="O517" s="149">
        <v>1</v>
      </c>
      <c r="P517" s="115" t="s">
        <v>1935</v>
      </c>
      <c r="Q517" s="132"/>
      <c r="R517" s="131"/>
      <c r="U517" s="68"/>
      <c r="V517" s="68"/>
      <c r="W517" s="68">
        <v>1</v>
      </c>
      <c r="X517" s="68"/>
      <c r="Y517" s="68"/>
      <c r="Z517" s="68"/>
      <c r="AA517" s="68"/>
      <c r="AB517" s="68"/>
      <c r="AC517" s="68"/>
      <c r="AD517" s="68">
        <v>1</v>
      </c>
      <c r="AE517" s="68"/>
      <c r="AF517" s="68"/>
    </row>
    <row r="518" spans="2:32" ht="57" x14ac:dyDescent="0.25">
      <c r="B518" s="149">
        <v>511</v>
      </c>
      <c r="C518" s="116"/>
      <c r="D518" s="116"/>
      <c r="E518" s="116"/>
      <c r="F518" s="116"/>
      <c r="G518" s="165" t="s">
        <v>1959</v>
      </c>
      <c r="H518" s="149" t="s">
        <v>12</v>
      </c>
      <c r="I518" s="196" t="s">
        <v>1960</v>
      </c>
      <c r="J518" s="165" t="s">
        <v>1961</v>
      </c>
      <c r="K518" s="115" t="s">
        <v>1939</v>
      </c>
      <c r="L518" s="115" t="s">
        <v>863</v>
      </c>
      <c r="M518" s="189">
        <v>44228</v>
      </c>
      <c r="N518" s="20" t="s">
        <v>1107</v>
      </c>
      <c r="O518" s="149">
        <v>1</v>
      </c>
      <c r="P518" s="115"/>
      <c r="Q518" s="132"/>
      <c r="R518" s="131"/>
      <c r="U518" s="68">
        <v>1</v>
      </c>
      <c r="V518" s="68"/>
      <c r="W518" s="68"/>
      <c r="X518" s="68"/>
      <c r="Y518" s="68"/>
      <c r="Z518" s="68"/>
      <c r="AA518" s="68"/>
      <c r="AB518" s="68">
        <v>1</v>
      </c>
      <c r="AC518" s="68"/>
      <c r="AD518" s="68"/>
      <c r="AE518" s="68"/>
      <c r="AF518" s="68"/>
    </row>
    <row r="519" spans="2:32" ht="28.5" x14ac:dyDescent="0.25">
      <c r="B519" s="149">
        <v>512</v>
      </c>
      <c r="C519" s="116"/>
      <c r="D519" s="116"/>
      <c r="E519" s="116"/>
      <c r="F519" s="116"/>
      <c r="G519" s="165" t="s">
        <v>1962</v>
      </c>
      <c r="H519" s="149" t="s">
        <v>12</v>
      </c>
      <c r="I519" s="196" t="s">
        <v>1963</v>
      </c>
      <c r="J519" s="165" t="s">
        <v>1964</v>
      </c>
      <c r="K519" s="115" t="s">
        <v>892</v>
      </c>
      <c r="L519" s="115" t="s">
        <v>2020</v>
      </c>
      <c r="M519" s="189">
        <v>44228</v>
      </c>
      <c r="N519" s="20" t="s">
        <v>1107</v>
      </c>
      <c r="O519" s="149">
        <v>1</v>
      </c>
      <c r="P519" s="115" t="s">
        <v>1965</v>
      </c>
      <c r="Q519" s="132"/>
      <c r="R519" s="131"/>
      <c r="U519" s="68">
        <v>1</v>
      </c>
      <c r="V519" s="68"/>
      <c r="W519" s="68"/>
      <c r="X519" s="68"/>
      <c r="Y519" s="68"/>
      <c r="Z519" s="68"/>
      <c r="AA519" s="68"/>
      <c r="AB519" s="68">
        <v>1</v>
      </c>
      <c r="AC519" s="68"/>
      <c r="AD519" s="68"/>
      <c r="AE519" s="68"/>
      <c r="AF519" s="68"/>
    </row>
    <row r="520" spans="2:32" ht="26.25" x14ac:dyDescent="0.25">
      <c r="B520" s="149">
        <v>513</v>
      </c>
      <c r="C520" s="116"/>
      <c r="D520" s="116"/>
      <c r="E520" s="116"/>
      <c r="F520" s="116"/>
      <c r="G520" s="165" t="s">
        <v>1966</v>
      </c>
      <c r="H520" s="112" t="s">
        <v>859</v>
      </c>
      <c r="I520" s="196" t="s">
        <v>1967</v>
      </c>
      <c r="J520" s="165" t="s">
        <v>1968</v>
      </c>
      <c r="K520" s="35" t="s">
        <v>944</v>
      </c>
      <c r="L520" s="115"/>
      <c r="M520" s="189">
        <v>44228</v>
      </c>
      <c r="N520" s="97" t="s">
        <v>1545</v>
      </c>
      <c r="O520" s="149">
        <v>1</v>
      </c>
      <c r="P520" s="115"/>
      <c r="Q520" s="132"/>
      <c r="R520" s="131"/>
      <c r="U520" s="68"/>
      <c r="V520" s="68"/>
      <c r="W520" s="68"/>
      <c r="X520" s="68"/>
      <c r="Y520" s="68">
        <v>1</v>
      </c>
      <c r="Z520" s="68"/>
      <c r="AA520" s="68"/>
      <c r="AB520" s="68"/>
      <c r="AC520" s="68"/>
      <c r="AD520" s="68"/>
      <c r="AE520" s="68"/>
      <c r="AF520" s="68">
        <v>1</v>
      </c>
    </row>
    <row r="521" spans="2:32" ht="85.5" x14ac:dyDescent="0.25">
      <c r="B521" s="149">
        <v>514</v>
      </c>
      <c r="C521" s="116"/>
      <c r="D521" s="116"/>
      <c r="E521" s="116"/>
      <c r="F521" s="116"/>
      <c r="G521" s="165" t="s">
        <v>1969</v>
      </c>
      <c r="H521" s="149" t="s">
        <v>12</v>
      </c>
      <c r="I521" s="196" t="s">
        <v>1970</v>
      </c>
      <c r="J521" s="165" t="s">
        <v>1971</v>
      </c>
      <c r="K521" s="35" t="s">
        <v>1689</v>
      </c>
      <c r="L521" s="115"/>
      <c r="M521" s="189">
        <v>44228</v>
      </c>
      <c r="N521" s="97" t="s">
        <v>1545</v>
      </c>
      <c r="O521" s="149">
        <v>1</v>
      </c>
      <c r="P521" s="115"/>
      <c r="Q521" s="132"/>
      <c r="R521" s="131"/>
      <c r="U521" s="68"/>
      <c r="V521" s="68"/>
      <c r="W521" s="68"/>
      <c r="X521" s="68"/>
      <c r="Y521" s="68">
        <v>1</v>
      </c>
      <c r="Z521" s="68"/>
      <c r="AA521" s="68"/>
      <c r="AB521" s="68"/>
      <c r="AC521" s="68"/>
      <c r="AD521" s="68"/>
      <c r="AE521" s="68"/>
      <c r="AF521" s="68">
        <v>1</v>
      </c>
    </row>
    <row r="522" spans="2:32" ht="26.25" x14ac:dyDescent="0.25">
      <c r="B522" s="149">
        <v>515</v>
      </c>
      <c r="C522" s="116"/>
      <c r="D522" s="116"/>
      <c r="E522" s="116"/>
      <c r="F522" s="116"/>
      <c r="G522" s="165" t="s">
        <v>1972</v>
      </c>
      <c r="H522" s="149" t="s">
        <v>12</v>
      </c>
      <c r="I522" s="196" t="s">
        <v>1973</v>
      </c>
      <c r="J522" s="165" t="s">
        <v>1974</v>
      </c>
      <c r="K522" s="115" t="s">
        <v>892</v>
      </c>
      <c r="L522" s="115" t="s">
        <v>870</v>
      </c>
      <c r="M522" s="189">
        <v>44228</v>
      </c>
      <c r="N522" s="20" t="s">
        <v>1107</v>
      </c>
      <c r="O522" s="149"/>
      <c r="P522" s="115"/>
      <c r="Q522" s="132"/>
      <c r="R522" s="131"/>
      <c r="U522" s="68">
        <v>1</v>
      </c>
      <c r="V522" s="68"/>
      <c r="W522" s="68"/>
      <c r="X522" s="68"/>
      <c r="Y522" s="68"/>
      <c r="Z522" s="68"/>
      <c r="AA522" s="68"/>
      <c r="AB522" s="68">
        <v>1</v>
      </c>
      <c r="AC522" s="68"/>
      <c r="AD522" s="68"/>
      <c r="AE522" s="68"/>
      <c r="AF522" s="68"/>
    </row>
    <row r="523" spans="2:32" ht="28.5" x14ac:dyDescent="0.25">
      <c r="B523" s="149">
        <v>516</v>
      </c>
      <c r="C523" s="116"/>
      <c r="D523" s="116"/>
      <c r="E523" s="116"/>
      <c r="F523" s="116"/>
      <c r="G523" s="165" t="s">
        <v>1975</v>
      </c>
      <c r="H523" s="112" t="s">
        <v>859</v>
      </c>
      <c r="I523" s="196" t="s">
        <v>1976</v>
      </c>
      <c r="J523" s="165" t="s">
        <v>1977</v>
      </c>
      <c r="K523" s="35" t="s">
        <v>944</v>
      </c>
      <c r="L523" s="115"/>
      <c r="M523" s="189">
        <v>44228</v>
      </c>
      <c r="N523" s="97" t="s">
        <v>1545</v>
      </c>
      <c r="O523" s="149">
        <v>1</v>
      </c>
      <c r="P523" s="115"/>
      <c r="Q523" s="132"/>
      <c r="R523" s="131"/>
      <c r="U523" s="68"/>
      <c r="V523" s="68"/>
      <c r="W523" s="68"/>
      <c r="X523" s="68"/>
      <c r="Y523" s="68">
        <v>1</v>
      </c>
      <c r="Z523" s="68"/>
      <c r="AA523" s="68"/>
      <c r="AB523" s="68"/>
      <c r="AC523" s="68"/>
      <c r="AD523" s="68"/>
      <c r="AE523" s="68"/>
      <c r="AF523" s="68">
        <v>1</v>
      </c>
    </row>
    <row r="524" spans="2:32" ht="42.75" x14ac:dyDescent="0.25">
      <c r="B524" s="149">
        <v>517</v>
      </c>
      <c r="C524" s="116"/>
      <c r="D524" s="116"/>
      <c r="E524" s="116"/>
      <c r="F524" s="116"/>
      <c r="G524" s="165" t="s">
        <v>1978</v>
      </c>
      <c r="H524" s="112" t="s">
        <v>859</v>
      </c>
      <c r="I524" s="196" t="s">
        <v>1979</v>
      </c>
      <c r="J524" s="165" t="s">
        <v>1980</v>
      </c>
      <c r="K524" s="115" t="s">
        <v>892</v>
      </c>
      <c r="L524" s="115"/>
      <c r="M524" s="189">
        <v>44228</v>
      </c>
      <c r="N524" s="20" t="s">
        <v>1107</v>
      </c>
      <c r="O524" s="149">
        <v>1</v>
      </c>
      <c r="P524" s="115" t="s">
        <v>1981</v>
      </c>
      <c r="Q524" s="132"/>
      <c r="R524" s="131"/>
      <c r="U524" s="68">
        <v>1</v>
      </c>
      <c r="V524" s="68"/>
      <c r="W524" s="68"/>
      <c r="X524" s="68"/>
      <c r="Y524" s="68"/>
      <c r="Z524" s="68"/>
      <c r="AA524" s="68"/>
      <c r="AB524" s="68">
        <v>1</v>
      </c>
      <c r="AC524" s="68"/>
      <c r="AD524" s="68"/>
      <c r="AE524" s="68"/>
      <c r="AF524" s="68"/>
    </row>
    <row r="525" spans="2:32" ht="28.5" x14ac:dyDescent="0.25">
      <c r="B525" s="149">
        <v>518</v>
      </c>
      <c r="C525" s="116"/>
      <c r="D525" s="116"/>
      <c r="E525" s="116"/>
      <c r="F525" s="116"/>
      <c r="G525" s="165" t="s">
        <v>1982</v>
      </c>
      <c r="H525" s="149" t="s">
        <v>840</v>
      </c>
      <c r="I525" s="196" t="s">
        <v>1983</v>
      </c>
      <c r="J525" s="165" t="s">
        <v>1984</v>
      </c>
      <c r="K525" s="115" t="s">
        <v>1939</v>
      </c>
      <c r="L525" s="115" t="s">
        <v>863</v>
      </c>
      <c r="M525" s="189">
        <v>44228</v>
      </c>
      <c r="N525" s="20" t="s">
        <v>1107</v>
      </c>
      <c r="O525" s="149">
        <v>1</v>
      </c>
      <c r="P525" s="115"/>
      <c r="Q525" s="132"/>
      <c r="R525" s="131"/>
      <c r="U525" s="68">
        <v>1</v>
      </c>
      <c r="V525" s="68"/>
      <c r="W525" s="68"/>
      <c r="X525" s="68"/>
      <c r="Y525" s="68"/>
      <c r="Z525" s="68"/>
      <c r="AA525" s="68"/>
      <c r="AB525" s="68">
        <v>1</v>
      </c>
      <c r="AC525" s="68"/>
      <c r="AD525" s="68"/>
      <c r="AE525" s="68"/>
      <c r="AF525" s="68"/>
    </row>
    <row r="526" spans="2:32" ht="42.75" x14ac:dyDescent="0.25">
      <c r="B526" s="149">
        <v>519</v>
      </c>
      <c r="C526" s="116"/>
      <c r="D526" s="116"/>
      <c r="E526" s="116"/>
      <c r="F526" s="116"/>
      <c r="G526" s="165" t="s">
        <v>1985</v>
      </c>
      <c r="H526" s="149" t="s">
        <v>840</v>
      </c>
      <c r="I526" s="196" t="s">
        <v>1986</v>
      </c>
      <c r="J526" s="165" t="s">
        <v>1987</v>
      </c>
      <c r="K526" s="115" t="s">
        <v>870</v>
      </c>
      <c r="L526" s="115" t="s">
        <v>1988</v>
      </c>
      <c r="M526" s="189">
        <v>44228</v>
      </c>
      <c r="N526" s="20" t="s">
        <v>1107</v>
      </c>
      <c r="O526" s="149">
        <v>1</v>
      </c>
      <c r="P526" s="115" t="s">
        <v>1981</v>
      </c>
      <c r="Q526" s="132"/>
      <c r="R526" s="131"/>
      <c r="U526" s="68">
        <v>1</v>
      </c>
      <c r="V526" s="68"/>
      <c r="W526" s="68"/>
      <c r="X526" s="68"/>
      <c r="Y526" s="68"/>
      <c r="Z526" s="68"/>
      <c r="AA526" s="68"/>
      <c r="AB526" s="68">
        <v>1</v>
      </c>
      <c r="AC526" s="68"/>
      <c r="AD526" s="68"/>
      <c r="AE526" s="68"/>
      <c r="AF526" s="68"/>
    </row>
    <row r="527" spans="2:32" ht="42.75" x14ac:dyDescent="0.25">
      <c r="B527" s="149">
        <v>520</v>
      </c>
      <c r="C527" s="116"/>
      <c r="D527" s="116"/>
      <c r="E527" s="116"/>
      <c r="F527" s="116"/>
      <c r="G527" s="165" t="s">
        <v>1989</v>
      </c>
      <c r="H527" s="112" t="s">
        <v>859</v>
      </c>
      <c r="I527" s="196" t="s">
        <v>1990</v>
      </c>
      <c r="J527" s="165" t="s">
        <v>1991</v>
      </c>
      <c r="K527" s="35" t="s">
        <v>863</v>
      </c>
      <c r="L527" s="115" t="s">
        <v>1835</v>
      </c>
      <c r="M527" s="189">
        <v>44228</v>
      </c>
      <c r="N527" s="97" t="s">
        <v>1545</v>
      </c>
      <c r="O527" s="149">
        <v>1</v>
      </c>
      <c r="P527" s="115" t="s">
        <v>1981</v>
      </c>
      <c r="Q527" s="132"/>
      <c r="R527" s="131"/>
      <c r="U527" s="68"/>
      <c r="V527" s="68"/>
      <c r="W527" s="68"/>
      <c r="X527" s="68"/>
      <c r="Y527" s="68">
        <v>1</v>
      </c>
      <c r="Z527" s="68"/>
      <c r="AA527" s="68"/>
      <c r="AB527" s="68"/>
      <c r="AC527" s="68"/>
      <c r="AD527" s="68"/>
      <c r="AE527" s="68"/>
      <c r="AF527" s="68">
        <v>1</v>
      </c>
    </row>
    <row r="528" spans="2:32" ht="42.75" x14ac:dyDescent="0.25">
      <c r="B528" s="149">
        <v>521</v>
      </c>
      <c r="C528" s="116"/>
      <c r="D528" s="116"/>
      <c r="E528" s="116"/>
      <c r="F528" s="116"/>
      <c r="G528" s="165" t="s">
        <v>1992</v>
      </c>
      <c r="H528" s="112" t="s">
        <v>859</v>
      </c>
      <c r="I528" s="196" t="s">
        <v>1993</v>
      </c>
      <c r="J528" s="165" t="s">
        <v>1994</v>
      </c>
      <c r="K528" s="115" t="s">
        <v>2080</v>
      </c>
      <c r="L528" s="115"/>
      <c r="M528" s="189">
        <v>44228</v>
      </c>
      <c r="N528" s="97" t="s">
        <v>1545</v>
      </c>
      <c r="O528" s="149">
        <v>1</v>
      </c>
      <c r="P528" s="115"/>
      <c r="Q528" s="132"/>
      <c r="R528" s="131"/>
      <c r="U528" s="68"/>
      <c r="V528" s="68"/>
      <c r="W528" s="68"/>
      <c r="X528" s="68"/>
      <c r="Y528" s="68">
        <v>1</v>
      </c>
      <c r="Z528" s="68"/>
      <c r="AA528" s="68"/>
      <c r="AB528" s="68"/>
      <c r="AC528" s="68"/>
      <c r="AD528" s="68"/>
      <c r="AE528" s="68"/>
      <c r="AF528" s="68">
        <v>1</v>
      </c>
    </row>
    <row r="529" spans="2:32" ht="42.75" x14ac:dyDescent="0.25">
      <c r="B529" s="149">
        <v>522</v>
      </c>
      <c r="C529" s="116"/>
      <c r="D529" s="116"/>
      <c r="E529" s="116"/>
      <c r="F529" s="116"/>
      <c r="G529" s="165" t="s">
        <v>1995</v>
      </c>
      <c r="H529" s="112" t="s">
        <v>859</v>
      </c>
      <c r="I529" s="196" t="s">
        <v>1996</v>
      </c>
      <c r="J529" s="165" t="s">
        <v>1997</v>
      </c>
      <c r="K529" s="115" t="s">
        <v>1939</v>
      </c>
      <c r="L529" s="115" t="s">
        <v>863</v>
      </c>
      <c r="M529" s="189">
        <v>44228</v>
      </c>
      <c r="N529" s="20" t="s">
        <v>1107</v>
      </c>
      <c r="O529" s="149">
        <v>1</v>
      </c>
      <c r="P529" s="115" t="s">
        <v>1981</v>
      </c>
      <c r="Q529" s="132"/>
      <c r="R529" s="131"/>
      <c r="U529" s="68">
        <v>2</v>
      </c>
      <c r="V529" s="68"/>
      <c r="W529" s="68"/>
      <c r="X529" s="68"/>
      <c r="Y529" s="68"/>
      <c r="Z529" s="68"/>
      <c r="AA529" s="68"/>
      <c r="AB529" s="68">
        <v>1</v>
      </c>
      <c r="AC529" s="68"/>
      <c r="AD529" s="68"/>
      <c r="AE529" s="68"/>
      <c r="AF529" s="68"/>
    </row>
    <row r="530" spans="2:32" ht="42.75" x14ac:dyDescent="0.25">
      <c r="B530" s="149">
        <v>523</v>
      </c>
      <c r="C530" s="116"/>
      <c r="D530" s="116"/>
      <c r="E530" s="116"/>
      <c r="F530" s="116"/>
      <c r="G530" s="165" t="s">
        <v>1998</v>
      </c>
      <c r="H530" s="112" t="s">
        <v>859</v>
      </c>
      <c r="I530" s="196" t="s">
        <v>1999</v>
      </c>
      <c r="J530" s="165" t="s">
        <v>2000</v>
      </c>
      <c r="K530" s="148" t="s">
        <v>1835</v>
      </c>
      <c r="L530" s="115" t="s">
        <v>1988</v>
      </c>
      <c r="M530" s="189">
        <v>43831</v>
      </c>
      <c r="N530" s="97" t="s">
        <v>1545</v>
      </c>
      <c r="O530" s="149">
        <v>1</v>
      </c>
      <c r="P530" s="115" t="s">
        <v>1981</v>
      </c>
      <c r="Q530" s="132"/>
      <c r="R530" s="131"/>
      <c r="U530" s="68"/>
      <c r="V530" s="68"/>
      <c r="W530" s="68"/>
      <c r="X530" s="68"/>
      <c r="Y530" s="68">
        <v>1</v>
      </c>
      <c r="Z530" s="68"/>
      <c r="AA530" s="68"/>
      <c r="AB530" s="68"/>
      <c r="AC530" s="68"/>
      <c r="AD530" s="68"/>
      <c r="AE530" s="68"/>
      <c r="AF530" s="68">
        <v>1</v>
      </c>
    </row>
    <row r="531" spans="2:32" ht="28.5" x14ac:dyDescent="0.25">
      <c r="B531" s="149">
        <v>524</v>
      </c>
      <c r="C531" s="116"/>
      <c r="D531" s="116"/>
      <c r="E531" s="116"/>
      <c r="F531" s="116"/>
      <c r="G531" s="165" t="s">
        <v>2001</v>
      </c>
      <c r="H531" s="112" t="s">
        <v>859</v>
      </c>
      <c r="I531" s="196" t="s">
        <v>2002</v>
      </c>
      <c r="J531" s="165" t="s">
        <v>2003</v>
      </c>
      <c r="K531" s="115" t="s">
        <v>892</v>
      </c>
      <c r="L531" s="115"/>
      <c r="M531" s="189">
        <v>44228</v>
      </c>
      <c r="N531" s="20" t="s">
        <v>1107</v>
      </c>
      <c r="O531" s="149">
        <v>1</v>
      </c>
      <c r="P531" s="115"/>
      <c r="Q531" s="132"/>
      <c r="R531" s="131"/>
      <c r="U531" s="68">
        <v>1</v>
      </c>
      <c r="V531" s="68"/>
      <c r="W531" s="68"/>
      <c r="X531" s="68"/>
      <c r="Y531" s="68"/>
      <c r="Z531" s="68"/>
      <c r="AA531" s="68"/>
      <c r="AB531" s="68">
        <v>1</v>
      </c>
      <c r="AC531" s="68"/>
      <c r="AD531" s="68"/>
      <c r="AE531" s="68"/>
      <c r="AF531" s="68"/>
    </row>
    <row r="532" spans="2:32" ht="26.25" x14ac:dyDescent="0.25">
      <c r="B532" s="149">
        <v>525</v>
      </c>
      <c r="C532" s="116"/>
      <c r="D532" s="116"/>
      <c r="E532" s="116"/>
      <c r="F532" s="116"/>
      <c r="G532" s="165" t="s">
        <v>2004</v>
      </c>
      <c r="H532" s="149" t="s">
        <v>859</v>
      </c>
      <c r="I532" s="196" t="s">
        <v>2005</v>
      </c>
      <c r="J532" s="165" t="s">
        <v>2006</v>
      </c>
      <c r="K532" s="28" t="s">
        <v>964</v>
      </c>
      <c r="L532" s="115"/>
      <c r="M532" s="189">
        <v>44228</v>
      </c>
      <c r="N532" s="97" t="s">
        <v>1545</v>
      </c>
      <c r="O532" s="149">
        <v>1</v>
      </c>
      <c r="P532" s="115" t="s">
        <v>1981</v>
      </c>
      <c r="Q532" s="132"/>
      <c r="R532" s="131"/>
      <c r="U532" s="68"/>
      <c r="V532" s="68"/>
      <c r="W532" s="68"/>
      <c r="X532" s="68"/>
      <c r="Y532" s="68">
        <v>1</v>
      </c>
      <c r="Z532" s="68"/>
      <c r="AA532" s="68"/>
      <c r="AB532" s="68"/>
      <c r="AC532" s="68"/>
      <c r="AD532" s="68"/>
      <c r="AE532" s="68"/>
      <c r="AF532" s="68">
        <v>1</v>
      </c>
    </row>
    <row r="533" spans="2:32" ht="99.75" x14ac:dyDescent="0.25">
      <c r="B533" s="149">
        <v>526</v>
      </c>
      <c r="C533" s="116"/>
      <c r="D533" s="116"/>
      <c r="E533" s="116"/>
      <c r="F533" s="116"/>
      <c r="G533" s="165" t="s">
        <v>2007</v>
      </c>
      <c r="H533" s="149" t="s">
        <v>12</v>
      </c>
      <c r="I533" s="196" t="s">
        <v>2008</v>
      </c>
      <c r="J533" s="165" t="s">
        <v>2009</v>
      </c>
      <c r="K533" s="28" t="s">
        <v>1291</v>
      </c>
      <c r="L533" s="115" t="s">
        <v>1525</v>
      </c>
      <c r="M533" s="189">
        <v>44287</v>
      </c>
      <c r="N533" s="97" t="s">
        <v>1266</v>
      </c>
      <c r="O533" s="149">
        <v>1</v>
      </c>
      <c r="P533" s="115"/>
      <c r="Q533" s="132"/>
      <c r="R533" s="131"/>
      <c r="U533" s="68"/>
      <c r="V533" s="68"/>
      <c r="W533" s="68"/>
      <c r="X533" s="68">
        <v>1</v>
      </c>
      <c r="Y533" s="68"/>
      <c r="Z533" s="68"/>
      <c r="AA533" s="68"/>
      <c r="AB533" s="68"/>
      <c r="AC533" s="68"/>
      <c r="AD533" s="68"/>
      <c r="AE533" s="68">
        <v>1</v>
      </c>
      <c r="AF533" s="68"/>
    </row>
    <row r="534" spans="2:32" ht="128.25" x14ac:dyDescent="0.25">
      <c r="B534" s="149">
        <v>527</v>
      </c>
      <c r="C534" s="116"/>
      <c r="D534" s="116"/>
      <c r="E534" s="116"/>
      <c r="F534" s="116"/>
      <c r="G534" s="165" t="s">
        <v>2010</v>
      </c>
      <c r="H534" s="149" t="s">
        <v>12</v>
      </c>
      <c r="I534" s="196" t="s">
        <v>2011</v>
      </c>
      <c r="J534" s="165" t="s">
        <v>2012</v>
      </c>
      <c r="K534" s="28" t="s">
        <v>1291</v>
      </c>
      <c r="L534" s="115" t="s">
        <v>1525</v>
      </c>
      <c r="M534" s="189">
        <v>44287</v>
      </c>
      <c r="N534" s="97" t="s">
        <v>1266</v>
      </c>
      <c r="O534" s="149">
        <v>1</v>
      </c>
      <c r="P534" s="115"/>
      <c r="Q534" s="132"/>
      <c r="R534" s="131"/>
      <c r="U534" s="68"/>
      <c r="V534" s="68"/>
      <c r="W534" s="68"/>
      <c r="X534" s="68">
        <v>1</v>
      </c>
      <c r="Y534" s="68"/>
      <c r="Z534" s="68"/>
      <c r="AA534" s="68"/>
      <c r="AB534" s="68"/>
      <c r="AC534" s="68"/>
      <c r="AD534" s="68"/>
      <c r="AE534" s="68">
        <v>1</v>
      </c>
      <c r="AF534" s="68"/>
    </row>
    <row r="535" spans="2:32" ht="51" customHeight="1" x14ac:dyDescent="0.25">
      <c r="B535" s="149">
        <v>528</v>
      </c>
      <c r="C535" s="116"/>
      <c r="D535" s="116"/>
      <c r="E535" s="116"/>
      <c r="F535" s="116"/>
      <c r="G535" s="165" t="s">
        <v>2013</v>
      </c>
      <c r="H535" s="149" t="s">
        <v>12</v>
      </c>
      <c r="I535" s="196" t="s">
        <v>2014</v>
      </c>
      <c r="J535" s="115" t="s">
        <v>2015</v>
      </c>
      <c r="K535" s="35" t="s">
        <v>1719</v>
      </c>
      <c r="L535" s="153" t="s">
        <v>1142</v>
      </c>
      <c r="M535" s="189">
        <v>44287</v>
      </c>
      <c r="N535" s="97" t="s">
        <v>1266</v>
      </c>
      <c r="O535" s="149">
        <v>1</v>
      </c>
      <c r="P535" s="115"/>
      <c r="Q535" s="132"/>
      <c r="R535" s="131"/>
      <c r="U535" s="68"/>
      <c r="V535" s="68"/>
      <c r="W535" s="68"/>
      <c r="X535" s="68">
        <v>1</v>
      </c>
      <c r="Y535" s="68"/>
      <c r="Z535" s="68"/>
      <c r="AA535" s="68"/>
      <c r="AB535" s="68"/>
      <c r="AC535" s="68"/>
      <c r="AD535" s="68"/>
      <c r="AE535" s="68">
        <v>1</v>
      </c>
      <c r="AF535" s="68"/>
    </row>
    <row r="536" spans="2:32" ht="75" customHeight="1" x14ac:dyDescent="0.25">
      <c r="B536" s="149">
        <v>529</v>
      </c>
      <c r="C536" s="116"/>
      <c r="D536" s="116"/>
      <c r="E536" s="116"/>
      <c r="F536" s="116"/>
      <c r="G536" s="165" t="s">
        <v>2016</v>
      </c>
      <c r="H536" s="149" t="s">
        <v>12</v>
      </c>
      <c r="I536" s="115" t="s">
        <v>2017</v>
      </c>
      <c r="J536" s="115" t="s">
        <v>2018</v>
      </c>
      <c r="K536" s="115" t="s">
        <v>1525</v>
      </c>
      <c r="L536" s="153" t="s">
        <v>1142</v>
      </c>
      <c r="M536" s="189">
        <v>44228</v>
      </c>
      <c r="N536" s="97" t="s">
        <v>1266</v>
      </c>
      <c r="O536" s="149">
        <v>1</v>
      </c>
      <c r="P536" s="115"/>
      <c r="Q536" s="132"/>
      <c r="R536" s="131"/>
      <c r="U536" s="68"/>
      <c r="V536" s="68"/>
      <c r="W536" s="68"/>
      <c r="X536" s="68">
        <v>1</v>
      </c>
      <c r="Y536" s="68"/>
      <c r="Z536" s="68"/>
      <c r="AA536" s="68"/>
      <c r="AB536" s="68"/>
      <c r="AC536" s="68"/>
      <c r="AD536" s="68"/>
      <c r="AE536" s="68">
        <v>1</v>
      </c>
      <c r="AF536" s="68"/>
    </row>
    <row r="537" spans="2:32" ht="28.5" x14ac:dyDescent="0.25">
      <c r="B537" s="149">
        <v>530</v>
      </c>
      <c r="C537" s="116"/>
      <c r="D537" s="116"/>
      <c r="E537" s="116"/>
      <c r="F537" s="116"/>
      <c r="G537" s="195" t="s">
        <v>2074</v>
      </c>
      <c r="H537" s="149" t="s">
        <v>12</v>
      </c>
      <c r="I537" s="196" t="s">
        <v>2019</v>
      </c>
      <c r="J537" s="196" t="s">
        <v>2075</v>
      </c>
      <c r="K537" s="115" t="s">
        <v>853</v>
      </c>
      <c r="L537" s="115" t="s">
        <v>2020</v>
      </c>
      <c r="M537" s="189">
        <v>44317</v>
      </c>
      <c r="N537" s="97" t="s">
        <v>1174</v>
      </c>
      <c r="O537" s="149">
        <v>1</v>
      </c>
      <c r="P537" s="115" t="s">
        <v>1981</v>
      </c>
      <c r="Q537" s="132"/>
      <c r="R537" s="131"/>
      <c r="U537" s="68"/>
      <c r="V537" s="68">
        <v>1</v>
      </c>
      <c r="W537" s="68"/>
      <c r="X537" s="68"/>
      <c r="Y537" s="68"/>
      <c r="Z537" s="68"/>
      <c r="AA537" s="68"/>
      <c r="AB537" s="68"/>
      <c r="AC537" s="68">
        <v>1</v>
      </c>
      <c r="AD537" s="68"/>
      <c r="AE537" s="68"/>
      <c r="AF537" s="68"/>
    </row>
    <row r="538" spans="2:32" ht="30" x14ac:dyDescent="0.25">
      <c r="B538" s="149">
        <v>531</v>
      </c>
      <c r="C538" s="116"/>
      <c r="D538" s="116"/>
      <c r="E538" s="116"/>
      <c r="F538" s="116"/>
      <c r="G538" s="165" t="s">
        <v>2021</v>
      </c>
      <c r="H538" s="149" t="s">
        <v>948</v>
      </c>
      <c r="I538" s="196" t="s">
        <v>2022</v>
      </c>
      <c r="J538" s="196" t="s">
        <v>2023</v>
      </c>
      <c r="K538" s="35" t="s">
        <v>926</v>
      </c>
      <c r="L538" s="115"/>
      <c r="M538" s="189">
        <v>44317</v>
      </c>
      <c r="N538" s="97" t="s">
        <v>1174</v>
      </c>
      <c r="O538" s="149">
        <v>1</v>
      </c>
      <c r="P538" s="115" t="s">
        <v>2024</v>
      </c>
      <c r="Q538" s="132"/>
      <c r="R538" s="131"/>
      <c r="U538" s="68"/>
      <c r="V538" s="68">
        <v>1</v>
      </c>
      <c r="W538" s="68"/>
      <c r="X538" s="68"/>
      <c r="Y538" s="68"/>
      <c r="Z538" s="68"/>
      <c r="AA538" s="68"/>
      <c r="AB538" s="68"/>
      <c r="AC538" s="68">
        <v>1</v>
      </c>
      <c r="AD538" s="68"/>
      <c r="AE538" s="68"/>
      <c r="AF538" s="68"/>
    </row>
    <row r="539" spans="2:32" ht="85.5" x14ac:dyDescent="0.25">
      <c r="B539" s="149">
        <v>532</v>
      </c>
      <c r="C539" s="116"/>
      <c r="D539" s="116"/>
      <c r="E539" s="116"/>
      <c r="F539" s="116"/>
      <c r="G539" s="195" t="s">
        <v>2073</v>
      </c>
      <c r="H539" s="20" t="s">
        <v>1255</v>
      </c>
      <c r="I539" s="196" t="s">
        <v>2025</v>
      </c>
      <c r="J539" s="196" t="s">
        <v>2026</v>
      </c>
      <c r="K539" s="35" t="s">
        <v>926</v>
      </c>
      <c r="L539" s="115"/>
      <c r="M539" s="189">
        <v>44317</v>
      </c>
      <c r="N539" s="97" t="s">
        <v>1174</v>
      </c>
      <c r="O539" s="149">
        <v>1</v>
      </c>
      <c r="P539" s="115" t="s">
        <v>2027</v>
      </c>
      <c r="Q539" s="132"/>
      <c r="R539" s="131"/>
      <c r="U539" s="68"/>
      <c r="V539" s="68">
        <v>6</v>
      </c>
      <c r="W539" s="68"/>
      <c r="X539" s="68"/>
      <c r="Y539" s="68"/>
      <c r="Z539" s="68"/>
      <c r="AA539" s="68"/>
      <c r="AB539" s="68"/>
      <c r="AC539" s="68">
        <v>1</v>
      </c>
      <c r="AD539" s="68"/>
      <c r="AE539" s="68"/>
      <c r="AF539" s="68"/>
    </row>
    <row r="540" spans="2:32" ht="71.25" x14ac:dyDescent="0.25">
      <c r="B540" s="149">
        <v>533</v>
      </c>
      <c r="C540" s="116"/>
      <c r="D540" s="116"/>
      <c r="E540" s="116"/>
      <c r="F540" s="116"/>
      <c r="G540" s="165" t="s">
        <v>2028</v>
      </c>
      <c r="H540" s="20" t="s">
        <v>1255</v>
      </c>
      <c r="I540" s="196" t="s">
        <v>2029</v>
      </c>
      <c r="J540" s="196" t="s">
        <v>2030</v>
      </c>
      <c r="K540" s="35" t="s">
        <v>926</v>
      </c>
      <c r="L540" s="193"/>
      <c r="M540" s="189">
        <v>44317</v>
      </c>
      <c r="N540" s="97" t="s">
        <v>1174</v>
      </c>
      <c r="O540" s="149">
        <v>1</v>
      </c>
      <c r="P540" s="115" t="s">
        <v>2031</v>
      </c>
      <c r="Q540" s="132"/>
      <c r="R540" s="131"/>
      <c r="U540" s="68"/>
      <c r="V540" s="68">
        <v>5</v>
      </c>
      <c r="W540" s="68"/>
      <c r="X540" s="68"/>
      <c r="Y540" s="68"/>
      <c r="Z540" s="68"/>
      <c r="AA540" s="68"/>
      <c r="AB540" s="68"/>
      <c r="AC540" s="68">
        <v>1</v>
      </c>
      <c r="AD540" s="68"/>
      <c r="AE540" s="68"/>
      <c r="AF540" s="68"/>
    </row>
    <row r="541" spans="2:32" ht="57" x14ac:dyDescent="0.25">
      <c r="B541" s="149">
        <v>534</v>
      </c>
      <c r="C541" s="116"/>
      <c r="D541" s="116"/>
      <c r="E541" s="116"/>
      <c r="F541" s="116"/>
      <c r="G541" s="165" t="s">
        <v>2032</v>
      </c>
      <c r="H541" s="20" t="s">
        <v>1255</v>
      </c>
      <c r="I541" s="115"/>
      <c r="J541" s="196" t="s">
        <v>2033</v>
      </c>
      <c r="K541" s="35" t="s">
        <v>926</v>
      </c>
      <c r="L541" s="115"/>
      <c r="M541" s="189">
        <v>44317</v>
      </c>
      <c r="N541" s="97" t="s">
        <v>1174</v>
      </c>
      <c r="O541" s="149">
        <v>1</v>
      </c>
      <c r="P541" s="115" t="s">
        <v>2034</v>
      </c>
      <c r="Q541" s="132"/>
      <c r="R541" s="131"/>
      <c r="U541" s="68"/>
      <c r="V541" s="68">
        <v>4</v>
      </c>
      <c r="W541" s="68"/>
      <c r="X541" s="68"/>
      <c r="Y541" s="68"/>
      <c r="Z541" s="68"/>
      <c r="AA541" s="68"/>
      <c r="AB541" s="68"/>
      <c r="AC541" s="68">
        <v>1</v>
      </c>
      <c r="AD541" s="68"/>
      <c r="AE541" s="68"/>
      <c r="AF541" s="68"/>
    </row>
    <row r="542" spans="2:32" ht="26.25" x14ac:dyDescent="0.25">
      <c r="B542" s="149"/>
      <c r="C542" s="116"/>
      <c r="D542" s="116"/>
      <c r="E542" s="116"/>
      <c r="F542" s="116"/>
      <c r="G542" s="165"/>
      <c r="H542" s="149"/>
      <c r="I542" s="115"/>
      <c r="J542" s="165"/>
      <c r="K542" s="115"/>
      <c r="L542" s="115"/>
      <c r="M542" s="189"/>
      <c r="N542" s="131"/>
      <c r="O542" s="149"/>
      <c r="P542" s="115"/>
      <c r="Q542" s="132"/>
      <c r="R542" s="131"/>
      <c r="U542" s="68"/>
      <c r="V542" s="68"/>
      <c r="W542" s="68"/>
      <c r="X542" s="68"/>
      <c r="Y542" s="68"/>
      <c r="Z542" s="68"/>
      <c r="AA542" s="68"/>
      <c r="AB542" s="68"/>
      <c r="AC542" s="68"/>
      <c r="AD542" s="68"/>
      <c r="AE542" s="68"/>
      <c r="AF542" s="68"/>
    </row>
    <row r="543" spans="2:32" ht="26.25" x14ac:dyDescent="0.25">
      <c r="B543" s="149"/>
      <c r="C543" s="116"/>
      <c r="D543" s="116"/>
      <c r="E543" s="116"/>
      <c r="F543" s="116"/>
      <c r="G543" s="165"/>
      <c r="H543" s="149"/>
      <c r="I543" s="115"/>
      <c r="J543" s="165"/>
      <c r="K543" s="115"/>
      <c r="L543" s="115"/>
      <c r="M543" s="189"/>
      <c r="N543" s="131"/>
      <c r="O543" s="149"/>
      <c r="P543" s="115"/>
      <c r="Q543" s="132"/>
      <c r="R543" s="131"/>
      <c r="U543" s="68"/>
      <c r="V543" s="68"/>
      <c r="W543" s="68"/>
      <c r="X543" s="68"/>
      <c r="Y543" s="68"/>
      <c r="Z543" s="68"/>
      <c r="AA543" s="68"/>
      <c r="AB543" s="68"/>
      <c r="AC543" s="68"/>
      <c r="AD543" s="68"/>
      <c r="AE543" s="68"/>
      <c r="AF543" s="68"/>
    </row>
    <row r="544" spans="2:32" ht="26.25" x14ac:dyDescent="0.25">
      <c r="B544" s="149"/>
      <c r="C544" s="116"/>
      <c r="D544" s="116"/>
      <c r="E544" s="116"/>
      <c r="F544" s="116"/>
      <c r="G544" s="165"/>
      <c r="H544" s="149"/>
      <c r="I544" s="115"/>
      <c r="J544" s="165"/>
      <c r="K544" s="115"/>
      <c r="L544" s="115"/>
      <c r="M544" s="189"/>
      <c r="N544" s="131"/>
      <c r="O544" s="149"/>
      <c r="P544" s="115"/>
      <c r="Q544" s="132"/>
      <c r="R544" s="131"/>
      <c r="U544" s="68"/>
      <c r="V544" s="68"/>
      <c r="W544" s="68"/>
      <c r="X544" s="68"/>
      <c r="Y544" s="68"/>
      <c r="Z544" s="68"/>
      <c r="AA544" s="68"/>
      <c r="AB544" s="68"/>
      <c r="AC544" s="68"/>
      <c r="AD544" s="68"/>
      <c r="AE544" s="68"/>
      <c r="AF544" s="68"/>
    </row>
    <row r="545" spans="2:32" ht="26.25" x14ac:dyDescent="0.25">
      <c r="B545" s="149"/>
      <c r="C545" s="116"/>
      <c r="D545" s="116"/>
      <c r="E545" s="116"/>
      <c r="F545" s="116"/>
      <c r="G545" s="165"/>
      <c r="H545" s="149"/>
      <c r="I545" s="115"/>
      <c r="J545" s="165"/>
      <c r="K545" s="115"/>
      <c r="L545" s="115"/>
      <c r="M545" s="189"/>
      <c r="N545" s="131"/>
      <c r="O545" s="149"/>
      <c r="P545" s="115"/>
      <c r="Q545" s="132"/>
      <c r="R545" s="131"/>
      <c r="U545" s="68"/>
      <c r="V545" s="68"/>
      <c r="W545" s="68"/>
      <c r="X545" s="68"/>
      <c r="Y545" s="68"/>
      <c r="Z545" s="68"/>
      <c r="AA545" s="68"/>
      <c r="AB545" s="68"/>
      <c r="AC545" s="68"/>
      <c r="AD545" s="68"/>
      <c r="AE545" s="68"/>
      <c r="AF545" s="68"/>
    </row>
    <row r="546" spans="2:32" ht="26.25" x14ac:dyDescent="0.25">
      <c r="B546" s="149"/>
      <c r="C546" s="116"/>
      <c r="D546" s="116"/>
      <c r="E546" s="116"/>
      <c r="F546" s="116"/>
      <c r="G546" s="165"/>
      <c r="H546" s="149"/>
      <c r="I546" s="115"/>
      <c r="J546" s="165"/>
      <c r="K546" s="115"/>
      <c r="L546" s="115"/>
      <c r="M546" s="189"/>
      <c r="N546" s="131"/>
      <c r="O546" s="149"/>
      <c r="P546" s="115"/>
      <c r="Q546" s="132"/>
      <c r="R546" s="131"/>
      <c r="U546" s="68"/>
      <c r="V546" s="68"/>
      <c r="W546" s="68"/>
      <c r="X546" s="68"/>
      <c r="Y546" s="68"/>
      <c r="Z546" s="68"/>
      <c r="AA546" s="68"/>
      <c r="AB546" s="68"/>
      <c r="AC546" s="68"/>
      <c r="AD546" s="68"/>
      <c r="AE546" s="68"/>
      <c r="AF546" s="68"/>
    </row>
    <row r="547" spans="2:32" ht="26.25" x14ac:dyDescent="0.25">
      <c r="B547" s="149"/>
      <c r="C547" s="116"/>
      <c r="D547" s="116"/>
      <c r="E547" s="116"/>
      <c r="F547" s="116"/>
      <c r="G547" s="165"/>
      <c r="H547" s="149"/>
      <c r="I547" s="115"/>
      <c r="J547" s="165"/>
      <c r="K547" s="115"/>
      <c r="L547" s="115"/>
      <c r="M547" s="189"/>
      <c r="N547" s="131"/>
      <c r="O547" s="149"/>
      <c r="P547" s="115"/>
      <c r="Q547" s="132"/>
      <c r="R547" s="131"/>
      <c r="U547" s="68"/>
      <c r="V547" s="68"/>
      <c r="W547" s="68"/>
      <c r="X547" s="68"/>
      <c r="Y547" s="68"/>
      <c r="Z547" s="68"/>
      <c r="AA547" s="68"/>
      <c r="AB547" s="68"/>
      <c r="AC547" s="68"/>
      <c r="AD547" s="68"/>
      <c r="AE547" s="68"/>
      <c r="AF547" s="68"/>
    </row>
    <row r="548" spans="2:32" ht="26.25" x14ac:dyDescent="0.25">
      <c r="B548" s="149"/>
      <c r="C548" s="116"/>
      <c r="D548" s="116"/>
      <c r="E548" s="116"/>
      <c r="F548" s="116"/>
      <c r="G548" s="165"/>
      <c r="H548" s="149"/>
      <c r="I548" s="115"/>
      <c r="J548" s="165"/>
      <c r="K548" s="115"/>
      <c r="L548" s="115"/>
      <c r="M548" s="189"/>
      <c r="N548" s="131"/>
      <c r="O548" s="149"/>
      <c r="P548" s="115"/>
      <c r="Q548" s="132"/>
      <c r="R548" s="131"/>
      <c r="U548" s="68"/>
      <c r="V548" s="68"/>
      <c r="W548" s="68"/>
      <c r="X548" s="68"/>
      <c r="Y548" s="68"/>
      <c r="Z548" s="68"/>
      <c r="AA548" s="68"/>
      <c r="AB548" s="68"/>
      <c r="AC548" s="68"/>
      <c r="AD548" s="68"/>
      <c r="AE548" s="68"/>
      <c r="AF548" s="68"/>
    </row>
    <row r="549" spans="2:32" ht="26.25" x14ac:dyDescent="0.25">
      <c r="B549" s="149"/>
      <c r="C549" s="116"/>
      <c r="D549" s="116"/>
      <c r="E549" s="116"/>
      <c r="F549" s="116"/>
      <c r="G549" s="165"/>
      <c r="H549" s="149"/>
      <c r="I549" s="115"/>
      <c r="J549" s="165"/>
      <c r="K549" s="115"/>
      <c r="L549" s="115"/>
      <c r="M549" s="189"/>
      <c r="N549" s="131"/>
      <c r="O549" s="149"/>
      <c r="P549" s="115"/>
      <c r="Q549" s="132"/>
      <c r="R549" s="131"/>
      <c r="U549" s="68"/>
      <c r="V549" s="68"/>
      <c r="W549" s="68"/>
      <c r="X549" s="68"/>
      <c r="Y549" s="68"/>
      <c r="Z549" s="68"/>
      <c r="AA549" s="68"/>
      <c r="AB549" s="68"/>
      <c r="AC549" s="68"/>
      <c r="AD549" s="68"/>
      <c r="AE549" s="68"/>
      <c r="AF549" s="68"/>
    </row>
    <row r="550" spans="2:32" ht="26.25" x14ac:dyDescent="0.25">
      <c r="B550" s="149"/>
      <c r="C550" s="116"/>
      <c r="D550" s="116"/>
      <c r="E550" s="116"/>
      <c r="F550" s="116"/>
      <c r="G550" s="165"/>
      <c r="H550" s="149"/>
      <c r="I550" s="115"/>
      <c r="J550" s="165"/>
      <c r="K550" s="115"/>
      <c r="L550" s="115"/>
      <c r="M550" s="189"/>
      <c r="N550" s="131"/>
      <c r="O550" s="149"/>
      <c r="P550" s="115"/>
      <c r="Q550" s="132"/>
      <c r="R550" s="131"/>
      <c r="U550" s="68"/>
      <c r="V550" s="68"/>
      <c r="W550" s="68"/>
      <c r="X550" s="68"/>
      <c r="Y550" s="68"/>
      <c r="Z550" s="68"/>
      <c r="AA550" s="68"/>
      <c r="AB550" s="68"/>
      <c r="AC550" s="68"/>
      <c r="AD550" s="68"/>
      <c r="AE550" s="68"/>
      <c r="AF550" s="68"/>
    </row>
  </sheetData>
  <autoFilter ref="G7:P541" xr:uid="{00000000-0009-0000-0000-000001000000}"/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N30"/>
  <sheetViews>
    <sheetView zoomScale="87" zoomScaleNormal="87" workbookViewId="0">
      <selection activeCell="K29" sqref="K29"/>
    </sheetView>
  </sheetViews>
  <sheetFormatPr baseColWidth="10" defaultColWidth="11.42578125" defaultRowHeight="15" x14ac:dyDescent="0.25"/>
  <cols>
    <col min="1" max="1" width="11.42578125" style="1"/>
    <col min="2" max="2" width="8.140625" style="1" customWidth="1"/>
    <col min="3" max="3" width="24.5703125" style="1" customWidth="1"/>
    <col min="4" max="4" width="35.28515625" style="1" bestFit="1" customWidth="1"/>
    <col min="5" max="5" width="24.28515625" style="1" customWidth="1"/>
    <col min="6" max="7" width="11.42578125" style="1"/>
    <col min="8" max="8" width="5.28515625" style="1" customWidth="1"/>
    <col min="9" max="9" width="4.42578125" style="1" customWidth="1"/>
    <col min="10" max="10" width="22.85546875" style="1" bestFit="1" customWidth="1"/>
    <col min="11" max="11" width="30" style="1" bestFit="1" customWidth="1"/>
    <col min="12" max="12" width="24.85546875" style="1" bestFit="1" customWidth="1"/>
    <col min="13" max="16384" width="11.42578125" style="1"/>
  </cols>
  <sheetData>
    <row r="2" spans="1:14" x14ac:dyDescent="0.25">
      <c r="E2" s="61" t="s">
        <v>2035</v>
      </c>
    </row>
    <row r="3" spans="1:14" s="62" customFormat="1" x14ac:dyDescent="0.25">
      <c r="C3" s="62" t="s">
        <v>2036</v>
      </c>
      <c r="D3" s="62" t="s">
        <v>823</v>
      </c>
      <c r="E3" s="61" t="s">
        <v>2037</v>
      </c>
      <c r="L3" s="61" t="s">
        <v>2035</v>
      </c>
    </row>
    <row r="4" spans="1:14" x14ac:dyDescent="0.25">
      <c r="B4" s="65"/>
      <c r="C4" s="63" t="s">
        <v>2038</v>
      </c>
      <c r="D4" s="63">
        <f>+Impresas!D410</f>
        <v>411</v>
      </c>
      <c r="E4" s="64">
        <f>+Impresas!M411</f>
        <v>570</v>
      </c>
      <c r="F4" s="65"/>
      <c r="K4" s="62" t="s">
        <v>2036</v>
      </c>
      <c r="L4" s="61" t="s">
        <v>2037</v>
      </c>
    </row>
    <row r="5" spans="1:14" x14ac:dyDescent="0.25">
      <c r="A5" s="66" t="s">
        <v>2039</v>
      </c>
      <c r="B5" s="69">
        <f>+D4+D5</f>
        <v>563</v>
      </c>
      <c r="C5" s="63" t="s">
        <v>2040</v>
      </c>
      <c r="D5" s="63">
        <f>+CD´s!AA6</f>
        <v>152</v>
      </c>
      <c r="E5" s="64">
        <f>+CD´s!T6</f>
        <v>257</v>
      </c>
      <c r="F5" s="67">
        <f>+E4+E5</f>
        <v>827</v>
      </c>
      <c r="K5" s="63" t="s">
        <v>834</v>
      </c>
      <c r="L5" s="64">
        <f>+E6</f>
        <v>122</v>
      </c>
    </row>
    <row r="6" spans="1:14" x14ac:dyDescent="0.25">
      <c r="C6" s="63" t="s">
        <v>834</v>
      </c>
      <c r="D6" s="63">
        <f>+CD´s!AB6</f>
        <v>65</v>
      </c>
      <c r="E6" s="64">
        <f>+CD´s!U6</f>
        <v>122</v>
      </c>
      <c r="K6" s="63" t="s">
        <v>2041</v>
      </c>
      <c r="L6" s="64">
        <f>+E7</f>
        <v>135</v>
      </c>
      <c r="N6" s="1" t="s">
        <v>2042</v>
      </c>
    </row>
    <row r="7" spans="1:14" x14ac:dyDescent="0.25">
      <c r="C7" s="63" t="s">
        <v>2041</v>
      </c>
      <c r="D7" s="63">
        <f>+CD´s!AC6</f>
        <v>50</v>
      </c>
      <c r="E7" s="64">
        <f>+CD´s!V6</f>
        <v>135</v>
      </c>
      <c r="K7" s="63" t="s">
        <v>2043</v>
      </c>
      <c r="L7" s="64">
        <f>+E8</f>
        <v>122</v>
      </c>
    </row>
    <row r="8" spans="1:14" x14ac:dyDescent="0.25">
      <c r="C8" s="63" t="s">
        <v>2043</v>
      </c>
      <c r="D8" s="63">
        <f>+CD´s!AD6</f>
        <v>67</v>
      </c>
      <c r="E8" s="64">
        <f>+CD´s!W6</f>
        <v>122</v>
      </c>
      <c r="K8" s="63" t="s">
        <v>838</v>
      </c>
      <c r="L8" s="64">
        <f>+E9</f>
        <v>169</v>
      </c>
    </row>
    <row r="9" spans="1:14" x14ac:dyDescent="0.25">
      <c r="C9" s="63" t="s">
        <v>838</v>
      </c>
      <c r="D9" s="63">
        <f>+CD´s!AF6</f>
        <v>125</v>
      </c>
      <c r="E9" s="64">
        <f>+CD´s!Y6</f>
        <v>169</v>
      </c>
      <c r="K9" s="63" t="s">
        <v>837</v>
      </c>
      <c r="L9" s="64">
        <f>+E10</f>
        <v>120</v>
      </c>
    </row>
    <row r="10" spans="1:14" x14ac:dyDescent="0.25">
      <c r="C10" s="63" t="s">
        <v>837</v>
      </c>
      <c r="D10" s="63">
        <f>+CD´s!AE6</f>
        <v>76</v>
      </c>
      <c r="E10" s="64">
        <f>+CD´s!X6</f>
        <v>120</v>
      </c>
    </row>
    <row r="23" spans="3:7" x14ac:dyDescent="0.25">
      <c r="D23" s="1" t="s">
        <v>2044</v>
      </c>
      <c r="E23" s="1" t="s">
        <v>2045</v>
      </c>
      <c r="F23" s="1" t="s">
        <v>2046</v>
      </c>
    </row>
    <row r="25" spans="3:7" x14ac:dyDescent="0.25">
      <c r="D25" s="53" t="s">
        <v>2047</v>
      </c>
      <c r="E25" s="53" t="s">
        <v>2048</v>
      </c>
      <c r="F25" s="53" t="s">
        <v>2049</v>
      </c>
      <c r="G25" s="53"/>
    </row>
    <row r="26" spans="3:7" x14ac:dyDescent="0.25">
      <c r="C26" s="63" t="s">
        <v>834</v>
      </c>
      <c r="D26" s="63">
        <f>+CENEVAL!O5</f>
        <v>0</v>
      </c>
      <c r="E26" s="64">
        <f>+CENEVAL!U5:U5</f>
        <v>0</v>
      </c>
      <c r="F26" s="64">
        <f>+CENEVAL!AA5</f>
        <v>0</v>
      </c>
    </row>
    <row r="27" spans="3:7" x14ac:dyDescent="0.25">
      <c r="C27" s="63" t="s">
        <v>2041</v>
      </c>
      <c r="D27" s="63">
        <f>+CENEVAL!P5</f>
        <v>0</v>
      </c>
      <c r="E27" s="64">
        <f>+CENEVAL!V5</f>
        <v>0</v>
      </c>
      <c r="F27" s="64">
        <f>+CENEVAL!AB5</f>
        <v>0</v>
      </c>
    </row>
    <row r="28" spans="3:7" x14ac:dyDescent="0.25">
      <c r="C28" s="63" t="s">
        <v>2043</v>
      </c>
      <c r="D28" s="63">
        <f>+CENEVAL!Q5</f>
        <v>1</v>
      </c>
      <c r="E28" s="64">
        <f>+CENEVAL!W5</f>
        <v>0</v>
      </c>
      <c r="F28" s="64">
        <f>+CENEVAL!AC5</f>
        <v>0</v>
      </c>
    </row>
    <row r="29" spans="3:7" x14ac:dyDescent="0.25">
      <c r="C29" s="63" t="s">
        <v>838</v>
      </c>
      <c r="D29" s="63">
        <f>+CENEVAL!S5</f>
        <v>2</v>
      </c>
      <c r="E29" s="64">
        <f>+CENEVAL!Y5</f>
        <v>0</v>
      </c>
      <c r="F29" s="64">
        <f>+CENEVAL!AE5</f>
        <v>0</v>
      </c>
    </row>
    <row r="30" spans="3:7" x14ac:dyDescent="0.25">
      <c r="C30" s="63" t="s">
        <v>837</v>
      </c>
      <c r="D30" s="63">
        <f>+CENEVAL!R5</f>
        <v>0</v>
      </c>
      <c r="E30" s="63">
        <f>+CENEVAL!X5</f>
        <v>8</v>
      </c>
      <c r="F30" s="64">
        <f>+CENEVAL!AD5</f>
        <v>0</v>
      </c>
    </row>
  </sheetData>
  <pageMargins left="0.7" right="0.7" top="0.75" bottom="0.75" header="0.3" footer="0.3"/>
  <pageSetup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I379"/>
  <sheetViews>
    <sheetView topLeftCell="F10" zoomScale="55" zoomScaleNormal="55" workbookViewId="0">
      <selection activeCell="G6" sqref="G6"/>
    </sheetView>
  </sheetViews>
  <sheetFormatPr baseColWidth="10" defaultColWidth="11.42578125" defaultRowHeight="15" x14ac:dyDescent="0.25"/>
  <cols>
    <col min="1" max="1" width="2.7109375" style="1" customWidth="1"/>
    <col min="2" max="2" width="12.5703125" style="1" customWidth="1"/>
    <col min="3" max="3" width="13.28515625" style="1" bestFit="1" customWidth="1"/>
    <col min="4" max="4" width="20.42578125" style="1" customWidth="1"/>
    <col min="5" max="5" width="72.7109375" style="1" customWidth="1"/>
    <col min="6" max="6" width="25.42578125" style="1" bestFit="1" customWidth="1"/>
    <col min="7" max="7" width="54.28515625" style="1" customWidth="1"/>
    <col min="8" max="8" width="15.42578125" style="1" customWidth="1"/>
    <col min="9" max="9" width="25.140625" style="1" customWidth="1"/>
    <col min="10" max="10" width="31.42578125" style="1" customWidth="1"/>
    <col min="11" max="11" width="35.140625" style="1" customWidth="1"/>
    <col min="12" max="12" width="14.42578125" style="1" customWidth="1"/>
    <col min="13" max="13" width="15.85546875" style="1" customWidth="1"/>
    <col min="14" max="14" width="11.42578125" style="1"/>
    <col min="15" max="16" width="6.7109375" style="1" customWidth="1"/>
    <col min="17" max="17" width="8.85546875" style="1" bestFit="1" customWidth="1"/>
    <col min="18" max="19" width="6.7109375" style="1" customWidth="1"/>
    <col min="20" max="20" width="11.42578125" style="1"/>
    <col min="21" max="22" width="6.7109375" style="1" customWidth="1"/>
    <col min="23" max="23" width="8.85546875" style="1" bestFit="1" customWidth="1"/>
    <col min="24" max="25" width="6.7109375" style="1" customWidth="1"/>
    <col min="26" max="26" width="11.42578125" style="1"/>
    <col min="27" max="28" width="6.7109375" style="1" customWidth="1"/>
    <col min="29" max="29" width="8.85546875" style="1" bestFit="1" customWidth="1"/>
    <col min="30" max="31" width="6.7109375" style="1" customWidth="1"/>
    <col min="32" max="34" width="11.42578125" style="1"/>
    <col min="35" max="35" width="19.42578125" style="1" customWidth="1"/>
    <col min="36" max="16384" width="11.42578125" style="1"/>
  </cols>
  <sheetData>
    <row r="1" spans="3:35" ht="30" x14ac:dyDescent="0.25">
      <c r="AI1" s="77" t="s">
        <v>2050</v>
      </c>
    </row>
    <row r="2" spans="3:35" x14ac:dyDescent="0.25">
      <c r="AI2" s="77" t="s">
        <v>2045</v>
      </c>
    </row>
    <row r="3" spans="3:35" ht="31.5" x14ac:dyDescent="0.5">
      <c r="E3" s="2" t="s">
        <v>2051</v>
      </c>
      <c r="AI3" s="77" t="s">
        <v>2044</v>
      </c>
    </row>
    <row r="4" spans="3:35" ht="74.25" customHeight="1" x14ac:dyDescent="0.35">
      <c r="E4" s="72" t="s">
        <v>2052</v>
      </c>
      <c r="G4" s="77" t="s">
        <v>2053</v>
      </c>
      <c r="P4" s="55" t="s">
        <v>2044</v>
      </c>
      <c r="Q4" s="56"/>
      <c r="R4" s="56"/>
      <c r="S4" s="56"/>
      <c r="T4" s="56"/>
      <c r="U4" s="57"/>
      <c r="V4" s="55" t="s">
        <v>2045</v>
      </c>
      <c r="W4" s="57"/>
      <c r="X4" s="57"/>
      <c r="Y4" s="57"/>
      <c r="AB4" s="55" t="s">
        <v>2046</v>
      </c>
      <c r="AC4" s="56"/>
      <c r="AD4" s="56"/>
      <c r="AE4" s="74"/>
      <c r="AI4" s="143" t="s">
        <v>1107</v>
      </c>
    </row>
    <row r="5" spans="3:35" x14ac:dyDescent="0.25">
      <c r="O5" s="58">
        <f t="shared" ref="O5:S5" si="0">SUM(O7:O379)</f>
        <v>0</v>
      </c>
      <c r="P5" s="58">
        <f t="shared" si="0"/>
        <v>0</v>
      </c>
      <c r="Q5" s="58">
        <f t="shared" si="0"/>
        <v>1</v>
      </c>
      <c r="R5" s="58">
        <f t="shared" si="0"/>
        <v>0</v>
      </c>
      <c r="S5" s="58">
        <f t="shared" si="0"/>
        <v>2</v>
      </c>
      <c r="T5" s="56"/>
      <c r="U5" s="146">
        <f>SUM(U7:U379)</f>
        <v>0</v>
      </c>
      <c r="V5" s="146">
        <f t="shared" ref="V5:Y5" si="1">SUM(V7:V379)</f>
        <v>0</v>
      </c>
      <c r="W5" s="146">
        <f t="shared" si="1"/>
        <v>0</v>
      </c>
      <c r="X5" s="146">
        <f t="shared" si="1"/>
        <v>8</v>
      </c>
      <c r="Y5" s="146">
        <f t="shared" si="1"/>
        <v>0</v>
      </c>
      <c r="AA5" s="58">
        <f t="shared" ref="AA5:AE5" si="2">SUM(AA7:AA379)</f>
        <v>0</v>
      </c>
      <c r="AB5" s="58">
        <f t="shared" si="2"/>
        <v>0</v>
      </c>
      <c r="AC5" s="58">
        <f t="shared" si="2"/>
        <v>0</v>
      </c>
      <c r="AD5" s="58">
        <f t="shared" si="2"/>
        <v>0</v>
      </c>
      <c r="AE5" s="58">
        <f t="shared" si="2"/>
        <v>0</v>
      </c>
      <c r="AI5" s="1" t="s">
        <v>2054</v>
      </c>
    </row>
    <row r="6" spans="3:35" s="12" customFormat="1" ht="45.75" customHeight="1" x14ac:dyDescent="0.25">
      <c r="C6" s="75" t="s">
        <v>2055</v>
      </c>
      <c r="D6" s="75" t="s">
        <v>2056</v>
      </c>
      <c r="E6" s="76" t="s">
        <v>2057</v>
      </c>
      <c r="F6" s="76" t="s">
        <v>4</v>
      </c>
      <c r="G6" s="76" t="s">
        <v>2058</v>
      </c>
      <c r="H6" s="76" t="s">
        <v>6</v>
      </c>
      <c r="I6" s="76" t="s">
        <v>7</v>
      </c>
      <c r="J6" s="75" t="s">
        <v>2059</v>
      </c>
      <c r="K6" s="138" t="s">
        <v>2060</v>
      </c>
      <c r="L6" s="120" t="s">
        <v>832</v>
      </c>
      <c r="M6" s="120" t="s">
        <v>833</v>
      </c>
      <c r="O6" s="59" t="s">
        <v>834</v>
      </c>
      <c r="P6" s="59" t="s">
        <v>835</v>
      </c>
      <c r="Q6" s="59" t="s">
        <v>836</v>
      </c>
      <c r="R6" s="59" t="s">
        <v>837</v>
      </c>
      <c r="S6" s="59" t="s">
        <v>838</v>
      </c>
      <c r="T6" s="60"/>
      <c r="U6" s="59" t="s">
        <v>834</v>
      </c>
      <c r="V6" s="59" t="s">
        <v>835</v>
      </c>
      <c r="W6" s="59" t="s">
        <v>836</v>
      </c>
      <c r="X6" s="59" t="s">
        <v>837</v>
      </c>
      <c r="Y6" s="59" t="s">
        <v>838</v>
      </c>
      <c r="AA6" s="59" t="s">
        <v>834</v>
      </c>
      <c r="AB6" s="59" t="s">
        <v>835</v>
      </c>
      <c r="AC6" s="59" t="s">
        <v>836</v>
      </c>
      <c r="AD6" s="59" t="s">
        <v>837</v>
      </c>
      <c r="AE6" s="59" t="s">
        <v>838</v>
      </c>
      <c r="AH6" s="1"/>
      <c r="AI6" s="12" t="s">
        <v>1894</v>
      </c>
    </row>
    <row r="7" spans="3:35" ht="60" customHeight="1" x14ac:dyDescent="0.25">
      <c r="C7" s="20">
        <v>1</v>
      </c>
      <c r="D7" s="20"/>
      <c r="E7" s="35" t="s">
        <v>2061</v>
      </c>
      <c r="F7" s="36" t="s">
        <v>2062</v>
      </c>
      <c r="G7" s="36" t="s">
        <v>2045</v>
      </c>
      <c r="H7" s="37">
        <v>42835</v>
      </c>
      <c r="I7" s="36" t="s">
        <v>1266</v>
      </c>
      <c r="J7" s="78">
        <v>2017031973</v>
      </c>
      <c r="K7" s="139">
        <v>302419077</v>
      </c>
      <c r="L7" s="135"/>
      <c r="M7" s="135"/>
      <c r="O7" s="144">
        <f t="shared" ref="O7:O18" si="3">IF(I7="ING. MECÁNICA",IF(G7="SOBRESALIENTE",1,0),0)</f>
        <v>0</v>
      </c>
      <c r="P7" s="144">
        <f t="shared" ref="P7:P18" si="4">IF(I7="ING. ELÉCTRICA",IF(G7="SOBRESALIENTE",1,0),0)</f>
        <v>0</v>
      </c>
      <c r="Q7" s="144">
        <f t="shared" ref="Q7:Q18" si="5">IF(I7="ING. MECATRÓNICA",IF(G7="SOBRESALIENTE",1,0),0)</f>
        <v>0</v>
      </c>
      <c r="R7" s="144">
        <f t="shared" ref="R7:R18" si="6">IF(I7="ING. CIVIL",IF(G7="SOBRESALIENTE",1,0),0)</f>
        <v>0</v>
      </c>
      <c r="S7" s="144">
        <f t="shared" ref="S7:S18" si="7">IF(I7="ING. INDUSTRIAL",IF(G7="SOBRESALIENTE",1,0),0)</f>
        <v>0</v>
      </c>
      <c r="T7" s="145"/>
      <c r="U7" s="144">
        <f t="shared" ref="U7:U18" si="8">IF(I7="ING. MECÁNICA",IF(G7="SATISFACTORIO",1,0),0)</f>
        <v>0</v>
      </c>
      <c r="V7" s="144">
        <f t="shared" ref="V7:V18" si="9">IF(I7="ING. ELÉCTRICA",IF(G7="SATISFACTORIO",1,0),0)</f>
        <v>0</v>
      </c>
      <c r="W7" s="144">
        <f t="shared" ref="W7:W18" si="10">IF(I7="ING. MECATRÓNICA",IF(G7="SATISFACTORIO",1,0),0)</f>
        <v>0</v>
      </c>
      <c r="X7" s="144">
        <f t="shared" ref="X7:X18" si="11">IF(I7="ING. CIVIL",IF(G7="SATISFACTORIO",1,0),0)</f>
        <v>1</v>
      </c>
      <c r="Y7" s="144">
        <f t="shared" ref="Y7:Y18" si="12">IF(I7="ING. INDUSTRIAL",IF(G7="SATISFACTORIO",1,0),0)</f>
        <v>0</v>
      </c>
      <c r="Z7" s="145"/>
      <c r="AA7" s="144">
        <f t="shared" ref="AA7:AA18" si="13">IF(I7="ING. MECÁNICA",IF(G7="AÚN NO SATISFACTORIO",1,0),0)</f>
        <v>0</v>
      </c>
      <c r="AB7" s="144">
        <f t="shared" ref="AB7:AB18" si="14">IF(I7="ING. ELÉCTRICA",IF(G7="AÚN NO SATISFACTORIO",1,0),0)</f>
        <v>0</v>
      </c>
      <c r="AC7" s="144">
        <f t="shared" ref="AC7:AC18" si="15">IF(I7="ING. MECATRÓNICA",IF(G7="AÚN NO SATISFACTORIO",1,0),0)</f>
        <v>0</v>
      </c>
      <c r="AD7" s="144">
        <f t="shared" ref="AD7:AD18" si="16">IF(I7="ING. CIVIL",IF(G7="AÚN NO SATISFACTORIO",1,0),0)</f>
        <v>0</v>
      </c>
      <c r="AE7" s="144">
        <f t="shared" ref="AE7:AE18" si="17">IF(I7="ING. INDUSTRIAL",IF(G7="AÚN NO SATISFACTORIO",1,0),0)</f>
        <v>0</v>
      </c>
      <c r="AI7" s="1" t="s">
        <v>1266</v>
      </c>
    </row>
    <row r="8" spans="3:35" ht="60" customHeight="1" x14ac:dyDescent="0.25">
      <c r="C8" s="20">
        <v>2</v>
      </c>
      <c r="D8" s="20"/>
      <c r="E8" s="35" t="s">
        <v>2063</v>
      </c>
      <c r="F8" s="36" t="s">
        <v>2062</v>
      </c>
      <c r="G8" s="36" t="s">
        <v>2045</v>
      </c>
      <c r="H8" s="37">
        <v>42877</v>
      </c>
      <c r="I8" s="36" t="s">
        <v>1266</v>
      </c>
      <c r="J8" s="78">
        <v>2017046207</v>
      </c>
      <c r="K8" s="139">
        <v>305686479</v>
      </c>
      <c r="L8" s="135"/>
      <c r="M8" s="135"/>
      <c r="O8" s="144">
        <f t="shared" si="3"/>
        <v>0</v>
      </c>
      <c r="P8" s="144">
        <f t="shared" si="4"/>
        <v>0</v>
      </c>
      <c r="Q8" s="144">
        <f t="shared" si="5"/>
        <v>0</v>
      </c>
      <c r="R8" s="144">
        <f t="shared" si="6"/>
        <v>0</v>
      </c>
      <c r="S8" s="144">
        <f t="shared" si="7"/>
        <v>0</v>
      </c>
      <c r="T8" s="145"/>
      <c r="U8" s="144">
        <f t="shared" si="8"/>
        <v>0</v>
      </c>
      <c r="V8" s="144">
        <f t="shared" si="9"/>
        <v>0</v>
      </c>
      <c r="W8" s="144">
        <f t="shared" si="10"/>
        <v>0</v>
      </c>
      <c r="X8" s="144">
        <f t="shared" si="11"/>
        <v>1</v>
      </c>
      <c r="Y8" s="144">
        <f t="shared" si="12"/>
        <v>0</v>
      </c>
      <c r="Z8" s="145"/>
      <c r="AA8" s="144">
        <f t="shared" si="13"/>
        <v>0</v>
      </c>
      <c r="AB8" s="144">
        <f t="shared" si="14"/>
        <v>0</v>
      </c>
      <c r="AC8" s="144">
        <f t="shared" si="15"/>
        <v>0</v>
      </c>
      <c r="AD8" s="144">
        <f t="shared" si="16"/>
        <v>0</v>
      </c>
      <c r="AE8" s="144">
        <f t="shared" si="17"/>
        <v>0</v>
      </c>
      <c r="AI8" s="1" t="s">
        <v>865</v>
      </c>
    </row>
    <row r="9" spans="3:35" ht="60" customHeight="1" x14ac:dyDescent="0.25">
      <c r="C9" s="20">
        <v>3</v>
      </c>
      <c r="D9" s="20"/>
      <c r="E9" s="35" t="s">
        <v>2064</v>
      </c>
      <c r="F9" s="36" t="s">
        <v>2062</v>
      </c>
      <c r="G9" s="36" t="s">
        <v>2045</v>
      </c>
      <c r="H9" s="37">
        <v>42877</v>
      </c>
      <c r="I9" s="36" t="s">
        <v>1266</v>
      </c>
      <c r="J9" s="78">
        <v>2017046206</v>
      </c>
      <c r="K9" s="139">
        <v>305688370</v>
      </c>
      <c r="L9" s="135"/>
      <c r="M9" s="135"/>
      <c r="O9" s="144">
        <f t="shared" si="3"/>
        <v>0</v>
      </c>
      <c r="P9" s="144">
        <f t="shared" si="4"/>
        <v>0</v>
      </c>
      <c r="Q9" s="144">
        <f t="shared" si="5"/>
        <v>0</v>
      </c>
      <c r="R9" s="144">
        <f t="shared" si="6"/>
        <v>0</v>
      </c>
      <c r="S9" s="144">
        <f t="shared" si="7"/>
        <v>0</v>
      </c>
      <c r="T9" s="145"/>
      <c r="U9" s="144">
        <f t="shared" si="8"/>
        <v>0</v>
      </c>
      <c r="V9" s="144">
        <f t="shared" si="9"/>
        <v>0</v>
      </c>
      <c r="W9" s="144">
        <f t="shared" si="10"/>
        <v>0</v>
      </c>
      <c r="X9" s="144">
        <f t="shared" si="11"/>
        <v>1</v>
      </c>
      <c r="Y9" s="144">
        <f t="shared" si="12"/>
        <v>0</v>
      </c>
      <c r="Z9" s="145"/>
      <c r="AA9" s="144">
        <f t="shared" si="13"/>
        <v>0</v>
      </c>
      <c r="AB9" s="144">
        <f t="shared" si="14"/>
        <v>0</v>
      </c>
      <c r="AC9" s="144">
        <f t="shared" si="15"/>
        <v>0</v>
      </c>
      <c r="AD9" s="144">
        <f t="shared" si="16"/>
        <v>0</v>
      </c>
      <c r="AE9" s="144">
        <f t="shared" si="17"/>
        <v>0</v>
      </c>
    </row>
    <row r="10" spans="3:35" ht="60" customHeight="1" x14ac:dyDescent="0.25">
      <c r="C10" s="20">
        <v>4</v>
      </c>
      <c r="D10" s="20"/>
      <c r="E10" s="35" t="s">
        <v>2065</v>
      </c>
      <c r="F10" s="36" t="s">
        <v>2062</v>
      </c>
      <c r="G10" s="36" t="s">
        <v>2045</v>
      </c>
      <c r="H10" s="37">
        <v>42877</v>
      </c>
      <c r="I10" s="36" t="s">
        <v>1266</v>
      </c>
      <c r="J10" s="78">
        <v>2017046209</v>
      </c>
      <c r="K10" s="139">
        <v>305544179</v>
      </c>
      <c r="L10" s="135"/>
      <c r="M10" s="135"/>
      <c r="O10" s="144">
        <f t="shared" si="3"/>
        <v>0</v>
      </c>
      <c r="P10" s="144">
        <f t="shared" si="4"/>
        <v>0</v>
      </c>
      <c r="Q10" s="144">
        <f t="shared" si="5"/>
        <v>0</v>
      </c>
      <c r="R10" s="144">
        <f t="shared" si="6"/>
        <v>0</v>
      </c>
      <c r="S10" s="144">
        <f t="shared" si="7"/>
        <v>0</v>
      </c>
      <c r="T10" s="145"/>
      <c r="U10" s="144">
        <f t="shared" si="8"/>
        <v>0</v>
      </c>
      <c r="V10" s="144">
        <f t="shared" si="9"/>
        <v>0</v>
      </c>
      <c r="W10" s="144">
        <f t="shared" si="10"/>
        <v>0</v>
      </c>
      <c r="X10" s="144">
        <f t="shared" si="11"/>
        <v>1</v>
      </c>
      <c r="Y10" s="144">
        <f t="shared" si="12"/>
        <v>0</v>
      </c>
      <c r="Z10" s="145"/>
      <c r="AA10" s="144">
        <f t="shared" si="13"/>
        <v>0</v>
      </c>
      <c r="AB10" s="144">
        <f t="shared" si="14"/>
        <v>0</v>
      </c>
      <c r="AC10" s="144">
        <f t="shared" si="15"/>
        <v>0</v>
      </c>
      <c r="AD10" s="144">
        <f t="shared" si="16"/>
        <v>0</v>
      </c>
      <c r="AE10" s="144">
        <f t="shared" si="17"/>
        <v>0</v>
      </c>
    </row>
    <row r="11" spans="3:35" ht="60" customHeight="1" x14ac:dyDescent="0.25">
      <c r="C11" s="20">
        <v>5</v>
      </c>
      <c r="D11" s="20"/>
      <c r="E11" s="35" t="s">
        <v>2066</v>
      </c>
      <c r="F11" s="36" t="s">
        <v>2062</v>
      </c>
      <c r="G11" s="36" t="s">
        <v>2045</v>
      </c>
      <c r="H11" s="37">
        <v>42923</v>
      </c>
      <c r="I11" s="36" t="s">
        <v>1266</v>
      </c>
      <c r="J11" s="78">
        <v>2017066419</v>
      </c>
      <c r="K11" s="139">
        <v>309218278</v>
      </c>
      <c r="L11" s="135"/>
      <c r="M11" s="135"/>
      <c r="O11" s="144">
        <f t="shared" si="3"/>
        <v>0</v>
      </c>
      <c r="P11" s="144">
        <f t="shared" si="4"/>
        <v>0</v>
      </c>
      <c r="Q11" s="144">
        <f t="shared" si="5"/>
        <v>0</v>
      </c>
      <c r="R11" s="144">
        <f t="shared" si="6"/>
        <v>0</v>
      </c>
      <c r="S11" s="144">
        <f t="shared" si="7"/>
        <v>0</v>
      </c>
      <c r="T11" s="145"/>
      <c r="U11" s="144">
        <f t="shared" si="8"/>
        <v>0</v>
      </c>
      <c r="V11" s="144">
        <f t="shared" si="9"/>
        <v>0</v>
      </c>
      <c r="W11" s="144">
        <f t="shared" si="10"/>
        <v>0</v>
      </c>
      <c r="X11" s="144">
        <f t="shared" si="11"/>
        <v>1</v>
      </c>
      <c r="Y11" s="144">
        <f t="shared" si="12"/>
        <v>0</v>
      </c>
      <c r="Z11" s="145"/>
      <c r="AA11" s="144">
        <f t="shared" si="13"/>
        <v>0</v>
      </c>
      <c r="AB11" s="144">
        <f t="shared" si="14"/>
        <v>0</v>
      </c>
      <c r="AC11" s="144">
        <f t="shared" si="15"/>
        <v>0</v>
      </c>
      <c r="AD11" s="144">
        <f t="shared" si="16"/>
        <v>0</v>
      </c>
      <c r="AE11" s="144">
        <f t="shared" si="17"/>
        <v>0</v>
      </c>
    </row>
    <row r="12" spans="3:35" ht="60" customHeight="1" x14ac:dyDescent="0.25">
      <c r="C12" s="20">
        <v>6</v>
      </c>
      <c r="D12" s="20"/>
      <c r="E12" s="35" t="s">
        <v>2067</v>
      </c>
      <c r="F12" s="36" t="s">
        <v>2062</v>
      </c>
      <c r="G12" s="36" t="s">
        <v>2045</v>
      </c>
      <c r="H12" s="37">
        <v>43003</v>
      </c>
      <c r="I12" s="36" t="s">
        <v>1266</v>
      </c>
      <c r="J12" s="78">
        <v>2017072241</v>
      </c>
      <c r="K12" s="139">
        <v>320744572</v>
      </c>
      <c r="L12" s="135"/>
      <c r="M12" s="135"/>
      <c r="O12" s="144">
        <f t="shared" si="3"/>
        <v>0</v>
      </c>
      <c r="P12" s="144">
        <f t="shared" si="4"/>
        <v>0</v>
      </c>
      <c r="Q12" s="144">
        <f t="shared" si="5"/>
        <v>0</v>
      </c>
      <c r="R12" s="144">
        <f t="shared" si="6"/>
        <v>0</v>
      </c>
      <c r="S12" s="144">
        <f t="shared" si="7"/>
        <v>0</v>
      </c>
      <c r="T12" s="145"/>
      <c r="U12" s="144">
        <f t="shared" si="8"/>
        <v>0</v>
      </c>
      <c r="V12" s="144">
        <f t="shared" si="9"/>
        <v>0</v>
      </c>
      <c r="W12" s="144">
        <f t="shared" si="10"/>
        <v>0</v>
      </c>
      <c r="X12" s="144">
        <f t="shared" si="11"/>
        <v>1</v>
      </c>
      <c r="Y12" s="144">
        <f t="shared" si="12"/>
        <v>0</v>
      </c>
      <c r="Z12" s="145"/>
      <c r="AA12" s="144">
        <f t="shared" si="13"/>
        <v>0</v>
      </c>
      <c r="AB12" s="144">
        <f t="shared" si="14"/>
        <v>0</v>
      </c>
      <c r="AC12" s="144">
        <f t="shared" si="15"/>
        <v>0</v>
      </c>
      <c r="AD12" s="144">
        <f t="shared" si="16"/>
        <v>0</v>
      </c>
      <c r="AE12" s="144">
        <f t="shared" si="17"/>
        <v>0</v>
      </c>
    </row>
    <row r="13" spans="3:35" ht="60" customHeight="1" x14ac:dyDescent="0.25">
      <c r="C13" s="20">
        <v>7</v>
      </c>
      <c r="D13" s="20"/>
      <c r="E13" s="35" t="s">
        <v>2068</v>
      </c>
      <c r="F13" s="36" t="s">
        <v>2062</v>
      </c>
      <c r="G13" s="36" t="s">
        <v>2045</v>
      </c>
      <c r="H13" s="37">
        <v>43010</v>
      </c>
      <c r="I13" s="36" t="s">
        <v>1266</v>
      </c>
      <c r="J13" s="78">
        <v>2107075811</v>
      </c>
      <c r="K13" s="139">
        <v>312027172</v>
      </c>
      <c r="L13" s="135"/>
      <c r="M13" s="135"/>
      <c r="O13" s="144">
        <f t="shared" si="3"/>
        <v>0</v>
      </c>
      <c r="P13" s="144">
        <f t="shared" si="4"/>
        <v>0</v>
      </c>
      <c r="Q13" s="144">
        <f t="shared" si="5"/>
        <v>0</v>
      </c>
      <c r="R13" s="144">
        <f t="shared" si="6"/>
        <v>0</v>
      </c>
      <c r="S13" s="144">
        <f t="shared" si="7"/>
        <v>0</v>
      </c>
      <c r="T13" s="145"/>
      <c r="U13" s="144">
        <f t="shared" si="8"/>
        <v>0</v>
      </c>
      <c r="V13" s="144">
        <f t="shared" si="9"/>
        <v>0</v>
      </c>
      <c r="W13" s="144">
        <f t="shared" si="10"/>
        <v>0</v>
      </c>
      <c r="X13" s="144">
        <f t="shared" si="11"/>
        <v>1</v>
      </c>
      <c r="Y13" s="144">
        <f t="shared" si="12"/>
        <v>0</v>
      </c>
      <c r="Z13" s="145"/>
      <c r="AA13" s="144">
        <f t="shared" si="13"/>
        <v>0</v>
      </c>
      <c r="AB13" s="144">
        <f t="shared" si="14"/>
        <v>0</v>
      </c>
      <c r="AC13" s="144">
        <f t="shared" si="15"/>
        <v>0</v>
      </c>
      <c r="AD13" s="144">
        <f t="shared" si="16"/>
        <v>0</v>
      </c>
      <c r="AE13" s="144">
        <f t="shared" si="17"/>
        <v>0</v>
      </c>
    </row>
    <row r="14" spans="3:35" ht="60" customHeight="1" x14ac:dyDescent="0.25">
      <c r="C14" s="20">
        <v>8</v>
      </c>
      <c r="D14" s="20"/>
      <c r="E14" s="35" t="s">
        <v>1567</v>
      </c>
      <c r="F14" s="36" t="s">
        <v>2062</v>
      </c>
      <c r="G14" s="36" t="s">
        <v>2044</v>
      </c>
      <c r="H14" s="37">
        <v>43123</v>
      </c>
      <c r="I14" s="36" t="s">
        <v>1894</v>
      </c>
      <c r="J14" s="78">
        <v>2018021049</v>
      </c>
      <c r="K14" s="139">
        <v>627840771</v>
      </c>
      <c r="L14" s="135"/>
      <c r="M14" s="135"/>
      <c r="O14" s="144">
        <f t="shared" si="3"/>
        <v>0</v>
      </c>
      <c r="P14" s="144">
        <f t="shared" si="4"/>
        <v>0</v>
      </c>
      <c r="Q14" s="144">
        <f t="shared" si="5"/>
        <v>1</v>
      </c>
      <c r="R14" s="144">
        <f t="shared" si="6"/>
        <v>0</v>
      </c>
      <c r="S14" s="144">
        <f t="shared" si="7"/>
        <v>0</v>
      </c>
      <c r="T14" s="145"/>
      <c r="U14" s="144">
        <f t="shared" si="8"/>
        <v>0</v>
      </c>
      <c r="V14" s="144">
        <f t="shared" si="9"/>
        <v>0</v>
      </c>
      <c r="W14" s="144">
        <f t="shared" si="10"/>
        <v>0</v>
      </c>
      <c r="X14" s="144">
        <f t="shared" si="11"/>
        <v>0</v>
      </c>
      <c r="Y14" s="144">
        <f t="shared" si="12"/>
        <v>0</v>
      </c>
      <c r="Z14" s="145"/>
      <c r="AA14" s="144">
        <f t="shared" si="13"/>
        <v>0</v>
      </c>
      <c r="AB14" s="144">
        <f t="shared" si="14"/>
        <v>0</v>
      </c>
      <c r="AC14" s="144">
        <f t="shared" si="15"/>
        <v>0</v>
      </c>
      <c r="AD14" s="144">
        <f t="shared" si="16"/>
        <v>0</v>
      </c>
      <c r="AE14" s="144">
        <f t="shared" si="17"/>
        <v>0</v>
      </c>
    </row>
    <row r="15" spans="3:35" ht="60" customHeight="1" x14ac:dyDescent="0.25">
      <c r="C15" s="20">
        <v>9</v>
      </c>
      <c r="D15" s="20"/>
      <c r="E15" s="35" t="s">
        <v>2069</v>
      </c>
      <c r="F15" s="36" t="s">
        <v>2062</v>
      </c>
      <c r="G15" s="36" t="s">
        <v>2045</v>
      </c>
      <c r="H15" s="37">
        <v>42835</v>
      </c>
      <c r="I15" s="36" t="s">
        <v>1266</v>
      </c>
      <c r="J15" s="78">
        <v>2017031977</v>
      </c>
      <c r="K15" s="139">
        <v>302387279</v>
      </c>
      <c r="L15" s="135"/>
      <c r="M15" s="135"/>
      <c r="O15" s="144">
        <f t="shared" si="3"/>
        <v>0</v>
      </c>
      <c r="P15" s="144">
        <f t="shared" si="4"/>
        <v>0</v>
      </c>
      <c r="Q15" s="144">
        <f t="shared" si="5"/>
        <v>0</v>
      </c>
      <c r="R15" s="144">
        <f t="shared" si="6"/>
        <v>0</v>
      </c>
      <c r="S15" s="144">
        <f t="shared" si="7"/>
        <v>0</v>
      </c>
      <c r="T15" s="145"/>
      <c r="U15" s="144">
        <f t="shared" si="8"/>
        <v>0</v>
      </c>
      <c r="V15" s="144">
        <f t="shared" si="9"/>
        <v>0</v>
      </c>
      <c r="W15" s="144">
        <f t="shared" si="10"/>
        <v>0</v>
      </c>
      <c r="X15" s="144">
        <f t="shared" si="11"/>
        <v>1</v>
      </c>
      <c r="Y15" s="144">
        <f t="shared" si="12"/>
        <v>0</v>
      </c>
      <c r="Z15" s="145"/>
      <c r="AA15" s="144">
        <f t="shared" si="13"/>
        <v>0</v>
      </c>
      <c r="AB15" s="144">
        <f t="shared" si="14"/>
        <v>0</v>
      </c>
      <c r="AC15" s="144">
        <f t="shared" si="15"/>
        <v>0</v>
      </c>
      <c r="AD15" s="144">
        <f t="shared" si="16"/>
        <v>0</v>
      </c>
      <c r="AE15" s="144">
        <f t="shared" si="17"/>
        <v>0</v>
      </c>
    </row>
    <row r="16" spans="3:35" ht="60" customHeight="1" x14ac:dyDescent="0.25">
      <c r="C16" s="20">
        <v>10</v>
      </c>
      <c r="D16" s="20"/>
      <c r="E16" s="35" t="s">
        <v>2070</v>
      </c>
      <c r="F16" s="36" t="s">
        <v>2071</v>
      </c>
      <c r="G16" s="36" t="s">
        <v>2044</v>
      </c>
      <c r="H16" s="37">
        <v>43497</v>
      </c>
      <c r="I16" s="36" t="s">
        <v>865</v>
      </c>
      <c r="J16" s="78"/>
      <c r="K16" s="139"/>
      <c r="L16" s="135"/>
      <c r="M16" s="135"/>
      <c r="O16" s="144">
        <f t="shared" si="3"/>
        <v>0</v>
      </c>
      <c r="P16" s="144">
        <f t="shared" si="4"/>
        <v>0</v>
      </c>
      <c r="Q16" s="144">
        <f t="shared" si="5"/>
        <v>0</v>
      </c>
      <c r="R16" s="144">
        <f t="shared" si="6"/>
        <v>0</v>
      </c>
      <c r="S16" s="144">
        <f t="shared" si="7"/>
        <v>1</v>
      </c>
      <c r="T16" s="145"/>
      <c r="U16" s="144">
        <f t="shared" si="8"/>
        <v>0</v>
      </c>
      <c r="V16" s="144">
        <f t="shared" si="9"/>
        <v>0</v>
      </c>
      <c r="W16" s="144">
        <f t="shared" si="10"/>
        <v>0</v>
      </c>
      <c r="X16" s="144">
        <f t="shared" si="11"/>
        <v>0</v>
      </c>
      <c r="Y16" s="144">
        <f t="shared" si="12"/>
        <v>0</v>
      </c>
      <c r="Z16" s="145"/>
      <c r="AA16" s="144">
        <f t="shared" si="13"/>
        <v>0</v>
      </c>
      <c r="AB16" s="144">
        <f t="shared" si="14"/>
        <v>0</v>
      </c>
      <c r="AC16" s="144">
        <f t="shared" si="15"/>
        <v>0</v>
      </c>
      <c r="AD16" s="144">
        <f t="shared" si="16"/>
        <v>0</v>
      </c>
      <c r="AE16" s="144">
        <f t="shared" si="17"/>
        <v>0</v>
      </c>
    </row>
    <row r="17" spans="3:31" ht="60" customHeight="1" x14ac:dyDescent="0.25">
      <c r="C17" s="20">
        <v>11</v>
      </c>
      <c r="D17" s="20"/>
      <c r="E17" s="35" t="s">
        <v>2072</v>
      </c>
      <c r="F17" s="36" t="s">
        <v>2062</v>
      </c>
      <c r="G17" s="36"/>
      <c r="H17" s="37">
        <v>43256</v>
      </c>
      <c r="I17" s="36" t="s">
        <v>1266</v>
      </c>
      <c r="J17" s="78"/>
      <c r="K17" s="139"/>
      <c r="L17" s="135"/>
      <c r="M17" s="135"/>
      <c r="O17" s="144">
        <f t="shared" si="3"/>
        <v>0</v>
      </c>
      <c r="P17" s="144">
        <f t="shared" si="4"/>
        <v>0</v>
      </c>
      <c r="Q17" s="144">
        <f t="shared" si="5"/>
        <v>0</v>
      </c>
      <c r="R17" s="144">
        <f t="shared" si="6"/>
        <v>0</v>
      </c>
      <c r="S17" s="144">
        <f t="shared" si="7"/>
        <v>0</v>
      </c>
      <c r="T17" s="145"/>
      <c r="U17" s="144">
        <f t="shared" si="8"/>
        <v>0</v>
      </c>
      <c r="V17" s="144">
        <f t="shared" si="9"/>
        <v>0</v>
      </c>
      <c r="W17" s="144">
        <f t="shared" si="10"/>
        <v>0</v>
      </c>
      <c r="X17" s="144">
        <f t="shared" si="11"/>
        <v>0</v>
      </c>
      <c r="Y17" s="144">
        <f t="shared" si="12"/>
        <v>0</v>
      </c>
      <c r="Z17" s="145"/>
      <c r="AA17" s="144">
        <f t="shared" si="13"/>
        <v>0</v>
      </c>
      <c r="AB17" s="144">
        <f t="shared" si="14"/>
        <v>0</v>
      </c>
      <c r="AC17" s="144">
        <f t="shared" si="15"/>
        <v>0</v>
      </c>
      <c r="AD17" s="144">
        <f t="shared" si="16"/>
        <v>0</v>
      </c>
      <c r="AE17" s="144">
        <f t="shared" si="17"/>
        <v>0</v>
      </c>
    </row>
    <row r="18" spans="3:31" ht="60" customHeight="1" x14ac:dyDescent="0.25">
      <c r="C18" s="20">
        <v>12</v>
      </c>
      <c r="D18" s="20"/>
      <c r="E18" s="35"/>
      <c r="F18" s="36"/>
      <c r="G18" s="36" t="s">
        <v>2044</v>
      </c>
      <c r="H18" s="37"/>
      <c r="I18" s="36" t="s">
        <v>865</v>
      </c>
      <c r="J18" s="78"/>
      <c r="K18" s="139"/>
      <c r="L18" s="135"/>
      <c r="M18" s="135"/>
      <c r="O18" s="144">
        <f t="shared" si="3"/>
        <v>0</v>
      </c>
      <c r="P18" s="144">
        <f t="shared" si="4"/>
        <v>0</v>
      </c>
      <c r="Q18" s="144">
        <f t="shared" si="5"/>
        <v>0</v>
      </c>
      <c r="R18" s="144">
        <f t="shared" si="6"/>
        <v>0</v>
      </c>
      <c r="S18" s="144">
        <f t="shared" si="7"/>
        <v>1</v>
      </c>
      <c r="T18" s="145"/>
      <c r="U18" s="144">
        <f t="shared" si="8"/>
        <v>0</v>
      </c>
      <c r="V18" s="144">
        <f t="shared" si="9"/>
        <v>0</v>
      </c>
      <c r="W18" s="144">
        <f t="shared" si="10"/>
        <v>0</v>
      </c>
      <c r="X18" s="144">
        <f t="shared" si="11"/>
        <v>0</v>
      </c>
      <c r="Y18" s="144">
        <f t="shared" si="12"/>
        <v>0</v>
      </c>
      <c r="Z18" s="145"/>
      <c r="AA18" s="144">
        <f t="shared" si="13"/>
        <v>0</v>
      </c>
      <c r="AB18" s="144">
        <f t="shared" si="14"/>
        <v>0</v>
      </c>
      <c r="AC18" s="144">
        <f t="shared" si="15"/>
        <v>0</v>
      </c>
      <c r="AD18" s="144">
        <f t="shared" si="16"/>
        <v>0</v>
      </c>
      <c r="AE18" s="144">
        <f t="shared" si="17"/>
        <v>0</v>
      </c>
    </row>
    <row r="19" spans="3:31" ht="60" customHeight="1" x14ac:dyDescent="0.25">
      <c r="C19" s="20">
        <v>13</v>
      </c>
      <c r="D19" s="20"/>
      <c r="E19" s="35"/>
      <c r="F19" s="36"/>
      <c r="G19" s="36"/>
      <c r="H19" s="37"/>
      <c r="I19" s="36"/>
      <c r="J19" s="78"/>
      <c r="K19" s="139"/>
      <c r="L19" s="135"/>
      <c r="M19" s="135"/>
      <c r="O19" s="144">
        <f t="shared" ref="O19:O82" si="18">IF(I19="ING. MECÁNICA",IF(G19="SOBRESALIENTE",1,0),0)</f>
        <v>0</v>
      </c>
      <c r="P19" s="144">
        <f t="shared" ref="P19:P82" si="19">IF(I19="ING. ELÉCTRICA",IF(G19="SOBRESALIENTE",1,0),0)</f>
        <v>0</v>
      </c>
      <c r="Q19" s="144">
        <f t="shared" ref="Q19:Q82" si="20">IF(I19="ING. MECATRÓNICA",IF(G19="SOBRESALIENTE",1,0),0)</f>
        <v>0</v>
      </c>
      <c r="R19" s="144">
        <f t="shared" ref="R19:R82" si="21">IF(I19="ING. CIVIL",IF(G19="SOBRESALIENTE",1,0),0)</f>
        <v>0</v>
      </c>
      <c r="S19" s="144">
        <f t="shared" ref="S19:S82" si="22">IF(I19="ING. INDUSTRIAL",IF(G19="SOBRESALIENTE",1,0),0)</f>
        <v>0</v>
      </c>
      <c r="T19" s="145"/>
      <c r="U19" s="144">
        <f t="shared" ref="U19:U82" si="23">IF(I19="ING. MECÁNICA",IF(G19="SATISFACTORIO",1,0),0)</f>
        <v>0</v>
      </c>
      <c r="V19" s="144">
        <f t="shared" ref="V19:V82" si="24">IF(I19="ING. ELÉCTRICA",IF(G19="SATISFACTORIO",1,0),0)</f>
        <v>0</v>
      </c>
      <c r="W19" s="144">
        <f t="shared" ref="W19:W82" si="25">IF(I19="ING. MECATRÓNICA",IF(G19="SATISFACTORIO",1,0),0)</f>
        <v>0</v>
      </c>
      <c r="X19" s="144">
        <f t="shared" ref="X19:X82" si="26">IF(I19="ING. CIVIL",IF(G19="SATISFACTORIO",1,0),0)</f>
        <v>0</v>
      </c>
      <c r="Y19" s="144">
        <f t="shared" ref="Y19:Y82" si="27">IF(I19="ING. INDUSTRIAL",IF(G19="SATISFACTORIO",1,0),0)</f>
        <v>0</v>
      </c>
      <c r="Z19" s="145"/>
      <c r="AA19" s="144">
        <f t="shared" ref="AA19:AA82" si="28">IF(I19="ING. MECÁNICA",IF(G19="AÚN NO SATISFACTORIO",1,0),0)</f>
        <v>0</v>
      </c>
      <c r="AB19" s="144">
        <f t="shared" ref="AB19:AB82" si="29">IF(I19="ING. ELÉCTRICA",IF(G19="AÚN NO SATISFACTORIO",1,0),0)</f>
        <v>0</v>
      </c>
      <c r="AC19" s="144">
        <f t="shared" ref="AC19:AC82" si="30">IF(I19="ING. MECATRÓNICA",IF(G19="AÚN NO SATISFACTORIO",1,0),0)</f>
        <v>0</v>
      </c>
      <c r="AD19" s="144">
        <f t="shared" ref="AD19:AD82" si="31">IF(I19="ING. CIVIL",IF(G19="AÚN NO SATISFACTORIO",1,0),0)</f>
        <v>0</v>
      </c>
      <c r="AE19" s="144">
        <f t="shared" ref="AE19:AE82" si="32">IF(I19="ING. INDUSTRIAL",IF(G19="AÚN NO SATISFACTORIO",1,0),0)</f>
        <v>0</v>
      </c>
    </row>
    <row r="20" spans="3:31" ht="60" customHeight="1" x14ac:dyDescent="0.25">
      <c r="C20" s="20">
        <v>14</v>
      </c>
      <c r="D20" s="20"/>
      <c r="E20" s="35"/>
      <c r="F20" s="36"/>
      <c r="G20" s="36"/>
      <c r="H20" s="37"/>
      <c r="I20" s="36"/>
      <c r="J20" s="78"/>
      <c r="K20" s="139"/>
      <c r="L20" s="135"/>
      <c r="M20" s="135"/>
      <c r="O20" s="144">
        <f t="shared" si="18"/>
        <v>0</v>
      </c>
      <c r="P20" s="144">
        <f t="shared" si="19"/>
        <v>0</v>
      </c>
      <c r="Q20" s="144">
        <f t="shared" si="20"/>
        <v>0</v>
      </c>
      <c r="R20" s="144">
        <f t="shared" si="21"/>
        <v>0</v>
      </c>
      <c r="S20" s="144">
        <f t="shared" si="22"/>
        <v>0</v>
      </c>
      <c r="T20" s="145"/>
      <c r="U20" s="144">
        <f t="shared" si="23"/>
        <v>0</v>
      </c>
      <c r="V20" s="144">
        <f t="shared" si="24"/>
        <v>0</v>
      </c>
      <c r="W20" s="144">
        <f t="shared" si="25"/>
        <v>0</v>
      </c>
      <c r="X20" s="144">
        <f t="shared" si="26"/>
        <v>0</v>
      </c>
      <c r="Y20" s="144">
        <f t="shared" si="27"/>
        <v>0</v>
      </c>
      <c r="Z20" s="145"/>
      <c r="AA20" s="144">
        <f t="shared" si="28"/>
        <v>0</v>
      </c>
      <c r="AB20" s="144">
        <f t="shared" si="29"/>
        <v>0</v>
      </c>
      <c r="AC20" s="144">
        <f t="shared" si="30"/>
        <v>0</v>
      </c>
      <c r="AD20" s="144">
        <f t="shared" si="31"/>
        <v>0</v>
      </c>
      <c r="AE20" s="144">
        <f t="shared" si="32"/>
        <v>0</v>
      </c>
    </row>
    <row r="21" spans="3:31" ht="60" customHeight="1" x14ac:dyDescent="0.25">
      <c r="C21" s="20">
        <v>15</v>
      </c>
      <c r="D21" s="20"/>
      <c r="E21" s="35"/>
      <c r="F21" s="36"/>
      <c r="G21" s="36"/>
      <c r="H21" s="37"/>
      <c r="I21" s="36"/>
      <c r="J21" s="78"/>
      <c r="K21" s="139"/>
      <c r="L21" s="135"/>
      <c r="M21" s="135"/>
      <c r="O21" s="144">
        <f t="shared" si="18"/>
        <v>0</v>
      </c>
      <c r="P21" s="144">
        <f t="shared" si="19"/>
        <v>0</v>
      </c>
      <c r="Q21" s="144">
        <f t="shared" si="20"/>
        <v>0</v>
      </c>
      <c r="R21" s="144">
        <f t="shared" si="21"/>
        <v>0</v>
      </c>
      <c r="S21" s="144">
        <f t="shared" si="22"/>
        <v>0</v>
      </c>
      <c r="T21" s="145"/>
      <c r="U21" s="144">
        <f t="shared" si="23"/>
        <v>0</v>
      </c>
      <c r="V21" s="144">
        <f t="shared" si="24"/>
        <v>0</v>
      </c>
      <c r="W21" s="144">
        <f t="shared" si="25"/>
        <v>0</v>
      </c>
      <c r="X21" s="144">
        <f t="shared" si="26"/>
        <v>0</v>
      </c>
      <c r="Y21" s="144">
        <f t="shared" si="27"/>
        <v>0</v>
      </c>
      <c r="Z21" s="145"/>
      <c r="AA21" s="144">
        <f t="shared" si="28"/>
        <v>0</v>
      </c>
      <c r="AB21" s="144">
        <f t="shared" si="29"/>
        <v>0</v>
      </c>
      <c r="AC21" s="144">
        <f t="shared" si="30"/>
        <v>0</v>
      </c>
      <c r="AD21" s="144">
        <f t="shared" si="31"/>
        <v>0</v>
      </c>
      <c r="AE21" s="144">
        <f t="shared" si="32"/>
        <v>0</v>
      </c>
    </row>
    <row r="22" spans="3:31" ht="60" customHeight="1" x14ac:dyDescent="0.25">
      <c r="C22" s="20">
        <v>16</v>
      </c>
      <c r="D22" s="20"/>
      <c r="E22" s="35"/>
      <c r="F22" s="36"/>
      <c r="G22" s="36"/>
      <c r="H22" s="37"/>
      <c r="I22" s="36"/>
      <c r="J22" s="78"/>
      <c r="K22" s="139"/>
      <c r="L22" s="135"/>
      <c r="M22" s="135"/>
      <c r="O22" s="144">
        <f t="shared" si="18"/>
        <v>0</v>
      </c>
      <c r="P22" s="144">
        <f t="shared" si="19"/>
        <v>0</v>
      </c>
      <c r="Q22" s="144">
        <f t="shared" si="20"/>
        <v>0</v>
      </c>
      <c r="R22" s="144">
        <f t="shared" si="21"/>
        <v>0</v>
      </c>
      <c r="S22" s="144">
        <f t="shared" si="22"/>
        <v>0</v>
      </c>
      <c r="T22" s="145"/>
      <c r="U22" s="144">
        <f t="shared" si="23"/>
        <v>0</v>
      </c>
      <c r="V22" s="144">
        <f t="shared" si="24"/>
        <v>0</v>
      </c>
      <c r="W22" s="144">
        <f t="shared" si="25"/>
        <v>0</v>
      </c>
      <c r="X22" s="144">
        <f t="shared" si="26"/>
        <v>0</v>
      </c>
      <c r="Y22" s="144">
        <f t="shared" si="27"/>
        <v>0</v>
      </c>
      <c r="Z22" s="145"/>
      <c r="AA22" s="144">
        <f t="shared" si="28"/>
        <v>0</v>
      </c>
      <c r="AB22" s="144">
        <f t="shared" si="29"/>
        <v>0</v>
      </c>
      <c r="AC22" s="144">
        <f t="shared" si="30"/>
        <v>0</v>
      </c>
      <c r="AD22" s="144">
        <f t="shared" si="31"/>
        <v>0</v>
      </c>
      <c r="AE22" s="144">
        <f t="shared" si="32"/>
        <v>0</v>
      </c>
    </row>
    <row r="23" spans="3:31" ht="60" customHeight="1" x14ac:dyDescent="0.25">
      <c r="C23" s="20">
        <v>17</v>
      </c>
      <c r="D23" s="20"/>
      <c r="E23" s="35"/>
      <c r="F23" s="36"/>
      <c r="G23" s="36"/>
      <c r="H23" s="37"/>
      <c r="I23" s="36"/>
      <c r="J23" s="78"/>
      <c r="K23" s="139"/>
      <c r="L23" s="135"/>
      <c r="M23" s="135"/>
      <c r="O23" s="144">
        <f t="shared" si="18"/>
        <v>0</v>
      </c>
      <c r="P23" s="144">
        <f t="shared" si="19"/>
        <v>0</v>
      </c>
      <c r="Q23" s="144">
        <f t="shared" si="20"/>
        <v>0</v>
      </c>
      <c r="R23" s="144">
        <f t="shared" si="21"/>
        <v>0</v>
      </c>
      <c r="S23" s="144">
        <f t="shared" si="22"/>
        <v>0</v>
      </c>
      <c r="T23" s="145"/>
      <c r="U23" s="144">
        <f t="shared" si="23"/>
        <v>0</v>
      </c>
      <c r="V23" s="144">
        <f t="shared" si="24"/>
        <v>0</v>
      </c>
      <c r="W23" s="144">
        <f t="shared" si="25"/>
        <v>0</v>
      </c>
      <c r="X23" s="144">
        <f t="shared" si="26"/>
        <v>0</v>
      </c>
      <c r="Y23" s="144">
        <f t="shared" si="27"/>
        <v>0</v>
      </c>
      <c r="Z23" s="145"/>
      <c r="AA23" s="144">
        <f t="shared" si="28"/>
        <v>0</v>
      </c>
      <c r="AB23" s="144">
        <f t="shared" si="29"/>
        <v>0</v>
      </c>
      <c r="AC23" s="144">
        <f t="shared" si="30"/>
        <v>0</v>
      </c>
      <c r="AD23" s="144">
        <f t="shared" si="31"/>
        <v>0</v>
      </c>
      <c r="AE23" s="144">
        <f t="shared" si="32"/>
        <v>0</v>
      </c>
    </row>
    <row r="24" spans="3:31" ht="60" customHeight="1" x14ac:dyDescent="0.25">
      <c r="C24" s="20">
        <v>18</v>
      </c>
      <c r="D24" s="20"/>
      <c r="E24" s="35"/>
      <c r="F24" s="36"/>
      <c r="G24" s="36"/>
      <c r="H24" s="37"/>
      <c r="I24" s="36"/>
      <c r="J24" s="78"/>
      <c r="K24" s="139"/>
      <c r="L24" s="135"/>
      <c r="M24" s="135"/>
      <c r="O24" s="144">
        <f t="shared" si="18"/>
        <v>0</v>
      </c>
      <c r="P24" s="144">
        <f t="shared" si="19"/>
        <v>0</v>
      </c>
      <c r="Q24" s="144">
        <f t="shared" si="20"/>
        <v>0</v>
      </c>
      <c r="R24" s="144">
        <f t="shared" si="21"/>
        <v>0</v>
      </c>
      <c r="S24" s="144">
        <f t="shared" si="22"/>
        <v>0</v>
      </c>
      <c r="T24" s="145"/>
      <c r="U24" s="144">
        <f t="shared" si="23"/>
        <v>0</v>
      </c>
      <c r="V24" s="144">
        <f t="shared" si="24"/>
        <v>0</v>
      </c>
      <c r="W24" s="144">
        <f t="shared" si="25"/>
        <v>0</v>
      </c>
      <c r="X24" s="144">
        <f t="shared" si="26"/>
        <v>0</v>
      </c>
      <c r="Y24" s="144">
        <f t="shared" si="27"/>
        <v>0</v>
      </c>
      <c r="Z24" s="145"/>
      <c r="AA24" s="144">
        <f t="shared" si="28"/>
        <v>0</v>
      </c>
      <c r="AB24" s="144">
        <f t="shared" si="29"/>
        <v>0</v>
      </c>
      <c r="AC24" s="144">
        <f t="shared" si="30"/>
        <v>0</v>
      </c>
      <c r="AD24" s="144">
        <f t="shared" si="31"/>
        <v>0</v>
      </c>
      <c r="AE24" s="144">
        <f t="shared" si="32"/>
        <v>0</v>
      </c>
    </row>
    <row r="25" spans="3:31" ht="60" customHeight="1" x14ac:dyDescent="0.25">
      <c r="C25" s="20">
        <v>19</v>
      </c>
      <c r="D25" s="20"/>
      <c r="E25" s="35"/>
      <c r="F25" s="36"/>
      <c r="G25" s="36"/>
      <c r="H25" s="37"/>
      <c r="I25" s="36"/>
      <c r="J25" s="78"/>
      <c r="K25" s="139"/>
      <c r="L25" s="135"/>
      <c r="M25" s="135"/>
      <c r="O25" s="144">
        <f t="shared" si="18"/>
        <v>0</v>
      </c>
      <c r="P25" s="144">
        <f t="shared" si="19"/>
        <v>0</v>
      </c>
      <c r="Q25" s="144">
        <f t="shared" si="20"/>
        <v>0</v>
      </c>
      <c r="R25" s="144">
        <f t="shared" si="21"/>
        <v>0</v>
      </c>
      <c r="S25" s="144">
        <f t="shared" si="22"/>
        <v>0</v>
      </c>
      <c r="T25" s="145"/>
      <c r="U25" s="144">
        <f t="shared" si="23"/>
        <v>0</v>
      </c>
      <c r="V25" s="144">
        <f t="shared" si="24"/>
        <v>0</v>
      </c>
      <c r="W25" s="144">
        <f t="shared" si="25"/>
        <v>0</v>
      </c>
      <c r="X25" s="144">
        <f t="shared" si="26"/>
        <v>0</v>
      </c>
      <c r="Y25" s="144">
        <f t="shared" si="27"/>
        <v>0</v>
      </c>
      <c r="Z25" s="145"/>
      <c r="AA25" s="144">
        <f t="shared" si="28"/>
        <v>0</v>
      </c>
      <c r="AB25" s="144">
        <f t="shared" si="29"/>
        <v>0</v>
      </c>
      <c r="AC25" s="144">
        <f t="shared" si="30"/>
        <v>0</v>
      </c>
      <c r="AD25" s="144">
        <f t="shared" si="31"/>
        <v>0</v>
      </c>
      <c r="AE25" s="144">
        <f t="shared" si="32"/>
        <v>0</v>
      </c>
    </row>
    <row r="26" spans="3:31" ht="60" customHeight="1" x14ac:dyDescent="0.25">
      <c r="C26" s="20">
        <v>20</v>
      </c>
      <c r="D26" s="20"/>
      <c r="E26" s="35"/>
      <c r="F26" s="36"/>
      <c r="G26" s="36"/>
      <c r="H26" s="37"/>
      <c r="I26" s="36"/>
      <c r="J26" s="78"/>
      <c r="K26" s="139"/>
      <c r="L26" s="135"/>
      <c r="M26" s="135"/>
      <c r="O26" s="144">
        <f t="shared" si="18"/>
        <v>0</v>
      </c>
      <c r="P26" s="144">
        <f t="shared" si="19"/>
        <v>0</v>
      </c>
      <c r="Q26" s="144">
        <f t="shared" si="20"/>
        <v>0</v>
      </c>
      <c r="R26" s="144">
        <f t="shared" si="21"/>
        <v>0</v>
      </c>
      <c r="S26" s="144">
        <f t="shared" si="22"/>
        <v>0</v>
      </c>
      <c r="T26" s="145"/>
      <c r="U26" s="144">
        <f t="shared" si="23"/>
        <v>0</v>
      </c>
      <c r="V26" s="144">
        <f t="shared" si="24"/>
        <v>0</v>
      </c>
      <c r="W26" s="144">
        <f t="shared" si="25"/>
        <v>0</v>
      </c>
      <c r="X26" s="144">
        <f t="shared" si="26"/>
        <v>0</v>
      </c>
      <c r="Y26" s="144">
        <f t="shared" si="27"/>
        <v>0</v>
      </c>
      <c r="Z26" s="145"/>
      <c r="AA26" s="144">
        <f t="shared" si="28"/>
        <v>0</v>
      </c>
      <c r="AB26" s="144">
        <f t="shared" si="29"/>
        <v>0</v>
      </c>
      <c r="AC26" s="144">
        <f t="shared" si="30"/>
        <v>0</v>
      </c>
      <c r="AD26" s="144">
        <f t="shared" si="31"/>
        <v>0</v>
      </c>
      <c r="AE26" s="144">
        <f t="shared" si="32"/>
        <v>0</v>
      </c>
    </row>
    <row r="27" spans="3:31" ht="60" customHeight="1" x14ac:dyDescent="0.25">
      <c r="C27" s="20">
        <v>21</v>
      </c>
      <c r="D27" s="20"/>
      <c r="E27" s="35"/>
      <c r="F27" s="36"/>
      <c r="G27" s="36"/>
      <c r="H27" s="37"/>
      <c r="I27" s="36"/>
      <c r="J27" s="78"/>
      <c r="K27" s="139"/>
      <c r="L27" s="135"/>
      <c r="M27" s="135"/>
      <c r="O27" s="144">
        <f t="shared" si="18"/>
        <v>0</v>
      </c>
      <c r="P27" s="144">
        <f t="shared" si="19"/>
        <v>0</v>
      </c>
      <c r="Q27" s="144">
        <f t="shared" si="20"/>
        <v>0</v>
      </c>
      <c r="R27" s="144">
        <f t="shared" si="21"/>
        <v>0</v>
      </c>
      <c r="S27" s="144">
        <f t="shared" si="22"/>
        <v>0</v>
      </c>
      <c r="T27" s="145"/>
      <c r="U27" s="144">
        <f t="shared" si="23"/>
        <v>0</v>
      </c>
      <c r="V27" s="144">
        <f t="shared" si="24"/>
        <v>0</v>
      </c>
      <c r="W27" s="144">
        <f t="shared" si="25"/>
        <v>0</v>
      </c>
      <c r="X27" s="144">
        <f t="shared" si="26"/>
        <v>0</v>
      </c>
      <c r="Y27" s="144">
        <f t="shared" si="27"/>
        <v>0</v>
      </c>
      <c r="Z27" s="145"/>
      <c r="AA27" s="144">
        <f t="shared" si="28"/>
        <v>0</v>
      </c>
      <c r="AB27" s="144">
        <f t="shared" si="29"/>
        <v>0</v>
      </c>
      <c r="AC27" s="144">
        <f t="shared" si="30"/>
        <v>0</v>
      </c>
      <c r="AD27" s="144">
        <f t="shared" si="31"/>
        <v>0</v>
      </c>
      <c r="AE27" s="144">
        <f t="shared" si="32"/>
        <v>0</v>
      </c>
    </row>
    <row r="28" spans="3:31" ht="60" customHeight="1" x14ac:dyDescent="0.25">
      <c r="C28" s="20">
        <v>22</v>
      </c>
      <c r="D28" s="20"/>
      <c r="E28" s="35"/>
      <c r="F28" s="36"/>
      <c r="G28" s="36"/>
      <c r="H28" s="37"/>
      <c r="I28" s="36"/>
      <c r="J28" s="78"/>
      <c r="K28" s="139"/>
      <c r="L28" s="135"/>
      <c r="M28" s="135"/>
      <c r="O28" s="144">
        <f t="shared" si="18"/>
        <v>0</v>
      </c>
      <c r="P28" s="144">
        <f t="shared" si="19"/>
        <v>0</v>
      </c>
      <c r="Q28" s="144">
        <f t="shared" si="20"/>
        <v>0</v>
      </c>
      <c r="R28" s="144">
        <f t="shared" si="21"/>
        <v>0</v>
      </c>
      <c r="S28" s="144">
        <f t="shared" si="22"/>
        <v>0</v>
      </c>
      <c r="T28" s="145"/>
      <c r="U28" s="144">
        <f t="shared" si="23"/>
        <v>0</v>
      </c>
      <c r="V28" s="144">
        <f t="shared" si="24"/>
        <v>0</v>
      </c>
      <c r="W28" s="144">
        <f t="shared" si="25"/>
        <v>0</v>
      </c>
      <c r="X28" s="144">
        <f t="shared" si="26"/>
        <v>0</v>
      </c>
      <c r="Y28" s="144">
        <f t="shared" si="27"/>
        <v>0</v>
      </c>
      <c r="Z28" s="145"/>
      <c r="AA28" s="144">
        <f t="shared" si="28"/>
        <v>0</v>
      </c>
      <c r="AB28" s="144">
        <f t="shared" si="29"/>
        <v>0</v>
      </c>
      <c r="AC28" s="144">
        <f t="shared" si="30"/>
        <v>0</v>
      </c>
      <c r="AD28" s="144">
        <f t="shared" si="31"/>
        <v>0</v>
      </c>
      <c r="AE28" s="144">
        <f t="shared" si="32"/>
        <v>0</v>
      </c>
    </row>
    <row r="29" spans="3:31" ht="60" customHeight="1" x14ac:dyDescent="0.25">
      <c r="C29" s="20">
        <v>23</v>
      </c>
      <c r="D29" s="20"/>
      <c r="E29" s="35"/>
      <c r="F29" s="36"/>
      <c r="G29" s="36"/>
      <c r="H29" s="37"/>
      <c r="I29" s="36"/>
      <c r="J29" s="78"/>
      <c r="K29" s="139"/>
      <c r="L29" s="135"/>
      <c r="M29" s="135"/>
      <c r="O29" s="144">
        <f t="shared" si="18"/>
        <v>0</v>
      </c>
      <c r="P29" s="144">
        <f t="shared" si="19"/>
        <v>0</v>
      </c>
      <c r="Q29" s="144">
        <f t="shared" si="20"/>
        <v>0</v>
      </c>
      <c r="R29" s="144">
        <f t="shared" si="21"/>
        <v>0</v>
      </c>
      <c r="S29" s="144">
        <f t="shared" si="22"/>
        <v>0</v>
      </c>
      <c r="T29" s="145"/>
      <c r="U29" s="144">
        <f t="shared" si="23"/>
        <v>0</v>
      </c>
      <c r="V29" s="144">
        <f t="shared" si="24"/>
        <v>0</v>
      </c>
      <c r="W29" s="144">
        <f t="shared" si="25"/>
        <v>0</v>
      </c>
      <c r="X29" s="144">
        <f t="shared" si="26"/>
        <v>0</v>
      </c>
      <c r="Y29" s="144">
        <f t="shared" si="27"/>
        <v>0</v>
      </c>
      <c r="Z29" s="145"/>
      <c r="AA29" s="144">
        <f t="shared" si="28"/>
        <v>0</v>
      </c>
      <c r="AB29" s="144">
        <f t="shared" si="29"/>
        <v>0</v>
      </c>
      <c r="AC29" s="144">
        <f t="shared" si="30"/>
        <v>0</v>
      </c>
      <c r="AD29" s="144">
        <f t="shared" si="31"/>
        <v>0</v>
      </c>
      <c r="AE29" s="144">
        <f t="shared" si="32"/>
        <v>0</v>
      </c>
    </row>
    <row r="30" spans="3:31" ht="60" customHeight="1" x14ac:dyDescent="0.25">
      <c r="C30" s="20">
        <v>24</v>
      </c>
      <c r="D30" s="20"/>
      <c r="E30" s="35"/>
      <c r="F30" s="36"/>
      <c r="G30" s="36"/>
      <c r="H30" s="37"/>
      <c r="I30" s="36"/>
      <c r="J30" s="78"/>
      <c r="K30" s="139"/>
      <c r="L30" s="135"/>
      <c r="M30" s="135"/>
      <c r="O30" s="144">
        <f t="shared" si="18"/>
        <v>0</v>
      </c>
      <c r="P30" s="144">
        <f t="shared" si="19"/>
        <v>0</v>
      </c>
      <c r="Q30" s="144">
        <f t="shared" si="20"/>
        <v>0</v>
      </c>
      <c r="R30" s="144">
        <f t="shared" si="21"/>
        <v>0</v>
      </c>
      <c r="S30" s="144">
        <f t="shared" si="22"/>
        <v>0</v>
      </c>
      <c r="T30" s="145"/>
      <c r="U30" s="144">
        <f t="shared" si="23"/>
        <v>0</v>
      </c>
      <c r="V30" s="144">
        <f t="shared" si="24"/>
        <v>0</v>
      </c>
      <c r="W30" s="144">
        <f t="shared" si="25"/>
        <v>0</v>
      </c>
      <c r="X30" s="144">
        <f t="shared" si="26"/>
        <v>0</v>
      </c>
      <c r="Y30" s="144">
        <f t="shared" si="27"/>
        <v>0</v>
      </c>
      <c r="Z30" s="145"/>
      <c r="AA30" s="144">
        <f t="shared" si="28"/>
        <v>0</v>
      </c>
      <c r="AB30" s="144">
        <f t="shared" si="29"/>
        <v>0</v>
      </c>
      <c r="AC30" s="144">
        <f t="shared" si="30"/>
        <v>0</v>
      </c>
      <c r="AD30" s="144">
        <f t="shared" si="31"/>
        <v>0</v>
      </c>
      <c r="AE30" s="144">
        <f t="shared" si="32"/>
        <v>0</v>
      </c>
    </row>
    <row r="31" spans="3:31" ht="60" customHeight="1" x14ac:dyDescent="0.25">
      <c r="C31" s="20">
        <v>25</v>
      </c>
      <c r="D31" s="20"/>
      <c r="E31" s="35"/>
      <c r="F31" s="36"/>
      <c r="G31" s="36"/>
      <c r="H31" s="37"/>
      <c r="I31" s="36"/>
      <c r="J31" s="78"/>
      <c r="K31" s="139"/>
      <c r="L31" s="135"/>
      <c r="M31" s="135"/>
      <c r="O31" s="144">
        <f t="shared" si="18"/>
        <v>0</v>
      </c>
      <c r="P31" s="144">
        <f t="shared" si="19"/>
        <v>0</v>
      </c>
      <c r="Q31" s="144">
        <f t="shared" si="20"/>
        <v>0</v>
      </c>
      <c r="R31" s="144">
        <f t="shared" si="21"/>
        <v>0</v>
      </c>
      <c r="S31" s="144">
        <f t="shared" si="22"/>
        <v>0</v>
      </c>
      <c r="T31" s="145"/>
      <c r="U31" s="144">
        <f t="shared" si="23"/>
        <v>0</v>
      </c>
      <c r="V31" s="144">
        <f t="shared" si="24"/>
        <v>0</v>
      </c>
      <c r="W31" s="144">
        <f t="shared" si="25"/>
        <v>0</v>
      </c>
      <c r="X31" s="144">
        <f t="shared" si="26"/>
        <v>0</v>
      </c>
      <c r="Y31" s="144">
        <f t="shared" si="27"/>
        <v>0</v>
      </c>
      <c r="Z31" s="145"/>
      <c r="AA31" s="144">
        <f t="shared" si="28"/>
        <v>0</v>
      </c>
      <c r="AB31" s="144">
        <f t="shared" si="29"/>
        <v>0</v>
      </c>
      <c r="AC31" s="144">
        <f t="shared" si="30"/>
        <v>0</v>
      </c>
      <c r="AD31" s="144">
        <f t="shared" si="31"/>
        <v>0</v>
      </c>
      <c r="AE31" s="144">
        <f t="shared" si="32"/>
        <v>0</v>
      </c>
    </row>
    <row r="32" spans="3:31" ht="60" customHeight="1" x14ac:dyDescent="0.25">
      <c r="C32" s="20">
        <v>26</v>
      </c>
      <c r="D32" s="20"/>
      <c r="E32" s="35"/>
      <c r="F32" s="36"/>
      <c r="G32" s="36"/>
      <c r="H32" s="37"/>
      <c r="I32" s="36"/>
      <c r="J32" s="78"/>
      <c r="K32" s="139"/>
      <c r="L32" s="135"/>
      <c r="M32" s="135"/>
      <c r="O32" s="144">
        <f t="shared" si="18"/>
        <v>0</v>
      </c>
      <c r="P32" s="144">
        <f t="shared" si="19"/>
        <v>0</v>
      </c>
      <c r="Q32" s="144">
        <f t="shared" si="20"/>
        <v>0</v>
      </c>
      <c r="R32" s="144">
        <f t="shared" si="21"/>
        <v>0</v>
      </c>
      <c r="S32" s="144">
        <f t="shared" si="22"/>
        <v>0</v>
      </c>
      <c r="T32" s="145"/>
      <c r="U32" s="144">
        <f t="shared" si="23"/>
        <v>0</v>
      </c>
      <c r="V32" s="144">
        <f t="shared" si="24"/>
        <v>0</v>
      </c>
      <c r="W32" s="144">
        <f t="shared" si="25"/>
        <v>0</v>
      </c>
      <c r="X32" s="144">
        <f t="shared" si="26"/>
        <v>0</v>
      </c>
      <c r="Y32" s="144">
        <f t="shared" si="27"/>
        <v>0</v>
      </c>
      <c r="Z32" s="145"/>
      <c r="AA32" s="144">
        <f t="shared" si="28"/>
        <v>0</v>
      </c>
      <c r="AB32" s="144">
        <f t="shared" si="29"/>
        <v>0</v>
      </c>
      <c r="AC32" s="144">
        <f t="shared" si="30"/>
        <v>0</v>
      </c>
      <c r="AD32" s="144">
        <f t="shared" si="31"/>
        <v>0</v>
      </c>
      <c r="AE32" s="144">
        <f t="shared" si="32"/>
        <v>0</v>
      </c>
    </row>
    <row r="33" spans="3:31" ht="60" customHeight="1" x14ac:dyDescent="0.25">
      <c r="C33" s="20">
        <v>27</v>
      </c>
      <c r="D33" s="20"/>
      <c r="E33" s="35"/>
      <c r="F33" s="36"/>
      <c r="G33" s="36"/>
      <c r="H33" s="37"/>
      <c r="I33" s="36"/>
      <c r="J33" s="78"/>
      <c r="K33" s="139"/>
      <c r="L33" s="135"/>
      <c r="M33" s="135"/>
      <c r="O33" s="144">
        <f t="shared" si="18"/>
        <v>0</v>
      </c>
      <c r="P33" s="144">
        <f t="shared" si="19"/>
        <v>0</v>
      </c>
      <c r="Q33" s="144">
        <f t="shared" si="20"/>
        <v>0</v>
      </c>
      <c r="R33" s="144">
        <f t="shared" si="21"/>
        <v>0</v>
      </c>
      <c r="S33" s="144">
        <f t="shared" si="22"/>
        <v>0</v>
      </c>
      <c r="T33" s="145"/>
      <c r="U33" s="144">
        <f t="shared" si="23"/>
        <v>0</v>
      </c>
      <c r="V33" s="144">
        <f t="shared" si="24"/>
        <v>0</v>
      </c>
      <c r="W33" s="144">
        <f t="shared" si="25"/>
        <v>0</v>
      </c>
      <c r="X33" s="144">
        <f t="shared" si="26"/>
        <v>0</v>
      </c>
      <c r="Y33" s="144">
        <f t="shared" si="27"/>
        <v>0</v>
      </c>
      <c r="Z33" s="145"/>
      <c r="AA33" s="144">
        <f t="shared" si="28"/>
        <v>0</v>
      </c>
      <c r="AB33" s="144">
        <f t="shared" si="29"/>
        <v>0</v>
      </c>
      <c r="AC33" s="144">
        <f t="shared" si="30"/>
        <v>0</v>
      </c>
      <c r="AD33" s="144">
        <f t="shared" si="31"/>
        <v>0</v>
      </c>
      <c r="AE33" s="144">
        <f t="shared" si="32"/>
        <v>0</v>
      </c>
    </row>
    <row r="34" spans="3:31" ht="60" customHeight="1" x14ac:dyDescent="0.25">
      <c r="C34" s="20">
        <v>28</v>
      </c>
      <c r="D34" s="20"/>
      <c r="E34" s="35"/>
      <c r="F34" s="36"/>
      <c r="G34" s="36"/>
      <c r="H34" s="37"/>
      <c r="I34" s="36"/>
      <c r="J34" s="78"/>
      <c r="K34" s="139"/>
      <c r="L34" s="135"/>
      <c r="M34" s="135"/>
      <c r="O34" s="144">
        <f t="shared" si="18"/>
        <v>0</v>
      </c>
      <c r="P34" s="144">
        <f t="shared" si="19"/>
        <v>0</v>
      </c>
      <c r="Q34" s="144">
        <f t="shared" si="20"/>
        <v>0</v>
      </c>
      <c r="R34" s="144">
        <f t="shared" si="21"/>
        <v>0</v>
      </c>
      <c r="S34" s="144">
        <f t="shared" si="22"/>
        <v>0</v>
      </c>
      <c r="T34" s="145"/>
      <c r="U34" s="144">
        <f t="shared" si="23"/>
        <v>0</v>
      </c>
      <c r="V34" s="144">
        <f t="shared" si="24"/>
        <v>0</v>
      </c>
      <c r="W34" s="144">
        <f t="shared" si="25"/>
        <v>0</v>
      </c>
      <c r="X34" s="144">
        <f t="shared" si="26"/>
        <v>0</v>
      </c>
      <c r="Y34" s="144">
        <f t="shared" si="27"/>
        <v>0</v>
      </c>
      <c r="Z34" s="145"/>
      <c r="AA34" s="144">
        <f t="shared" si="28"/>
        <v>0</v>
      </c>
      <c r="AB34" s="144">
        <f t="shared" si="29"/>
        <v>0</v>
      </c>
      <c r="AC34" s="144">
        <f t="shared" si="30"/>
        <v>0</v>
      </c>
      <c r="AD34" s="144">
        <f t="shared" si="31"/>
        <v>0</v>
      </c>
      <c r="AE34" s="144">
        <f t="shared" si="32"/>
        <v>0</v>
      </c>
    </row>
    <row r="35" spans="3:31" ht="60" customHeight="1" x14ac:dyDescent="0.25">
      <c r="C35" s="20">
        <v>29</v>
      </c>
      <c r="D35" s="20"/>
      <c r="E35" s="35"/>
      <c r="F35" s="36"/>
      <c r="G35" s="36"/>
      <c r="H35" s="37"/>
      <c r="I35" s="36"/>
      <c r="J35" s="78"/>
      <c r="K35" s="139"/>
      <c r="L35" s="135"/>
      <c r="M35" s="135"/>
      <c r="O35" s="144">
        <f t="shared" si="18"/>
        <v>0</v>
      </c>
      <c r="P35" s="144">
        <f t="shared" si="19"/>
        <v>0</v>
      </c>
      <c r="Q35" s="144">
        <f t="shared" si="20"/>
        <v>0</v>
      </c>
      <c r="R35" s="144">
        <f t="shared" si="21"/>
        <v>0</v>
      </c>
      <c r="S35" s="144">
        <f t="shared" si="22"/>
        <v>0</v>
      </c>
      <c r="T35" s="145"/>
      <c r="U35" s="144">
        <f t="shared" si="23"/>
        <v>0</v>
      </c>
      <c r="V35" s="144">
        <f t="shared" si="24"/>
        <v>0</v>
      </c>
      <c r="W35" s="144">
        <f t="shared" si="25"/>
        <v>0</v>
      </c>
      <c r="X35" s="144">
        <f t="shared" si="26"/>
        <v>0</v>
      </c>
      <c r="Y35" s="144">
        <f t="shared" si="27"/>
        <v>0</v>
      </c>
      <c r="Z35" s="145"/>
      <c r="AA35" s="144">
        <f t="shared" si="28"/>
        <v>0</v>
      </c>
      <c r="AB35" s="144">
        <f t="shared" si="29"/>
        <v>0</v>
      </c>
      <c r="AC35" s="144">
        <f t="shared" si="30"/>
        <v>0</v>
      </c>
      <c r="AD35" s="144">
        <f t="shared" si="31"/>
        <v>0</v>
      </c>
      <c r="AE35" s="144">
        <f t="shared" si="32"/>
        <v>0</v>
      </c>
    </row>
    <row r="36" spans="3:31" ht="60" customHeight="1" x14ac:dyDescent="0.25">
      <c r="C36" s="20">
        <v>30</v>
      </c>
      <c r="D36" s="20"/>
      <c r="E36" s="35"/>
      <c r="F36" s="36"/>
      <c r="G36" s="36"/>
      <c r="H36" s="37"/>
      <c r="I36" s="36"/>
      <c r="J36" s="78"/>
      <c r="K36" s="139"/>
      <c r="L36" s="135"/>
      <c r="M36" s="135"/>
      <c r="O36" s="144">
        <f t="shared" si="18"/>
        <v>0</v>
      </c>
      <c r="P36" s="144">
        <f t="shared" si="19"/>
        <v>0</v>
      </c>
      <c r="Q36" s="144">
        <f t="shared" si="20"/>
        <v>0</v>
      </c>
      <c r="R36" s="144">
        <f t="shared" si="21"/>
        <v>0</v>
      </c>
      <c r="S36" s="144">
        <f t="shared" si="22"/>
        <v>0</v>
      </c>
      <c r="T36" s="145"/>
      <c r="U36" s="144">
        <f t="shared" si="23"/>
        <v>0</v>
      </c>
      <c r="V36" s="144">
        <f t="shared" si="24"/>
        <v>0</v>
      </c>
      <c r="W36" s="144">
        <f t="shared" si="25"/>
        <v>0</v>
      </c>
      <c r="X36" s="144">
        <f t="shared" si="26"/>
        <v>0</v>
      </c>
      <c r="Y36" s="144">
        <f t="shared" si="27"/>
        <v>0</v>
      </c>
      <c r="Z36" s="145"/>
      <c r="AA36" s="144">
        <f t="shared" si="28"/>
        <v>0</v>
      </c>
      <c r="AB36" s="144">
        <f t="shared" si="29"/>
        <v>0</v>
      </c>
      <c r="AC36" s="144">
        <f t="shared" si="30"/>
        <v>0</v>
      </c>
      <c r="AD36" s="144">
        <f t="shared" si="31"/>
        <v>0</v>
      </c>
      <c r="AE36" s="144">
        <f t="shared" si="32"/>
        <v>0</v>
      </c>
    </row>
    <row r="37" spans="3:31" ht="60" customHeight="1" x14ac:dyDescent="0.25">
      <c r="C37" s="20">
        <v>31</v>
      </c>
      <c r="D37" s="20"/>
      <c r="E37" s="35"/>
      <c r="F37" s="36"/>
      <c r="G37" s="36"/>
      <c r="H37" s="37"/>
      <c r="I37" s="36"/>
      <c r="J37" s="78"/>
      <c r="K37" s="139"/>
      <c r="L37" s="135"/>
      <c r="M37" s="135"/>
      <c r="O37" s="144">
        <f t="shared" si="18"/>
        <v>0</v>
      </c>
      <c r="P37" s="144">
        <f t="shared" si="19"/>
        <v>0</v>
      </c>
      <c r="Q37" s="144">
        <f t="shared" si="20"/>
        <v>0</v>
      </c>
      <c r="R37" s="144">
        <f t="shared" si="21"/>
        <v>0</v>
      </c>
      <c r="S37" s="144">
        <f t="shared" si="22"/>
        <v>0</v>
      </c>
      <c r="T37" s="145"/>
      <c r="U37" s="144">
        <f t="shared" si="23"/>
        <v>0</v>
      </c>
      <c r="V37" s="144">
        <f t="shared" si="24"/>
        <v>0</v>
      </c>
      <c r="W37" s="144">
        <f t="shared" si="25"/>
        <v>0</v>
      </c>
      <c r="X37" s="144">
        <f t="shared" si="26"/>
        <v>0</v>
      </c>
      <c r="Y37" s="144">
        <f t="shared" si="27"/>
        <v>0</v>
      </c>
      <c r="Z37" s="145"/>
      <c r="AA37" s="144">
        <f t="shared" si="28"/>
        <v>0</v>
      </c>
      <c r="AB37" s="144">
        <f t="shared" si="29"/>
        <v>0</v>
      </c>
      <c r="AC37" s="144">
        <f t="shared" si="30"/>
        <v>0</v>
      </c>
      <c r="AD37" s="144">
        <f t="shared" si="31"/>
        <v>0</v>
      </c>
      <c r="AE37" s="144">
        <f t="shared" si="32"/>
        <v>0</v>
      </c>
    </row>
    <row r="38" spans="3:31" ht="60" customHeight="1" x14ac:dyDescent="0.25">
      <c r="C38" s="20">
        <v>32</v>
      </c>
      <c r="D38" s="20"/>
      <c r="E38" s="35"/>
      <c r="F38" s="36"/>
      <c r="G38" s="36"/>
      <c r="H38" s="37"/>
      <c r="I38" s="36"/>
      <c r="J38" s="78"/>
      <c r="K38" s="139"/>
      <c r="L38" s="135"/>
      <c r="M38" s="135"/>
      <c r="O38" s="144">
        <f t="shared" si="18"/>
        <v>0</v>
      </c>
      <c r="P38" s="144">
        <f t="shared" si="19"/>
        <v>0</v>
      </c>
      <c r="Q38" s="144">
        <f t="shared" si="20"/>
        <v>0</v>
      </c>
      <c r="R38" s="144">
        <f t="shared" si="21"/>
        <v>0</v>
      </c>
      <c r="S38" s="144">
        <f t="shared" si="22"/>
        <v>0</v>
      </c>
      <c r="T38" s="145"/>
      <c r="U38" s="144">
        <f t="shared" si="23"/>
        <v>0</v>
      </c>
      <c r="V38" s="144">
        <f t="shared" si="24"/>
        <v>0</v>
      </c>
      <c r="W38" s="144">
        <f t="shared" si="25"/>
        <v>0</v>
      </c>
      <c r="X38" s="144">
        <f t="shared" si="26"/>
        <v>0</v>
      </c>
      <c r="Y38" s="144">
        <f t="shared" si="27"/>
        <v>0</v>
      </c>
      <c r="Z38" s="145"/>
      <c r="AA38" s="144">
        <f t="shared" si="28"/>
        <v>0</v>
      </c>
      <c r="AB38" s="144">
        <f t="shared" si="29"/>
        <v>0</v>
      </c>
      <c r="AC38" s="144">
        <f t="shared" si="30"/>
        <v>0</v>
      </c>
      <c r="AD38" s="144">
        <f t="shared" si="31"/>
        <v>0</v>
      </c>
      <c r="AE38" s="144">
        <f t="shared" si="32"/>
        <v>0</v>
      </c>
    </row>
    <row r="39" spans="3:31" ht="60" customHeight="1" x14ac:dyDescent="0.25">
      <c r="C39" s="20">
        <v>33</v>
      </c>
      <c r="D39" s="20"/>
      <c r="E39" s="35"/>
      <c r="F39" s="36"/>
      <c r="G39" s="36"/>
      <c r="H39" s="37"/>
      <c r="I39" s="36"/>
      <c r="J39" s="78"/>
      <c r="K39" s="139"/>
      <c r="L39" s="135"/>
      <c r="M39" s="135"/>
      <c r="O39" s="144">
        <f t="shared" si="18"/>
        <v>0</v>
      </c>
      <c r="P39" s="144">
        <f t="shared" si="19"/>
        <v>0</v>
      </c>
      <c r="Q39" s="144">
        <f t="shared" si="20"/>
        <v>0</v>
      </c>
      <c r="R39" s="144">
        <f t="shared" si="21"/>
        <v>0</v>
      </c>
      <c r="S39" s="144">
        <f t="shared" si="22"/>
        <v>0</v>
      </c>
      <c r="T39" s="145"/>
      <c r="U39" s="144">
        <f t="shared" si="23"/>
        <v>0</v>
      </c>
      <c r="V39" s="144">
        <f t="shared" si="24"/>
        <v>0</v>
      </c>
      <c r="W39" s="144">
        <f t="shared" si="25"/>
        <v>0</v>
      </c>
      <c r="X39" s="144">
        <f t="shared" si="26"/>
        <v>0</v>
      </c>
      <c r="Y39" s="144">
        <f t="shared" si="27"/>
        <v>0</v>
      </c>
      <c r="Z39" s="145"/>
      <c r="AA39" s="144">
        <f t="shared" si="28"/>
        <v>0</v>
      </c>
      <c r="AB39" s="144">
        <f t="shared" si="29"/>
        <v>0</v>
      </c>
      <c r="AC39" s="144">
        <f t="shared" si="30"/>
        <v>0</v>
      </c>
      <c r="AD39" s="144">
        <f t="shared" si="31"/>
        <v>0</v>
      </c>
      <c r="AE39" s="144">
        <f t="shared" si="32"/>
        <v>0</v>
      </c>
    </row>
    <row r="40" spans="3:31" ht="60" customHeight="1" x14ac:dyDescent="0.25">
      <c r="C40" s="20">
        <v>34</v>
      </c>
      <c r="D40" s="20"/>
      <c r="E40" s="35"/>
      <c r="F40" s="36"/>
      <c r="G40" s="36"/>
      <c r="H40" s="37"/>
      <c r="I40" s="36"/>
      <c r="J40" s="78"/>
      <c r="K40" s="139"/>
      <c r="L40" s="135"/>
      <c r="M40" s="135"/>
      <c r="O40" s="144">
        <f t="shared" si="18"/>
        <v>0</v>
      </c>
      <c r="P40" s="144">
        <f t="shared" si="19"/>
        <v>0</v>
      </c>
      <c r="Q40" s="144">
        <f t="shared" si="20"/>
        <v>0</v>
      </c>
      <c r="R40" s="144">
        <f t="shared" si="21"/>
        <v>0</v>
      </c>
      <c r="S40" s="144">
        <f t="shared" si="22"/>
        <v>0</v>
      </c>
      <c r="T40" s="145"/>
      <c r="U40" s="144">
        <f t="shared" si="23"/>
        <v>0</v>
      </c>
      <c r="V40" s="144">
        <f t="shared" si="24"/>
        <v>0</v>
      </c>
      <c r="W40" s="144">
        <f t="shared" si="25"/>
        <v>0</v>
      </c>
      <c r="X40" s="144">
        <f t="shared" si="26"/>
        <v>0</v>
      </c>
      <c r="Y40" s="144">
        <f t="shared" si="27"/>
        <v>0</v>
      </c>
      <c r="Z40" s="145"/>
      <c r="AA40" s="144">
        <f t="shared" si="28"/>
        <v>0</v>
      </c>
      <c r="AB40" s="144">
        <f t="shared" si="29"/>
        <v>0</v>
      </c>
      <c r="AC40" s="144">
        <f t="shared" si="30"/>
        <v>0</v>
      </c>
      <c r="AD40" s="144">
        <f t="shared" si="31"/>
        <v>0</v>
      </c>
      <c r="AE40" s="144">
        <f t="shared" si="32"/>
        <v>0</v>
      </c>
    </row>
    <row r="41" spans="3:31" ht="60" customHeight="1" x14ac:dyDescent="0.25">
      <c r="C41" s="20">
        <v>35</v>
      </c>
      <c r="D41" s="20"/>
      <c r="E41" s="35"/>
      <c r="F41" s="36"/>
      <c r="G41" s="36"/>
      <c r="H41" s="37"/>
      <c r="I41" s="36"/>
      <c r="J41" s="78"/>
      <c r="K41" s="139"/>
      <c r="L41" s="135"/>
      <c r="M41" s="135"/>
      <c r="O41" s="144">
        <f t="shared" si="18"/>
        <v>0</v>
      </c>
      <c r="P41" s="144">
        <f t="shared" si="19"/>
        <v>0</v>
      </c>
      <c r="Q41" s="144">
        <f t="shared" si="20"/>
        <v>0</v>
      </c>
      <c r="R41" s="144">
        <f t="shared" si="21"/>
        <v>0</v>
      </c>
      <c r="S41" s="144">
        <f t="shared" si="22"/>
        <v>0</v>
      </c>
      <c r="T41" s="145"/>
      <c r="U41" s="144">
        <f t="shared" si="23"/>
        <v>0</v>
      </c>
      <c r="V41" s="144">
        <f t="shared" si="24"/>
        <v>0</v>
      </c>
      <c r="W41" s="144">
        <f t="shared" si="25"/>
        <v>0</v>
      </c>
      <c r="X41" s="144">
        <f t="shared" si="26"/>
        <v>0</v>
      </c>
      <c r="Y41" s="144">
        <f t="shared" si="27"/>
        <v>0</v>
      </c>
      <c r="Z41" s="145"/>
      <c r="AA41" s="144">
        <f t="shared" si="28"/>
        <v>0</v>
      </c>
      <c r="AB41" s="144">
        <f t="shared" si="29"/>
        <v>0</v>
      </c>
      <c r="AC41" s="144">
        <f t="shared" si="30"/>
        <v>0</v>
      </c>
      <c r="AD41" s="144">
        <f t="shared" si="31"/>
        <v>0</v>
      </c>
      <c r="AE41" s="144">
        <f t="shared" si="32"/>
        <v>0</v>
      </c>
    </row>
    <row r="42" spans="3:31" ht="60" customHeight="1" x14ac:dyDescent="0.25">
      <c r="C42" s="20">
        <v>36</v>
      </c>
      <c r="D42" s="20"/>
      <c r="E42" s="35"/>
      <c r="F42" s="36"/>
      <c r="G42" s="36"/>
      <c r="H42" s="37"/>
      <c r="I42" s="36"/>
      <c r="J42" s="78"/>
      <c r="K42" s="139"/>
      <c r="L42" s="135"/>
      <c r="M42" s="135"/>
      <c r="O42" s="144">
        <f t="shared" si="18"/>
        <v>0</v>
      </c>
      <c r="P42" s="144">
        <f t="shared" si="19"/>
        <v>0</v>
      </c>
      <c r="Q42" s="144">
        <f t="shared" si="20"/>
        <v>0</v>
      </c>
      <c r="R42" s="144">
        <f t="shared" si="21"/>
        <v>0</v>
      </c>
      <c r="S42" s="144">
        <f t="shared" si="22"/>
        <v>0</v>
      </c>
      <c r="T42" s="145"/>
      <c r="U42" s="144">
        <f t="shared" si="23"/>
        <v>0</v>
      </c>
      <c r="V42" s="144">
        <f t="shared" si="24"/>
        <v>0</v>
      </c>
      <c r="W42" s="144">
        <f t="shared" si="25"/>
        <v>0</v>
      </c>
      <c r="X42" s="144">
        <f t="shared" si="26"/>
        <v>0</v>
      </c>
      <c r="Y42" s="144">
        <f t="shared" si="27"/>
        <v>0</v>
      </c>
      <c r="Z42" s="145"/>
      <c r="AA42" s="144">
        <f t="shared" si="28"/>
        <v>0</v>
      </c>
      <c r="AB42" s="144">
        <f t="shared" si="29"/>
        <v>0</v>
      </c>
      <c r="AC42" s="144">
        <f t="shared" si="30"/>
        <v>0</v>
      </c>
      <c r="AD42" s="144">
        <f t="shared" si="31"/>
        <v>0</v>
      </c>
      <c r="AE42" s="144">
        <f t="shared" si="32"/>
        <v>0</v>
      </c>
    </row>
    <row r="43" spans="3:31" ht="60" customHeight="1" x14ac:dyDescent="0.25">
      <c r="C43" s="20">
        <v>37</v>
      </c>
      <c r="D43" s="20"/>
      <c r="E43" s="35"/>
      <c r="F43" s="36"/>
      <c r="G43" s="36"/>
      <c r="H43" s="37"/>
      <c r="I43" s="36"/>
      <c r="J43" s="78"/>
      <c r="K43" s="139"/>
      <c r="L43" s="135"/>
      <c r="M43" s="135"/>
      <c r="O43" s="144">
        <f t="shared" si="18"/>
        <v>0</v>
      </c>
      <c r="P43" s="144">
        <f t="shared" si="19"/>
        <v>0</v>
      </c>
      <c r="Q43" s="144">
        <f t="shared" si="20"/>
        <v>0</v>
      </c>
      <c r="R43" s="144">
        <f t="shared" si="21"/>
        <v>0</v>
      </c>
      <c r="S43" s="144">
        <f t="shared" si="22"/>
        <v>0</v>
      </c>
      <c r="T43" s="145"/>
      <c r="U43" s="144">
        <f t="shared" si="23"/>
        <v>0</v>
      </c>
      <c r="V43" s="144">
        <f t="shared" si="24"/>
        <v>0</v>
      </c>
      <c r="W43" s="144">
        <f t="shared" si="25"/>
        <v>0</v>
      </c>
      <c r="X43" s="144">
        <f t="shared" si="26"/>
        <v>0</v>
      </c>
      <c r="Y43" s="144">
        <f t="shared" si="27"/>
        <v>0</v>
      </c>
      <c r="Z43" s="145"/>
      <c r="AA43" s="144">
        <f t="shared" si="28"/>
        <v>0</v>
      </c>
      <c r="AB43" s="144">
        <f t="shared" si="29"/>
        <v>0</v>
      </c>
      <c r="AC43" s="144">
        <f t="shared" si="30"/>
        <v>0</v>
      </c>
      <c r="AD43" s="144">
        <f t="shared" si="31"/>
        <v>0</v>
      </c>
      <c r="AE43" s="144">
        <f t="shared" si="32"/>
        <v>0</v>
      </c>
    </row>
    <row r="44" spans="3:31" ht="60" customHeight="1" x14ac:dyDescent="0.25">
      <c r="C44" s="20">
        <v>38</v>
      </c>
      <c r="D44" s="20"/>
      <c r="E44" s="35"/>
      <c r="F44" s="36"/>
      <c r="G44" s="36"/>
      <c r="H44" s="37"/>
      <c r="I44" s="36"/>
      <c r="J44" s="78"/>
      <c r="K44" s="139"/>
      <c r="L44" s="135"/>
      <c r="M44" s="135"/>
      <c r="O44" s="144">
        <f t="shared" si="18"/>
        <v>0</v>
      </c>
      <c r="P44" s="144">
        <f t="shared" si="19"/>
        <v>0</v>
      </c>
      <c r="Q44" s="144">
        <f t="shared" si="20"/>
        <v>0</v>
      </c>
      <c r="R44" s="144">
        <f t="shared" si="21"/>
        <v>0</v>
      </c>
      <c r="S44" s="144">
        <f t="shared" si="22"/>
        <v>0</v>
      </c>
      <c r="T44" s="145"/>
      <c r="U44" s="144">
        <f t="shared" si="23"/>
        <v>0</v>
      </c>
      <c r="V44" s="144">
        <f t="shared" si="24"/>
        <v>0</v>
      </c>
      <c r="W44" s="144">
        <f t="shared" si="25"/>
        <v>0</v>
      </c>
      <c r="X44" s="144">
        <f t="shared" si="26"/>
        <v>0</v>
      </c>
      <c r="Y44" s="144">
        <f t="shared" si="27"/>
        <v>0</v>
      </c>
      <c r="Z44" s="145"/>
      <c r="AA44" s="144">
        <f t="shared" si="28"/>
        <v>0</v>
      </c>
      <c r="AB44" s="144">
        <f t="shared" si="29"/>
        <v>0</v>
      </c>
      <c r="AC44" s="144">
        <f t="shared" si="30"/>
        <v>0</v>
      </c>
      <c r="AD44" s="144">
        <f t="shared" si="31"/>
        <v>0</v>
      </c>
      <c r="AE44" s="144">
        <f t="shared" si="32"/>
        <v>0</v>
      </c>
    </row>
    <row r="45" spans="3:31" ht="60" customHeight="1" x14ac:dyDescent="0.25">
      <c r="C45" s="20">
        <v>39</v>
      </c>
      <c r="D45" s="20"/>
      <c r="E45" s="35"/>
      <c r="F45" s="36"/>
      <c r="G45" s="36"/>
      <c r="H45" s="37"/>
      <c r="I45" s="36"/>
      <c r="J45" s="78"/>
      <c r="K45" s="139"/>
      <c r="L45" s="135"/>
      <c r="M45" s="135"/>
      <c r="O45" s="144">
        <f t="shared" si="18"/>
        <v>0</v>
      </c>
      <c r="P45" s="144">
        <f t="shared" si="19"/>
        <v>0</v>
      </c>
      <c r="Q45" s="144">
        <f t="shared" si="20"/>
        <v>0</v>
      </c>
      <c r="R45" s="144">
        <f t="shared" si="21"/>
        <v>0</v>
      </c>
      <c r="S45" s="144">
        <f t="shared" si="22"/>
        <v>0</v>
      </c>
      <c r="T45" s="145"/>
      <c r="U45" s="144">
        <f t="shared" si="23"/>
        <v>0</v>
      </c>
      <c r="V45" s="144">
        <f t="shared" si="24"/>
        <v>0</v>
      </c>
      <c r="W45" s="144">
        <f t="shared" si="25"/>
        <v>0</v>
      </c>
      <c r="X45" s="144">
        <f t="shared" si="26"/>
        <v>0</v>
      </c>
      <c r="Y45" s="144">
        <f t="shared" si="27"/>
        <v>0</v>
      </c>
      <c r="Z45" s="145"/>
      <c r="AA45" s="144">
        <f t="shared" si="28"/>
        <v>0</v>
      </c>
      <c r="AB45" s="144">
        <f t="shared" si="29"/>
        <v>0</v>
      </c>
      <c r="AC45" s="144">
        <f t="shared" si="30"/>
        <v>0</v>
      </c>
      <c r="AD45" s="144">
        <f t="shared" si="31"/>
        <v>0</v>
      </c>
      <c r="AE45" s="144">
        <f t="shared" si="32"/>
        <v>0</v>
      </c>
    </row>
    <row r="46" spans="3:31" ht="60" customHeight="1" x14ac:dyDescent="0.25">
      <c r="C46" s="20">
        <v>40</v>
      </c>
      <c r="D46" s="20"/>
      <c r="E46" s="35"/>
      <c r="F46" s="36"/>
      <c r="G46" s="36"/>
      <c r="H46" s="37"/>
      <c r="I46" s="36"/>
      <c r="J46" s="78"/>
      <c r="K46" s="139"/>
      <c r="L46" s="135"/>
      <c r="M46" s="135"/>
      <c r="O46" s="144">
        <f t="shared" si="18"/>
        <v>0</v>
      </c>
      <c r="P46" s="144">
        <f t="shared" si="19"/>
        <v>0</v>
      </c>
      <c r="Q46" s="144">
        <f t="shared" si="20"/>
        <v>0</v>
      </c>
      <c r="R46" s="144">
        <f t="shared" si="21"/>
        <v>0</v>
      </c>
      <c r="S46" s="144">
        <f t="shared" si="22"/>
        <v>0</v>
      </c>
      <c r="T46" s="145"/>
      <c r="U46" s="144">
        <f t="shared" si="23"/>
        <v>0</v>
      </c>
      <c r="V46" s="144">
        <f t="shared" si="24"/>
        <v>0</v>
      </c>
      <c r="W46" s="144">
        <f t="shared" si="25"/>
        <v>0</v>
      </c>
      <c r="X46" s="144">
        <f t="shared" si="26"/>
        <v>0</v>
      </c>
      <c r="Y46" s="144">
        <f t="shared" si="27"/>
        <v>0</v>
      </c>
      <c r="Z46" s="145"/>
      <c r="AA46" s="144">
        <f t="shared" si="28"/>
        <v>0</v>
      </c>
      <c r="AB46" s="144">
        <f t="shared" si="29"/>
        <v>0</v>
      </c>
      <c r="AC46" s="144">
        <f t="shared" si="30"/>
        <v>0</v>
      </c>
      <c r="AD46" s="144">
        <f t="shared" si="31"/>
        <v>0</v>
      </c>
      <c r="AE46" s="144">
        <f t="shared" si="32"/>
        <v>0</v>
      </c>
    </row>
    <row r="47" spans="3:31" ht="60" customHeight="1" x14ac:dyDescent="0.25">
      <c r="C47" s="20">
        <v>41</v>
      </c>
      <c r="D47" s="20"/>
      <c r="E47" s="35"/>
      <c r="F47" s="36"/>
      <c r="G47" s="36"/>
      <c r="H47" s="37"/>
      <c r="I47" s="36"/>
      <c r="J47" s="78"/>
      <c r="K47" s="139"/>
      <c r="L47" s="135"/>
      <c r="M47" s="135"/>
      <c r="O47" s="144">
        <f t="shared" si="18"/>
        <v>0</v>
      </c>
      <c r="P47" s="144">
        <f t="shared" si="19"/>
        <v>0</v>
      </c>
      <c r="Q47" s="144">
        <f t="shared" si="20"/>
        <v>0</v>
      </c>
      <c r="R47" s="144">
        <f t="shared" si="21"/>
        <v>0</v>
      </c>
      <c r="S47" s="144">
        <f t="shared" si="22"/>
        <v>0</v>
      </c>
      <c r="T47" s="145"/>
      <c r="U47" s="144">
        <f t="shared" si="23"/>
        <v>0</v>
      </c>
      <c r="V47" s="144">
        <f t="shared" si="24"/>
        <v>0</v>
      </c>
      <c r="W47" s="144">
        <f t="shared" si="25"/>
        <v>0</v>
      </c>
      <c r="X47" s="144">
        <f t="shared" si="26"/>
        <v>0</v>
      </c>
      <c r="Y47" s="144">
        <f t="shared" si="27"/>
        <v>0</v>
      </c>
      <c r="Z47" s="145"/>
      <c r="AA47" s="144">
        <f t="shared" si="28"/>
        <v>0</v>
      </c>
      <c r="AB47" s="144">
        <f t="shared" si="29"/>
        <v>0</v>
      </c>
      <c r="AC47" s="144">
        <f t="shared" si="30"/>
        <v>0</v>
      </c>
      <c r="AD47" s="144">
        <f t="shared" si="31"/>
        <v>0</v>
      </c>
      <c r="AE47" s="144">
        <f t="shared" si="32"/>
        <v>0</v>
      </c>
    </row>
    <row r="48" spans="3:31" ht="60" customHeight="1" x14ac:dyDescent="0.25">
      <c r="C48" s="20">
        <v>42</v>
      </c>
      <c r="D48" s="20"/>
      <c r="E48" s="35"/>
      <c r="F48" s="36"/>
      <c r="G48" s="36"/>
      <c r="H48" s="37"/>
      <c r="I48" s="36"/>
      <c r="J48" s="78"/>
      <c r="K48" s="139"/>
      <c r="L48" s="135"/>
      <c r="M48" s="135"/>
      <c r="O48" s="144">
        <f t="shared" si="18"/>
        <v>0</v>
      </c>
      <c r="P48" s="144">
        <f t="shared" si="19"/>
        <v>0</v>
      </c>
      <c r="Q48" s="144">
        <f t="shared" si="20"/>
        <v>0</v>
      </c>
      <c r="R48" s="144">
        <f t="shared" si="21"/>
        <v>0</v>
      </c>
      <c r="S48" s="144">
        <f t="shared" si="22"/>
        <v>0</v>
      </c>
      <c r="T48" s="145"/>
      <c r="U48" s="144">
        <f t="shared" si="23"/>
        <v>0</v>
      </c>
      <c r="V48" s="144">
        <f t="shared" si="24"/>
        <v>0</v>
      </c>
      <c r="W48" s="144">
        <f t="shared" si="25"/>
        <v>0</v>
      </c>
      <c r="X48" s="144">
        <f t="shared" si="26"/>
        <v>0</v>
      </c>
      <c r="Y48" s="144">
        <f t="shared" si="27"/>
        <v>0</v>
      </c>
      <c r="Z48" s="145"/>
      <c r="AA48" s="144">
        <f t="shared" si="28"/>
        <v>0</v>
      </c>
      <c r="AB48" s="144">
        <f t="shared" si="29"/>
        <v>0</v>
      </c>
      <c r="AC48" s="144">
        <f t="shared" si="30"/>
        <v>0</v>
      </c>
      <c r="AD48" s="144">
        <f t="shared" si="31"/>
        <v>0</v>
      </c>
      <c r="AE48" s="144">
        <f t="shared" si="32"/>
        <v>0</v>
      </c>
    </row>
    <row r="49" spans="3:31" ht="60" customHeight="1" x14ac:dyDescent="0.25">
      <c r="C49" s="20">
        <v>43</v>
      </c>
      <c r="D49" s="20"/>
      <c r="E49" s="35"/>
      <c r="F49" s="36"/>
      <c r="G49" s="36"/>
      <c r="H49" s="37"/>
      <c r="I49" s="36"/>
      <c r="J49" s="78"/>
      <c r="K49" s="139"/>
      <c r="L49" s="135"/>
      <c r="M49" s="135"/>
      <c r="O49" s="144">
        <f t="shared" si="18"/>
        <v>0</v>
      </c>
      <c r="P49" s="144">
        <f t="shared" si="19"/>
        <v>0</v>
      </c>
      <c r="Q49" s="144">
        <f t="shared" si="20"/>
        <v>0</v>
      </c>
      <c r="R49" s="144">
        <f t="shared" si="21"/>
        <v>0</v>
      </c>
      <c r="S49" s="144">
        <f t="shared" si="22"/>
        <v>0</v>
      </c>
      <c r="T49" s="145"/>
      <c r="U49" s="144">
        <f t="shared" si="23"/>
        <v>0</v>
      </c>
      <c r="V49" s="144">
        <f t="shared" si="24"/>
        <v>0</v>
      </c>
      <c r="W49" s="144">
        <f t="shared" si="25"/>
        <v>0</v>
      </c>
      <c r="X49" s="144">
        <f t="shared" si="26"/>
        <v>0</v>
      </c>
      <c r="Y49" s="144">
        <f t="shared" si="27"/>
        <v>0</v>
      </c>
      <c r="Z49" s="145"/>
      <c r="AA49" s="144">
        <f t="shared" si="28"/>
        <v>0</v>
      </c>
      <c r="AB49" s="144">
        <f t="shared" si="29"/>
        <v>0</v>
      </c>
      <c r="AC49" s="144">
        <f t="shared" si="30"/>
        <v>0</v>
      </c>
      <c r="AD49" s="144">
        <f t="shared" si="31"/>
        <v>0</v>
      </c>
      <c r="AE49" s="144">
        <f t="shared" si="32"/>
        <v>0</v>
      </c>
    </row>
    <row r="50" spans="3:31" ht="60" customHeight="1" x14ac:dyDescent="0.25">
      <c r="C50" s="20">
        <v>44</v>
      </c>
      <c r="D50" s="20"/>
      <c r="E50" s="35"/>
      <c r="F50" s="36"/>
      <c r="G50" s="36"/>
      <c r="H50" s="37"/>
      <c r="I50" s="36"/>
      <c r="J50" s="78"/>
      <c r="K50" s="139"/>
      <c r="L50" s="135"/>
      <c r="M50" s="135"/>
      <c r="O50" s="144">
        <f t="shared" si="18"/>
        <v>0</v>
      </c>
      <c r="P50" s="144">
        <f t="shared" si="19"/>
        <v>0</v>
      </c>
      <c r="Q50" s="144">
        <f t="shared" si="20"/>
        <v>0</v>
      </c>
      <c r="R50" s="144">
        <f t="shared" si="21"/>
        <v>0</v>
      </c>
      <c r="S50" s="144">
        <f t="shared" si="22"/>
        <v>0</v>
      </c>
      <c r="T50" s="145"/>
      <c r="U50" s="144">
        <f t="shared" si="23"/>
        <v>0</v>
      </c>
      <c r="V50" s="144">
        <f t="shared" si="24"/>
        <v>0</v>
      </c>
      <c r="W50" s="144">
        <f t="shared" si="25"/>
        <v>0</v>
      </c>
      <c r="X50" s="144">
        <f t="shared" si="26"/>
        <v>0</v>
      </c>
      <c r="Y50" s="144">
        <f t="shared" si="27"/>
        <v>0</v>
      </c>
      <c r="Z50" s="145"/>
      <c r="AA50" s="144">
        <f t="shared" si="28"/>
        <v>0</v>
      </c>
      <c r="AB50" s="144">
        <f t="shared" si="29"/>
        <v>0</v>
      </c>
      <c r="AC50" s="144">
        <f t="shared" si="30"/>
        <v>0</v>
      </c>
      <c r="AD50" s="144">
        <f t="shared" si="31"/>
        <v>0</v>
      </c>
      <c r="AE50" s="144">
        <f t="shared" si="32"/>
        <v>0</v>
      </c>
    </row>
    <row r="51" spans="3:31" ht="60" customHeight="1" x14ac:dyDescent="0.25">
      <c r="C51" s="20">
        <v>45</v>
      </c>
      <c r="D51" s="20"/>
      <c r="E51" s="35"/>
      <c r="F51" s="36"/>
      <c r="G51" s="36"/>
      <c r="H51" s="37"/>
      <c r="I51" s="36"/>
      <c r="J51" s="78"/>
      <c r="K51" s="139"/>
      <c r="L51" s="135"/>
      <c r="M51" s="135"/>
      <c r="O51" s="144">
        <f t="shared" si="18"/>
        <v>0</v>
      </c>
      <c r="P51" s="144">
        <f t="shared" si="19"/>
        <v>0</v>
      </c>
      <c r="Q51" s="144">
        <f t="shared" si="20"/>
        <v>0</v>
      </c>
      <c r="R51" s="144">
        <f t="shared" si="21"/>
        <v>0</v>
      </c>
      <c r="S51" s="144">
        <f t="shared" si="22"/>
        <v>0</v>
      </c>
      <c r="T51" s="145"/>
      <c r="U51" s="144">
        <f t="shared" si="23"/>
        <v>0</v>
      </c>
      <c r="V51" s="144">
        <f t="shared" si="24"/>
        <v>0</v>
      </c>
      <c r="W51" s="144">
        <f t="shared" si="25"/>
        <v>0</v>
      </c>
      <c r="X51" s="144">
        <f t="shared" si="26"/>
        <v>0</v>
      </c>
      <c r="Y51" s="144">
        <f t="shared" si="27"/>
        <v>0</v>
      </c>
      <c r="Z51" s="145"/>
      <c r="AA51" s="144">
        <f t="shared" si="28"/>
        <v>0</v>
      </c>
      <c r="AB51" s="144">
        <f t="shared" si="29"/>
        <v>0</v>
      </c>
      <c r="AC51" s="144">
        <f t="shared" si="30"/>
        <v>0</v>
      </c>
      <c r="AD51" s="144">
        <f t="shared" si="31"/>
        <v>0</v>
      </c>
      <c r="AE51" s="144">
        <f t="shared" si="32"/>
        <v>0</v>
      </c>
    </row>
    <row r="52" spans="3:31" ht="60" customHeight="1" x14ac:dyDescent="0.25">
      <c r="C52" s="20">
        <v>46</v>
      </c>
      <c r="D52" s="20"/>
      <c r="E52" s="35"/>
      <c r="F52" s="36"/>
      <c r="G52" s="36"/>
      <c r="H52" s="37"/>
      <c r="I52" s="36"/>
      <c r="J52" s="78"/>
      <c r="K52" s="139"/>
      <c r="L52" s="135"/>
      <c r="M52" s="135"/>
      <c r="O52" s="144">
        <f t="shared" si="18"/>
        <v>0</v>
      </c>
      <c r="P52" s="144">
        <f t="shared" si="19"/>
        <v>0</v>
      </c>
      <c r="Q52" s="144">
        <f t="shared" si="20"/>
        <v>0</v>
      </c>
      <c r="R52" s="144">
        <f t="shared" si="21"/>
        <v>0</v>
      </c>
      <c r="S52" s="144">
        <f t="shared" si="22"/>
        <v>0</v>
      </c>
      <c r="T52" s="145"/>
      <c r="U52" s="144">
        <f t="shared" si="23"/>
        <v>0</v>
      </c>
      <c r="V52" s="144">
        <f t="shared" si="24"/>
        <v>0</v>
      </c>
      <c r="W52" s="144">
        <f t="shared" si="25"/>
        <v>0</v>
      </c>
      <c r="X52" s="144">
        <f t="shared" si="26"/>
        <v>0</v>
      </c>
      <c r="Y52" s="144">
        <f t="shared" si="27"/>
        <v>0</v>
      </c>
      <c r="Z52" s="145"/>
      <c r="AA52" s="144">
        <f t="shared" si="28"/>
        <v>0</v>
      </c>
      <c r="AB52" s="144">
        <f t="shared" si="29"/>
        <v>0</v>
      </c>
      <c r="AC52" s="144">
        <f t="shared" si="30"/>
        <v>0</v>
      </c>
      <c r="AD52" s="144">
        <f t="shared" si="31"/>
        <v>0</v>
      </c>
      <c r="AE52" s="144">
        <f t="shared" si="32"/>
        <v>0</v>
      </c>
    </row>
    <row r="53" spans="3:31" ht="60" customHeight="1" x14ac:dyDescent="0.25">
      <c r="C53" s="20">
        <v>47</v>
      </c>
      <c r="D53" s="20"/>
      <c r="E53" s="35"/>
      <c r="F53" s="36"/>
      <c r="G53" s="36"/>
      <c r="H53" s="37"/>
      <c r="I53" s="36"/>
      <c r="J53" s="78"/>
      <c r="K53" s="139"/>
      <c r="L53" s="135"/>
      <c r="M53" s="135"/>
      <c r="O53" s="144">
        <f t="shared" si="18"/>
        <v>0</v>
      </c>
      <c r="P53" s="144">
        <f t="shared" si="19"/>
        <v>0</v>
      </c>
      <c r="Q53" s="144">
        <f t="shared" si="20"/>
        <v>0</v>
      </c>
      <c r="R53" s="144">
        <f t="shared" si="21"/>
        <v>0</v>
      </c>
      <c r="S53" s="144">
        <f t="shared" si="22"/>
        <v>0</v>
      </c>
      <c r="T53" s="145"/>
      <c r="U53" s="144">
        <f t="shared" si="23"/>
        <v>0</v>
      </c>
      <c r="V53" s="144">
        <f t="shared" si="24"/>
        <v>0</v>
      </c>
      <c r="W53" s="144">
        <f t="shared" si="25"/>
        <v>0</v>
      </c>
      <c r="X53" s="144">
        <f t="shared" si="26"/>
        <v>0</v>
      </c>
      <c r="Y53" s="144">
        <f t="shared" si="27"/>
        <v>0</v>
      </c>
      <c r="Z53" s="145"/>
      <c r="AA53" s="144">
        <f t="shared" si="28"/>
        <v>0</v>
      </c>
      <c r="AB53" s="144">
        <f t="shared" si="29"/>
        <v>0</v>
      </c>
      <c r="AC53" s="144">
        <f t="shared" si="30"/>
        <v>0</v>
      </c>
      <c r="AD53" s="144">
        <f t="shared" si="31"/>
        <v>0</v>
      </c>
      <c r="AE53" s="144">
        <f t="shared" si="32"/>
        <v>0</v>
      </c>
    </row>
    <row r="54" spans="3:31" ht="60" customHeight="1" x14ac:dyDescent="0.25">
      <c r="C54" s="20">
        <v>48</v>
      </c>
      <c r="D54" s="20"/>
      <c r="E54" s="35"/>
      <c r="F54" s="36"/>
      <c r="G54" s="36"/>
      <c r="H54" s="37"/>
      <c r="I54" s="36"/>
      <c r="J54" s="78"/>
      <c r="K54" s="139"/>
      <c r="L54" s="135"/>
      <c r="M54" s="135"/>
      <c r="O54" s="144">
        <f t="shared" si="18"/>
        <v>0</v>
      </c>
      <c r="P54" s="144">
        <f t="shared" si="19"/>
        <v>0</v>
      </c>
      <c r="Q54" s="144">
        <f t="shared" si="20"/>
        <v>0</v>
      </c>
      <c r="R54" s="144">
        <f t="shared" si="21"/>
        <v>0</v>
      </c>
      <c r="S54" s="144">
        <f t="shared" si="22"/>
        <v>0</v>
      </c>
      <c r="T54" s="145"/>
      <c r="U54" s="144">
        <f t="shared" si="23"/>
        <v>0</v>
      </c>
      <c r="V54" s="144">
        <f t="shared" si="24"/>
        <v>0</v>
      </c>
      <c r="W54" s="144">
        <f t="shared" si="25"/>
        <v>0</v>
      </c>
      <c r="X54" s="144">
        <f t="shared" si="26"/>
        <v>0</v>
      </c>
      <c r="Y54" s="144">
        <f t="shared" si="27"/>
        <v>0</v>
      </c>
      <c r="Z54" s="145"/>
      <c r="AA54" s="144">
        <f t="shared" si="28"/>
        <v>0</v>
      </c>
      <c r="AB54" s="144">
        <f t="shared" si="29"/>
        <v>0</v>
      </c>
      <c r="AC54" s="144">
        <f t="shared" si="30"/>
        <v>0</v>
      </c>
      <c r="AD54" s="144">
        <f t="shared" si="31"/>
        <v>0</v>
      </c>
      <c r="AE54" s="144">
        <f t="shared" si="32"/>
        <v>0</v>
      </c>
    </row>
    <row r="55" spans="3:31" ht="60" customHeight="1" x14ac:dyDescent="0.25">
      <c r="C55" s="20">
        <v>49</v>
      </c>
      <c r="D55" s="20"/>
      <c r="E55" s="35"/>
      <c r="F55" s="36"/>
      <c r="G55" s="36"/>
      <c r="H55" s="37"/>
      <c r="I55" s="36"/>
      <c r="J55" s="78"/>
      <c r="K55" s="139"/>
      <c r="L55" s="135"/>
      <c r="M55" s="135"/>
      <c r="O55" s="144">
        <f t="shared" si="18"/>
        <v>0</v>
      </c>
      <c r="P55" s="144">
        <f t="shared" si="19"/>
        <v>0</v>
      </c>
      <c r="Q55" s="144">
        <f t="shared" si="20"/>
        <v>0</v>
      </c>
      <c r="R55" s="144">
        <f t="shared" si="21"/>
        <v>0</v>
      </c>
      <c r="S55" s="144">
        <f t="shared" si="22"/>
        <v>0</v>
      </c>
      <c r="T55" s="145"/>
      <c r="U55" s="144">
        <f t="shared" si="23"/>
        <v>0</v>
      </c>
      <c r="V55" s="144">
        <f t="shared" si="24"/>
        <v>0</v>
      </c>
      <c r="W55" s="144">
        <f t="shared" si="25"/>
        <v>0</v>
      </c>
      <c r="X55" s="144">
        <f t="shared" si="26"/>
        <v>0</v>
      </c>
      <c r="Y55" s="144">
        <f t="shared" si="27"/>
        <v>0</v>
      </c>
      <c r="Z55" s="145"/>
      <c r="AA55" s="144">
        <f t="shared" si="28"/>
        <v>0</v>
      </c>
      <c r="AB55" s="144">
        <f t="shared" si="29"/>
        <v>0</v>
      </c>
      <c r="AC55" s="144">
        <f t="shared" si="30"/>
        <v>0</v>
      </c>
      <c r="AD55" s="144">
        <f t="shared" si="31"/>
        <v>0</v>
      </c>
      <c r="AE55" s="144">
        <f t="shared" si="32"/>
        <v>0</v>
      </c>
    </row>
    <row r="56" spans="3:31" ht="60" customHeight="1" x14ac:dyDescent="0.25">
      <c r="C56" s="20">
        <v>50</v>
      </c>
      <c r="D56" s="20"/>
      <c r="E56" s="35"/>
      <c r="F56" s="36"/>
      <c r="G56" s="36"/>
      <c r="H56" s="37"/>
      <c r="I56" s="36"/>
      <c r="J56" s="78"/>
      <c r="K56" s="139"/>
      <c r="L56" s="135"/>
      <c r="M56" s="135"/>
      <c r="O56" s="144">
        <f t="shared" si="18"/>
        <v>0</v>
      </c>
      <c r="P56" s="144">
        <f t="shared" si="19"/>
        <v>0</v>
      </c>
      <c r="Q56" s="144">
        <f t="shared" si="20"/>
        <v>0</v>
      </c>
      <c r="R56" s="144">
        <f t="shared" si="21"/>
        <v>0</v>
      </c>
      <c r="S56" s="144">
        <f t="shared" si="22"/>
        <v>0</v>
      </c>
      <c r="T56" s="145"/>
      <c r="U56" s="144">
        <f t="shared" si="23"/>
        <v>0</v>
      </c>
      <c r="V56" s="144">
        <f t="shared" si="24"/>
        <v>0</v>
      </c>
      <c r="W56" s="144">
        <f t="shared" si="25"/>
        <v>0</v>
      </c>
      <c r="X56" s="144">
        <f t="shared" si="26"/>
        <v>0</v>
      </c>
      <c r="Y56" s="144">
        <f t="shared" si="27"/>
        <v>0</v>
      </c>
      <c r="Z56" s="145"/>
      <c r="AA56" s="144">
        <f t="shared" si="28"/>
        <v>0</v>
      </c>
      <c r="AB56" s="144">
        <f t="shared" si="29"/>
        <v>0</v>
      </c>
      <c r="AC56" s="144">
        <f t="shared" si="30"/>
        <v>0</v>
      </c>
      <c r="AD56" s="144">
        <f t="shared" si="31"/>
        <v>0</v>
      </c>
      <c r="AE56" s="144">
        <f t="shared" si="32"/>
        <v>0</v>
      </c>
    </row>
    <row r="57" spans="3:31" ht="60" customHeight="1" x14ac:dyDescent="0.25">
      <c r="C57" s="20">
        <v>51</v>
      </c>
      <c r="D57" s="20"/>
      <c r="E57" s="35"/>
      <c r="F57" s="36"/>
      <c r="G57" s="36"/>
      <c r="H57" s="37"/>
      <c r="I57" s="36"/>
      <c r="J57" s="78"/>
      <c r="K57" s="139"/>
      <c r="L57" s="135"/>
      <c r="M57" s="135"/>
      <c r="O57" s="144">
        <f t="shared" si="18"/>
        <v>0</v>
      </c>
      <c r="P57" s="144">
        <f t="shared" si="19"/>
        <v>0</v>
      </c>
      <c r="Q57" s="144">
        <f t="shared" si="20"/>
        <v>0</v>
      </c>
      <c r="R57" s="144">
        <f t="shared" si="21"/>
        <v>0</v>
      </c>
      <c r="S57" s="144">
        <f t="shared" si="22"/>
        <v>0</v>
      </c>
      <c r="T57" s="145"/>
      <c r="U57" s="144">
        <f t="shared" si="23"/>
        <v>0</v>
      </c>
      <c r="V57" s="144">
        <f t="shared" si="24"/>
        <v>0</v>
      </c>
      <c r="W57" s="144">
        <f t="shared" si="25"/>
        <v>0</v>
      </c>
      <c r="X57" s="144">
        <f t="shared" si="26"/>
        <v>0</v>
      </c>
      <c r="Y57" s="144">
        <f t="shared" si="27"/>
        <v>0</v>
      </c>
      <c r="Z57" s="145"/>
      <c r="AA57" s="144">
        <f t="shared" si="28"/>
        <v>0</v>
      </c>
      <c r="AB57" s="144">
        <f t="shared" si="29"/>
        <v>0</v>
      </c>
      <c r="AC57" s="144">
        <f t="shared" si="30"/>
        <v>0</v>
      </c>
      <c r="AD57" s="144">
        <f t="shared" si="31"/>
        <v>0</v>
      </c>
      <c r="AE57" s="144">
        <f t="shared" si="32"/>
        <v>0</v>
      </c>
    </row>
    <row r="58" spans="3:31" ht="60" customHeight="1" x14ac:dyDescent="0.25">
      <c r="C58" s="20">
        <v>52</v>
      </c>
      <c r="D58" s="20"/>
      <c r="E58" s="35"/>
      <c r="F58" s="36"/>
      <c r="G58" s="36"/>
      <c r="H58" s="37"/>
      <c r="I58" s="36"/>
      <c r="J58" s="78"/>
      <c r="K58" s="139"/>
      <c r="L58" s="135"/>
      <c r="M58" s="135"/>
      <c r="O58" s="144">
        <f t="shared" si="18"/>
        <v>0</v>
      </c>
      <c r="P58" s="144">
        <f t="shared" si="19"/>
        <v>0</v>
      </c>
      <c r="Q58" s="144">
        <f t="shared" si="20"/>
        <v>0</v>
      </c>
      <c r="R58" s="144">
        <f t="shared" si="21"/>
        <v>0</v>
      </c>
      <c r="S58" s="144">
        <f t="shared" si="22"/>
        <v>0</v>
      </c>
      <c r="T58" s="145"/>
      <c r="U58" s="144">
        <f t="shared" si="23"/>
        <v>0</v>
      </c>
      <c r="V58" s="144">
        <f t="shared" si="24"/>
        <v>0</v>
      </c>
      <c r="W58" s="144">
        <f t="shared" si="25"/>
        <v>0</v>
      </c>
      <c r="X58" s="144">
        <f t="shared" si="26"/>
        <v>0</v>
      </c>
      <c r="Y58" s="144">
        <f t="shared" si="27"/>
        <v>0</v>
      </c>
      <c r="Z58" s="145"/>
      <c r="AA58" s="144">
        <f t="shared" si="28"/>
        <v>0</v>
      </c>
      <c r="AB58" s="144">
        <f t="shared" si="29"/>
        <v>0</v>
      </c>
      <c r="AC58" s="144">
        <f t="shared" si="30"/>
        <v>0</v>
      </c>
      <c r="AD58" s="144">
        <f t="shared" si="31"/>
        <v>0</v>
      </c>
      <c r="AE58" s="144">
        <f t="shared" si="32"/>
        <v>0</v>
      </c>
    </row>
    <row r="59" spans="3:31" ht="60" customHeight="1" x14ac:dyDescent="0.25">
      <c r="C59" s="20">
        <v>53</v>
      </c>
      <c r="D59" s="20"/>
      <c r="E59" s="35"/>
      <c r="F59" s="36"/>
      <c r="G59" s="36"/>
      <c r="H59" s="37"/>
      <c r="I59" s="36"/>
      <c r="J59" s="78"/>
      <c r="K59" s="139"/>
      <c r="L59" s="135"/>
      <c r="M59" s="135"/>
      <c r="O59" s="144">
        <f t="shared" si="18"/>
        <v>0</v>
      </c>
      <c r="P59" s="144">
        <f t="shared" si="19"/>
        <v>0</v>
      </c>
      <c r="Q59" s="144">
        <f t="shared" si="20"/>
        <v>0</v>
      </c>
      <c r="R59" s="144">
        <f t="shared" si="21"/>
        <v>0</v>
      </c>
      <c r="S59" s="144">
        <f t="shared" si="22"/>
        <v>0</v>
      </c>
      <c r="T59" s="145"/>
      <c r="U59" s="144">
        <f t="shared" si="23"/>
        <v>0</v>
      </c>
      <c r="V59" s="144">
        <f t="shared" si="24"/>
        <v>0</v>
      </c>
      <c r="W59" s="144">
        <f t="shared" si="25"/>
        <v>0</v>
      </c>
      <c r="X59" s="144">
        <f t="shared" si="26"/>
        <v>0</v>
      </c>
      <c r="Y59" s="144">
        <f t="shared" si="27"/>
        <v>0</v>
      </c>
      <c r="Z59" s="145"/>
      <c r="AA59" s="144">
        <f t="shared" si="28"/>
        <v>0</v>
      </c>
      <c r="AB59" s="144">
        <f t="shared" si="29"/>
        <v>0</v>
      </c>
      <c r="AC59" s="144">
        <f t="shared" si="30"/>
        <v>0</v>
      </c>
      <c r="AD59" s="144">
        <f t="shared" si="31"/>
        <v>0</v>
      </c>
      <c r="AE59" s="144">
        <f t="shared" si="32"/>
        <v>0</v>
      </c>
    </row>
    <row r="60" spans="3:31" ht="60" customHeight="1" x14ac:dyDescent="0.25">
      <c r="C60" s="20">
        <v>54</v>
      </c>
      <c r="D60" s="20"/>
      <c r="E60" s="35"/>
      <c r="F60" s="36"/>
      <c r="G60" s="36"/>
      <c r="H60" s="37"/>
      <c r="I60" s="36"/>
      <c r="J60" s="78"/>
      <c r="K60" s="139"/>
      <c r="L60" s="135"/>
      <c r="M60" s="135"/>
      <c r="O60" s="144">
        <f t="shared" si="18"/>
        <v>0</v>
      </c>
      <c r="P60" s="144">
        <f t="shared" si="19"/>
        <v>0</v>
      </c>
      <c r="Q60" s="144">
        <f t="shared" si="20"/>
        <v>0</v>
      </c>
      <c r="R60" s="144">
        <f t="shared" si="21"/>
        <v>0</v>
      </c>
      <c r="S60" s="144">
        <f t="shared" si="22"/>
        <v>0</v>
      </c>
      <c r="T60" s="145"/>
      <c r="U60" s="144">
        <f t="shared" si="23"/>
        <v>0</v>
      </c>
      <c r="V60" s="144">
        <f t="shared" si="24"/>
        <v>0</v>
      </c>
      <c r="W60" s="144">
        <f t="shared" si="25"/>
        <v>0</v>
      </c>
      <c r="X60" s="144">
        <f t="shared" si="26"/>
        <v>0</v>
      </c>
      <c r="Y60" s="144">
        <f t="shared" si="27"/>
        <v>0</v>
      </c>
      <c r="Z60" s="145"/>
      <c r="AA60" s="144">
        <f t="shared" si="28"/>
        <v>0</v>
      </c>
      <c r="AB60" s="144">
        <f t="shared" si="29"/>
        <v>0</v>
      </c>
      <c r="AC60" s="144">
        <f t="shared" si="30"/>
        <v>0</v>
      </c>
      <c r="AD60" s="144">
        <f t="shared" si="31"/>
        <v>0</v>
      </c>
      <c r="AE60" s="144">
        <f t="shared" si="32"/>
        <v>0</v>
      </c>
    </row>
    <row r="61" spans="3:31" ht="60" customHeight="1" x14ac:dyDescent="0.25">
      <c r="C61" s="20">
        <v>55</v>
      </c>
      <c r="D61" s="20"/>
      <c r="E61" s="35"/>
      <c r="F61" s="36"/>
      <c r="G61" s="36"/>
      <c r="H61" s="37"/>
      <c r="I61" s="36"/>
      <c r="J61" s="78"/>
      <c r="K61" s="139"/>
      <c r="L61" s="135"/>
      <c r="M61" s="135"/>
      <c r="O61" s="144">
        <f t="shared" si="18"/>
        <v>0</v>
      </c>
      <c r="P61" s="144">
        <f t="shared" si="19"/>
        <v>0</v>
      </c>
      <c r="Q61" s="144">
        <f t="shared" si="20"/>
        <v>0</v>
      </c>
      <c r="R61" s="144">
        <f t="shared" si="21"/>
        <v>0</v>
      </c>
      <c r="S61" s="144">
        <f t="shared" si="22"/>
        <v>0</v>
      </c>
      <c r="T61" s="145"/>
      <c r="U61" s="144">
        <f t="shared" si="23"/>
        <v>0</v>
      </c>
      <c r="V61" s="144">
        <f t="shared" si="24"/>
        <v>0</v>
      </c>
      <c r="W61" s="144">
        <f t="shared" si="25"/>
        <v>0</v>
      </c>
      <c r="X61" s="144">
        <f t="shared" si="26"/>
        <v>0</v>
      </c>
      <c r="Y61" s="144">
        <f t="shared" si="27"/>
        <v>0</v>
      </c>
      <c r="Z61" s="145"/>
      <c r="AA61" s="144">
        <f t="shared" si="28"/>
        <v>0</v>
      </c>
      <c r="AB61" s="144">
        <f t="shared" si="29"/>
        <v>0</v>
      </c>
      <c r="AC61" s="144">
        <f t="shared" si="30"/>
        <v>0</v>
      </c>
      <c r="AD61" s="144">
        <f t="shared" si="31"/>
        <v>0</v>
      </c>
      <c r="AE61" s="144">
        <f t="shared" si="32"/>
        <v>0</v>
      </c>
    </row>
    <row r="62" spans="3:31" ht="60" customHeight="1" x14ac:dyDescent="0.25">
      <c r="C62" s="20">
        <v>56</v>
      </c>
      <c r="D62" s="20"/>
      <c r="E62" s="35"/>
      <c r="F62" s="36"/>
      <c r="G62" s="36"/>
      <c r="H62" s="37"/>
      <c r="I62" s="36"/>
      <c r="J62" s="78"/>
      <c r="K62" s="139"/>
      <c r="L62" s="135"/>
      <c r="M62" s="135"/>
      <c r="O62" s="144">
        <f t="shared" si="18"/>
        <v>0</v>
      </c>
      <c r="P62" s="144">
        <f t="shared" si="19"/>
        <v>0</v>
      </c>
      <c r="Q62" s="144">
        <f t="shared" si="20"/>
        <v>0</v>
      </c>
      <c r="R62" s="144">
        <f t="shared" si="21"/>
        <v>0</v>
      </c>
      <c r="S62" s="144">
        <f t="shared" si="22"/>
        <v>0</v>
      </c>
      <c r="T62" s="145"/>
      <c r="U62" s="144">
        <f t="shared" si="23"/>
        <v>0</v>
      </c>
      <c r="V62" s="144">
        <f t="shared" si="24"/>
        <v>0</v>
      </c>
      <c r="W62" s="144">
        <f t="shared" si="25"/>
        <v>0</v>
      </c>
      <c r="X62" s="144">
        <f t="shared" si="26"/>
        <v>0</v>
      </c>
      <c r="Y62" s="144">
        <f t="shared" si="27"/>
        <v>0</v>
      </c>
      <c r="Z62" s="145"/>
      <c r="AA62" s="144">
        <f t="shared" si="28"/>
        <v>0</v>
      </c>
      <c r="AB62" s="144">
        <f t="shared" si="29"/>
        <v>0</v>
      </c>
      <c r="AC62" s="144">
        <f t="shared" si="30"/>
        <v>0</v>
      </c>
      <c r="AD62" s="144">
        <f t="shared" si="31"/>
        <v>0</v>
      </c>
      <c r="AE62" s="144">
        <f t="shared" si="32"/>
        <v>0</v>
      </c>
    </row>
    <row r="63" spans="3:31" ht="60" customHeight="1" x14ac:dyDescent="0.25">
      <c r="C63" s="20">
        <v>57</v>
      </c>
      <c r="D63" s="20"/>
      <c r="E63" s="35"/>
      <c r="F63" s="36"/>
      <c r="G63" s="36"/>
      <c r="H63" s="37"/>
      <c r="I63" s="36"/>
      <c r="J63" s="78"/>
      <c r="K63" s="139"/>
      <c r="L63" s="135"/>
      <c r="M63" s="135"/>
      <c r="O63" s="144">
        <f t="shared" si="18"/>
        <v>0</v>
      </c>
      <c r="P63" s="144">
        <f t="shared" si="19"/>
        <v>0</v>
      </c>
      <c r="Q63" s="144">
        <f t="shared" si="20"/>
        <v>0</v>
      </c>
      <c r="R63" s="144">
        <f t="shared" si="21"/>
        <v>0</v>
      </c>
      <c r="S63" s="144">
        <f t="shared" si="22"/>
        <v>0</v>
      </c>
      <c r="T63" s="145"/>
      <c r="U63" s="144">
        <f t="shared" si="23"/>
        <v>0</v>
      </c>
      <c r="V63" s="144">
        <f t="shared" si="24"/>
        <v>0</v>
      </c>
      <c r="W63" s="144">
        <f t="shared" si="25"/>
        <v>0</v>
      </c>
      <c r="X63" s="144">
        <f t="shared" si="26"/>
        <v>0</v>
      </c>
      <c r="Y63" s="144">
        <f t="shared" si="27"/>
        <v>0</v>
      </c>
      <c r="Z63" s="145"/>
      <c r="AA63" s="144">
        <f t="shared" si="28"/>
        <v>0</v>
      </c>
      <c r="AB63" s="144">
        <f t="shared" si="29"/>
        <v>0</v>
      </c>
      <c r="AC63" s="144">
        <f t="shared" si="30"/>
        <v>0</v>
      </c>
      <c r="AD63" s="144">
        <f t="shared" si="31"/>
        <v>0</v>
      </c>
      <c r="AE63" s="144">
        <f t="shared" si="32"/>
        <v>0</v>
      </c>
    </row>
    <row r="64" spans="3:31" ht="60" customHeight="1" x14ac:dyDescent="0.25">
      <c r="C64" s="20">
        <v>58</v>
      </c>
      <c r="D64" s="20"/>
      <c r="E64" s="35"/>
      <c r="F64" s="36"/>
      <c r="G64" s="36"/>
      <c r="H64" s="37"/>
      <c r="I64" s="36"/>
      <c r="J64" s="78"/>
      <c r="K64" s="139"/>
      <c r="L64" s="135"/>
      <c r="M64" s="135"/>
      <c r="O64" s="144">
        <f t="shared" si="18"/>
        <v>0</v>
      </c>
      <c r="P64" s="144">
        <f t="shared" si="19"/>
        <v>0</v>
      </c>
      <c r="Q64" s="144">
        <f t="shared" si="20"/>
        <v>0</v>
      </c>
      <c r="R64" s="144">
        <f t="shared" si="21"/>
        <v>0</v>
      </c>
      <c r="S64" s="144">
        <f t="shared" si="22"/>
        <v>0</v>
      </c>
      <c r="T64" s="145"/>
      <c r="U64" s="144">
        <f t="shared" si="23"/>
        <v>0</v>
      </c>
      <c r="V64" s="144">
        <f t="shared" si="24"/>
        <v>0</v>
      </c>
      <c r="W64" s="144">
        <f t="shared" si="25"/>
        <v>0</v>
      </c>
      <c r="X64" s="144">
        <f t="shared" si="26"/>
        <v>0</v>
      </c>
      <c r="Y64" s="144">
        <f t="shared" si="27"/>
        <v>0</v>
      </c>
      <c r="Z64" s="145"/>
      <c r="AA64" s="144">
        <f t="shared" si="28"/>
        <v>0</v>
      </c>
      <c r="AB64" s="144">
        <f t="shared" si="29"/>
        <v>0</v>
      </c>
      <c r="AC64" s="144">
        <f t="shared" si="30"/>
        <v>0</v>
      </c>
      <c r="AD64" s="144">
        <f t="shared" si="31"/>
        <v>0</v>
      </c>
      <c r="AE64" s="144">
        <f t="shared" si="32"/>
        <v>0</v>
      </c>
    </row>
    <row r="65" spans="3:31" ht="60" customHeight="1" x14ac:dyDescent="0.25">
      <c r="C65" s="20">
        <v>59</v>
      </c>
      <c r="D65" s="20"/>
      <c r="E65" s="35"/>
      <c r="F65" s="36"/>
      <c r="G65" s="36"/>
      <c r="H65" s="37"/>
      <c r="I65" s="36"/>
      <c r="J65" s="78"/>
      <c r="K65" s="139"/>
      <c r="L65" s="135"/>
      <c r="M65" s="135"/>
      <c r="O65" s="144">
        <f t="shared" si="18"/>
        <v>0</v>
      </c>
      <c r="P65" s="144">
        <f t="shared" si="19"/>
        <v>0</v>
      </c>
      <c r="Q65" s="144">
        <f t="shared" si="20"/>
        <v>0</v>
      </c>
      <c r="R65" s="144">
        <f t="shared" si="21"/>
        <v>0</v>
      </c>
      <c r="S65" s="144">
        <f t="shared" si="22"/>
        <v>0</v>
      </c>
      <c r="T65" s="145"/>
      <c r="U65" s="144">
        <f t="shared" si="23"/>
        <v>0</v>
      </c>
      <c r="V65" s="144">
        <f t="shared" si="24"/>
        <v>0</v>
      </c>
      <c r="W65" s="144">
        <f t="shared" si="25"/>
        <v>0</v>
      </c>
      <c r="X65" s="144">
        <f t="shared" si="26"/>
        <v>0</v>
      </c>
      <c r="Y65" s="144">
        <f t="shared" si="27"/>
        <v>0</v>
      </c>
      <c r="Z65" s="145"/>
      <c r="AA65" s="144">
        <f t="shared" si="28"/>
        <v>0</v>
      </c>
      <c r="AB65" s="144">
        <f t="shared" si="29"/>
        <v>0</v>
      </c>
      <c r="AC65" s="144">
        <f t="shared" si="30"/>
        <v>0</v>
      </c>
      <c r="AD65" s="144">
        <f t="shared" si="31"/>
        <v>0</v>
      </c>
      <c r="AE65" s="144">
        <f t="shared" si="32"/>
        <v>0</v>
      </c>
    </row>
    <row r="66" spans="3:31" ht="60" customHeight="1" x14ac:dyDescent="0.25">
      <c r="C66" s="20">
        <v>60</v>
      </c>
      <c r="D66" s="20"/>
      <c r="E66" s="35"/>
      <c r="F66" s="36"/>
      <c r="G66" s="36"/>
      <c r="H66" s="37"/>
      <c r="I66" s="36"/>
      <c r="J66" s="78"/>
      <c r="K66" s="139"/>
      <c r="L66" s="135"/>
      <c r="M66" s="135"/>
      <c r="O66" s="144">
        <f t="shared" si="18"/>
        <v>0</v>
      </c>
      <c r="P66" s="144">
        <f t="shared" si="19"/>
        <v>0</v>
      </c>
      <c r="Q66" s="144">
        <f t="shared" si="20"/>
        <v>0</v>
      </c>
      <c r="R66" s="144">
        <f t="shared" si="21"/>
        <v>0</v>
      </c>
      <c r="S66" s="144">
        <f t="shared" si="22"/>
        <v>0</v>
      </c>
      <c r="T66" s="145"/>
      <c r="U66" s="144">
        <f t="shared" si="23"/>
        <v>0</v>
      </c>
      <c r="V66" s="144">
        <f t="shared" si="24"/>
        <v>0</v>
      </c>
      <c r="W66" s="144">
        <f t="shared" si="25"/>
        <v>0</v>
      </c>
      <c r="X66" s="144">
        <f t="shared" si="26"/>
        <v>0</v>
      </c>
      <c r="Y66" s="144">
        <f t="shared" si="27"/>
        <v>0</v>
      </c>
      <c r="Z66" s="145"/>
      <c r="AA66" s="144">
        <f t="shared" si="28"/>
        <v>0</v>
      </c>
      <c r="AB66" s="144">
        <f t="shared" si="29"/>
        <v>0</v>
      </c>
      <c r="AC66" s="144">
        <f t="shared" si="30"/>
        <v>0</v>
      </c>
      <c r="AD66" s="144">
        <f t="shared" si="31"/>
        <v>0</v>
      </c>
      <c r="AE66" s="144">
        <f t="shared" si="32"/>
        <v>0</v>
      </c>
    </row>
    <row r="67" spans="3:31" ht="60" customHeight="1" x14ac:dyDescent="0.25">
      <c r="C67" s="20">
        <v>61</v>
      </c>
      <c r="D67" s="20"/>
      <c r="E67" s="35"/>
      <c r="F67" s="36"/>
      <c r="G67" s="36"/>
      <c r="H67" s="37"/>
      <c r="I67" s="36"/>
      <c r="J67" s="78"/>
      <c r="K67" s="139"/>
      <c r="L67" s="135"/>
      <c r="M67" s="135"/>
      <c r="O67" s="144">
        <f t="shared" si="18"/>
        <v>0</v>
      </c>
      <c r="P67" s="144">
        <f t="shared" si="19"/>
        <v>0</v>
      </c>
      <c r="Q67" s="144">
        <f t="shared" si="20"/>
        <v>0</v>
      </c>
      <c r="R67" s="144">
        <f t="shared" si="21"/>
        <v>0</v>
      </c>
      <c r="S67" s="144">
        <f t="shared" si="22"/>
        <v>0</v>
      </c>
      <c r="T67" s="145"/>
      <c r="U67" s="144">
        <f t="shared" si="23"/>
        <v>0</v>
      </c>
      <c r="V67" s="144">
        <f t="shared" si="24"/>
        <v>0</v>
      </c>
      <c r="W67" s="144">
        <f t="shared" si="25"/>
        <v>0</v>
      </c>
      <c r="X67" s="144">
        <f t="shared" si="26"/>
        <v>0</v>
      </c>
      <c r="Y67" s="144">
        <f t="shared" si="27"/>
        <v>0</v>
      </c>
      <c r="Z67" s="145"/>
      <c r="AA67" s="144">
        <f t="shared" si="28"/>
        <v>0</v>
      </c>
      <c r="AB67" s="144">
        <f t="shared" si="29"/>
        <v>0</v>
      </c>
      <c r="AC67" s="144">
        <f t="shared" si="30"/>
        <v>0</v>
      </c>
      <c r="AD67" s="144">
        <f t="shared" si="31"/>
        <v>0</v>
      </c>
      <c r="AE67" s="144">
        <f t="shared" si="32"/>
        <v>0</v>
      </c>
    </row>
    <row r="68" spans="3:31" ht="60" customHeight="1" x14ac:dyDescent="0.25">
      <c r="C68" s="20">
        <v>62</v>
      </c>
      <c r="D68" s="20"/>
      <c r="E68" s="35"/>
      <c r="F68" s="36"/>
      <c r="G68" s="36"/>
      <c r="H68" s="37"/>
      <c r="I68" s="36"/>
      <c r="J68" s="78"/>
      <c r="K68" s="139"/>
      <c r="L68" s="135"/>
      <c r="M68" s="135"/>
      <c r="O68" s="144">
        <f t="shared" si="18"/>
        <v>0</v>
      </c>
      <c r="P68" s="144">
        <f t="shared" si="19"/>
        <v>0</v>
      </c>
      <c r="Q68" s="144">
        <f t="shared" si="20"/>
        <v>0</v>
      </c>
      <c r="R68" s="144">
        <f t="shared" si="21"/>
        <v>0</v>
      </c>
      <c r="S68" s="144">
        <f t="shared" si="22"/>
        <v>0</v>
      </c>
      <c r="T68" s="145"/>
      <c r="U68" s="144">
        <f t="shared" si="23"/>
        <v>0</v>
      </c>
      <c r="V68" s="144">
        <f t="shared" si="24"/>
        <v>0</v>
      </c>
      <c r="W68" s="144">
        <f t="shared" si="25"/>
        <v>0</v>
      </c>
      <c r="X68" s="144">
        <f t="shared" si="26"/>
        <v>0</v>
      </c>
      <c r="Y68" s="144">
        <f t="shared" si="27"/>
        <v>0</v>
      </c>
      <c r="Z68" s="145"/>
      <c r="AA68" s="144">
        <f t="shared" si="28"/>
        <v>0</v>
      </c>
      <c r="AB68" s="144">
        <f t="shared" si="29"/>
        <v>0</v>
      </c>
      <c r="AC68" s="144">
        <f t="shared" si="30"/>
        <v>0</v>
      </c>
      <c r="AD68" s="144">
        <f t="shared" si="31"/>
        <v>0</v>
      </c>
      <c r="AE68" s="144">
        <f t="shared" si="32"/>
        <v>0</v>
      </c>
    </row>
    <row r="69" spans="3:31" ht="60" customHeight="1" x14ac:dyDescent="0.25">
      <c r="C69" s="20">
        <v>63</v>
      </c>
      <c r="D69" s="20"/>
      <c r="E69" s="35"/>
      <c r="F69" s="36"/>
      <c r="G69" s="36"/>
      <c r="H69" s="37"/>
      <c r="I69" s="36"/>
      <c r="J69" s="78"/>
      <c r="K69" s="139"/>
      <c r="L69" s="135"/>
      <c r="M69" s="135"/>
      <c r="O69" s="144">
        <f t="shared" si="18"/>
        <v>0</v>
      </c>
      <c r="P69" s="144">
        <f t="shared" si="19"/>
        <v>0</v>
      </c>
      <c r="Q69" s="144">
        <f t="shared" si="20"/>
        <v>0</v>
      </c>
      <c r="R69" s="144">
        <f t="shared" si="21"/>
        <v>0</v>
      </c>
      <c r="S69" s="144">
        <f t="shared" si="22"/>
        <v>0</v>
      </c>
      <c r="T69" s="145"/>
      <c r="U69" s="144">
        <f t="shared" si="23"/>
        <v>0</v>
      </c>
      <c r="V69" s="144">
        <f t="shared" si="24"/>
        <v>0</v>
      </c>
      <c r="W69" s="144">
        <f t="shared" si="25"/>
        <v>0</v>
      </c>
      <c r="X69" s="144">
        <f t="shared" si="26"/>
        <v>0</v>
      </c>
      <c r="Y69" s="144">
        <f t="shared" si="27"/>
        <v>0</v>
      </c>
      <c r="Z69" s="145"/>
      <c r="AA69" s="144">
        <f t="shared" si="28"/>
        <v>0</v>
      </c>
      <c r="AB69" s="144">
        <f t="shared" si="29"/>
        <v>0</v>
      </c>
      <c r="AC69" s="144">
        <f t="shared" si="30"/>
        <v>0</v>
      </c>
      <c r="AD69" s="144">
        <f t="shared" si="31"/>
        <v>0</v>
      </c>
      <c r="AE69" s="144">
        <f t="shared" si="32"/>
        <v>0</v>
      </c>
    </row>
    <row r="70" spans="3:31" ht="60" customHeight="1" x14ac:dyDescent="0.25">
      <c r="C70" s="20">
        <v>64</v>
      </c>
      <c r="D70" s="20"/>
      <c r="E70" s="35"/>
      <c r="F70" s="36"/>
      <c r="G70" s="36"/>
      <c r="H70" s="37"/>
      <c r="I70" s="36"/>
      <c r="J70" s="78"/>
      <c r="K70" s="139"/>
      <c r="L70" s="135"/>
      <c r="M70" s="135"/>
      <c r="O70" s="144">
        <f t="shared" si="18"/>
        <v>0</v>
      </c>
      <c r="P70" s="144">
        <f t="shared" si="19"/>
        <v>0</v>
      </c>
      <c r="Q70" s="144">
        <f t="shared" si="20"/>
        <v>0</v>
      </c>
      <c r="R70" s="144">
        <f t="shared" si="21"/>
        <v>0</v>
      </c>
      <c r="S70" s="144">
        <f t="shared" si="22"/>
        <v>0</v>
      </c>
      <c r="T70" s="145"/>
      <c r="U70" s="144">
        <f t="shared" si="23"/>
        <v>0</v>
      </c>
      <c r="V70" s="144">
        <f t="shared" si="24"/>
        <v>0</v>
      </c>
      <c r="W70" s="144">
        <f t="shared" si="25"/>
        <v>0</v>
      </c>
      <c r="X70" s="144">
        <f t="shared" si="26"/>
        <v>0</v>
      </c>
      <c r="Y70" s="144">
        <f t="shared" si="27"/>
        <v>0</v>
      </c>
      <c r="Z70" s="145"/>
      <c r="AA70" s="144">
        <f t="shared" si="28"/>
        <v>0</v>
      </c>
      <c r="AB70" s="144">
        <f t="shared" si="29"/>
        <v>0</v>
      </c>
      <c r="AC70" s="144">
        <f t="shared" si="30"/>
        <v>0</v>
      </c>
      <c r="AD70" s="144">
        <f t="shared" si="31"/>
        <v>0</v>
      </c>
      <c r="AE70" s="144">
        <f t="shared" si="32"/>
        <v>0</v>
      </c>
    </row>
    <row r="71" spans="3:31" ht="60" customHeight="1" x14ac:dyDescent="0.25">
      <c r="C71" s="20">
        <v>65</v>
      </c>
      <c r="D71" s="20"/>
      <c r="E71" s="35"/>
      <c r="F71" s="36"/>
      <c r="G71" s="36"/>
      <c r="H71" s="37"/>
      <c r="I71" s="36"/>
      <c r="J71" s="78"/>
      <c r="K71" s="139"/>
      <c r="L71" s="135"/>
      <c r="M71" s="135"/>
      <c r="O71" s="144">
        <f t="shared" si="18"/>
        <v>0</v>
      </c>
      <c r="P71" s="144">
        <f t="shared" si="19"/>
        <v>0</v>
      </c>
      <c r="Q71" s="144">
        <f t="shared" si="20"/>
        <v>0</v>
      </c>
      <c r="R71" s="144">
        <f t="shared" si="21"/>
        <v>0</v>
      </c>
      <c r="S71" s="144">
        <f t="shared" si="22"/>
        <v>0</v>
      </c>
      <c r="T71" s="145"/>
      <c r="U71" s="144">
        <f t="shared" si="23"/>
        <v>0</v>
      </c>
      <c r="V71" s="144">
        <f t="shared" si="24"/>
        <v>0</v>
      </c>
      <c r="W71" s="144">
        <f t="shared" si="25"/>
        <v>0</v>
      </c>
      <c r="X71" s="144">
        <f t="shared" si="26"/>
        <v>0</v>
      </c>
      <c r="Y71" s="144">
        <f t="shared" si="27"/>
        <v>0</v>
      </c>
      <c r="Z71" s="145"/>
      <c r="AA71" s="144">
        <f t="shared" si="28"/>
        <v>0</v>
      </c>
      <c r="AB71" s="144">
        <f t="shared" si="29"/>
        <v>0</v>
      </c>
      <c r="AC71" s="144">
        <f t="shared" si="30"/>
        <v>0</v>
      </c>
      <c r="AD71" s="144">
        <f t="shared" si="31"/>
        <v>0</v>
      </c>
      <c r="AE71" s="144">
        <f t="shared" si="32"/>
        <v>0</v>
      </c>
    </row>
    <row r="72" spans="3:31" ht="60" customHeight="1" x14ac:dyDescent="0.25">
      <c r="C72" s="20">
        <v>66</v>
      </c>
      <c r="D72" s="20"/>
      <c r="E72" s="35"/>
      <c r="F72" s="36"/>
      <c r="G72" s="36"/>
      <c r="H72" s="37"/>
      <c r="I72" s="36"/>
      <c r="J72" s="78"/>
      <c r="K72" s="139"/>
      <c r="L72" s="135"/>
      <c r="M72" s="135"/>
      <c r="O72" s="144">
        <f t="shared" si="18"/>
        <v>0</v>
      </c>
      <c r="P72" s="144">
        <f t="shared" si="19"/>
        <v>0</v>
      </c>
      <c r="Q72" s="144">
        <f t="shared" si="20"/>
        <v>0</v>
      </c>
      <c r="R72" s="144">
        <f t="shared" si="21"/>
        <v>0</v>
      </c>
      <c r="S72" s="144">
        <f t="shared" si="22"/>
        <v>0</v>
      </c>
      <c r="T72" s="145"/>
      <c r="U72" s="144">
        <f t="shared" si="23"/>
        <v>0</v>
      </c>
      <c r="V72" s="144">
        <f t="shared" si="24"/>
        <v>0</v>
      </c>
      <c r="W72" s="144">
        <f t="shared" si="25"/>
        <v>0</v>
      </c>
      <c r="X72" s="144">
        <f t="shared" si="26"/>
        <v>0</v>
      </c>
      <c r="Y72" s="144">
        <f t="shared" si="27"/>
        <v>0</v>
      </c>
      <c r="Z72" s="145"/>
      <c r="AA72" s="144">
        <f t="shared" si="28"/>
        <v>0</v>
      </c>
      <c r="AB72" s="144">
        <f t="shared" si="29"/>
        <v>0</v>
      </c>
      <c r="AC72" s="144">
        <f t="shared" si="30"/>
        <v>0</v>
      </c>
      <c r="AD72" s="144">
        <f t="shared" si="31"/>
        <v>0</v>
      </c>
      <c r="AE72" s="144">
        <f t="shared" si="32"/>
        <v>0</v>
      </c>
    </row>
    <row r="73" spans="3:31" ht="60" customHeight="1" x14ac:dyDescent="0.25">
      <c r="C73" s="20">
        <v>67</v>
      </c>
      <c r="D73" s="20"/>
      <c r="E73" s="35"/>
      <c r="F73" s="36"/>
      <c r="G73" s="36"/>
      <c r="H73" s="37"/>
      <c r="I73" s="36"/>
      <c r="J73" s="78"/>
      <c r="K73" s="139"/>
      <c r="L73" s="135"/>
      <c r="M73" s="135"/>
      <c r="O73" s="144">
        <f t="shared" si="18"/>
        <v>0</v>
      </c>
      <c r="P73" s="144">
        <f t="shared" si="19"/>
        <v>0</v>
      </c>
      <c r="Q73" s="144">
        <f t="shared" si="20"/>
        <v>0</v>
      </c>
      <c r="R73" s="144">
        <f t="shared" si="21"/>
        <v>0</v>
      </c>
      <c r="S73" s="144">
        <f t="shared" si="22"/>
        <v>0</v>
      </c>
      <c r="T73" s="145"/>
      <c r="U73" s="144">
        <f t="shared" si="23"/>
        <v>0</v>
      </c>
      <c r="V73" s="144">
        <f t="shared" si="24"/>
        <v>0</v>
      </c>
      <c r="W73" s="144">
        <f t="shared" si="25"/>
        <v>0</v>
      </c>
      <c r="X73" s="144">
        <f t="shared" si="26"/>
        <v>0</v>
      </c>
      <c r="Y73" s="144">
        <f t="shared" si="27"/>
        <v>0</v>
      </c>
      <c r="Z73" s="145"/>
      <c r="AA73" s="144">
        <f t="shared" si="28"/>
        <v>0</v>
      </c>
      <c r="AB73" s="144">
        <f t="shared" si="29"/>
        <v>0</v>
      </c>
      <c r="AC73" s="144">
        <f t="shared" si="30"/>
        <v>0</v>
      </c>
      <c r="AD73" s="144">
        <f t="shared" si="31"/>
        <v>0</v>
      </c>
      <c r="AE73" s="144">
        <f t="shared" si="32"/>
        <v>0</v>
      </c>
    </row>
    <row r="74" spans="3:31" ht="60" customHeight="1" x14ac:dyDescent="0.25">
      <c r="C74" s="20">
        <v>68</v>
      </c>
      <c r="D74" s="20"/>
      <c r="E74" s="35"/>
      <c r="F74" s="36"/>
      <c r="G74" s="36"/>
      <c r="H74" s="37"/>
      <c r="I74" s="36"/>
      <c r="J74" s="78"/>
      <c r="K74" s="139"/>
      <c r="L74" s="135"/>
      <c r="M74" s="135"/>
      <c r="O74" s="144">
        <f t="shared" si="18"/>
        <v>0</v>
      </c>
      <c r="P74" s="144">
        <f t="shared" si="19"/>
        <v>0</v>
      </c>
      <c r="Q74" s="144">
        <f t="shared" si="20"/>
        <v>0</v>
      </c>
      <c r="R74" s="144">
        <f t="shared" si="21"/>
        <v>0</v>
      </c>
      <c r="S74" s="144">
        <f t="shared" si="22"/>
        <v>0</v>
      </c>
      <c r="T74" s="145"/>
      <c r="U74" s="144">
        <f t="shared" si="23"/>
        <v>0</v>
      </c>
      <c r="V74" s="144">
        <f t="shared" si="24"/>
        <v>0</v>
      </c>
      <c r="W74" s="144">
        <f t="shared" si="25"/>
        <v>0</v>
      </c>
      <c r="X74" s="144">
        <f t="shared" si="26"/>
        <v>0</v>
      </c>
      <c r="Y74" s="144">
        <f t="shared" si="27"/>
        <v>0</v>
      </c>
      <c r="Z74" s="145"/>
      <c r="AA74" s="144">
        <f t="shared" si="28"/>
        <v>0</v>
      </c>
      <c r="AB74" s="144">
        <f t="shared" si="29"/>
        <v>0</v>
      </c>
      <c r="AC74" s="144">
        <f t="shared" si="30"/>
        <v>0</v>
      </c>
      <c r="AD74" s="144">
        <f t="shared" si="31"/>
        <v>0</v>
      </c>
      <c r="AE74" s="144">
        <f t="shared" si="32"/>
        <v>0</v>
      </c>
    </row>
    <row r="75" spans="3:31" ht="60" customHeight="1" x14ac:dyDescent="0.25">
      <c r="C75" s="20">
        <v>69</v>
      </c>
      <c r="D75" s="20"/>
      <c r="E75" s="35"/>
      <c r="F75" s="36"/>
      <c r="G75" s="36"/>
      <c r="H75" s="37"/>
      <c r="I75" s="36"/>
      <c r="J75" s="78"/>
      <c r="K75" s="139"/>
      <c r="L75" s="135"/>
      <c r="M75" s="135"/>
      <c r="O75" s="144">
        <f t="shared" si="18"/>
        <v>0</v>
      </c>
      <c r="P75" s="144">
        <f t="shared" si="19"/>
        <v>0</v>
      </c>
      <c r="Q75" s="144">
        <f t="shared" si="20"/>
        <v>0</v>
      </c>
      <c r="R75" s="144">
        <f t="shared" si="21"/>
        <v>0</v>
      </c>
      <c r="S75" s="144">
        <f t="shared" si="22"/>
        <v>0</v>
      </c>
      <c r="T75" s="145"/>
      <c r="U75" s="144">
        <f t="shared" si="23"/>
        <v>0</v>
      </c>
      <c r="V75" s="144">
        <f t="shared" si="24"/>
        <v>0</v>
      </c>
      <c r="W75" s="144">
        <f t="shared" si="25"/>
        <v>0</v>
      </c>
      <c r="X75" s="144">
        <f t="shared" si="26"/>
        <v>0</v>
      </c>
      <c r="Y75" s="144">
        <f t="shared" si="27"/>
        <v>0</v>
      </c>
      <c r="Z75" s="145"/>
      <c r="AA75" s="144">
        <f t="shared" si="28"/>
        <v>0</v>
      </c>
      <c r="AB75" s="144">
        <f t="shared" si="29"/>
        <v>0</v>
      </c>
      <c r="AC75" s="144">
        <f t="shared" si="30"/>
        <v>0</v>
      </c>
      <c r="AD75" s="144">
        <f t="shared" si="31"/>
        <v>0</v>
      </c>
      <c r="AE75" s="144">
        <f t="shared" si="32"/>
        <v>0</v>
      </c>
    </row>
    <row r="76" spans="3:31" ht="60" customHeight="1" x14ac:dyDescent="0.25">
      <c r="C76" s="20">
        <v>70</v>
      </c>
      <c r="D76" s="20"/>
      <c r="E76" s="35"/>
      <c r="F76" s="36"/>
      <c r="G76" s="36"/>
      <c r="H76" s="37"/>
      <c r="I76" s="36"/>
      <c r="J76" s="78"/>
      <c r="K76" s="139"/>
      <c r="L76" s="135"/>
      <c r="M76" s="135"/>
      <c r="O76" s="144">
        <f t="shared" si="18"/>
        <v>0</v>
      </c>
      <c r="P76" s="144">
        <f t="shared" si="19"/>
        <v>0</v>
      </c>
      <c r="Q76" s="144">
        <f t="shared" si="20"/>
        <v>0</v>
      </c>
      <c r="R76" s="144">
        <f t="shared" si="21"/>
        <v>0</v>
      </c>
      <c r="S76" s="144">
        <f t="shared" si="22"/>
        <v>0</v>
      </c>
      <c r="T76" s="145"/>
      <c r="U76" s="144">
        <f t="shared" si="23"/>
        <v>0</v>
      </c>
      <c r="V76" s="144">
        <f t="shared" si="24"/>
        <v>0</v>
      </c>
      <c r="W76" s="144">
        <f t="shared" si="25"/>
        <v>0</v>
      </c>
      <c r="X76" s="144">
        <f t="shared" si="26"/>
        <v>0</v>
      </c>
      <c r="Y76" s="144">
        <f t="shared" si="27"/>
        <v>0</v>
      </c>
      <c r="Z76" s="145"/>
      <c r="AA76" s="144">
        <f t="shared" si="28"/>
        <v>0</v>
      </c>
      <c r="AB76" s="144">
        <f t="shared" si="29"/>
        <v>0</v>
      </c>
      <c r="AC76" s="144">
        <f t="shared" si="30"/>
        <v>0</v>
      </c>
      <c r="AD76" s="144">
        <f t="shared" si="31"/>
        <v>0</v>
      </c>
      <c r="AE76" s="144">
        <f t="shared" si="32"/>
        <v>0</v>
      </c>
    </row>
    <row r="77" spans="3:31" ht="60" customHeight="1" x14ac:dyDescent="0.25">
      <c r="C77" s="20">
        <v>71</v>
      </c>
      <c r="D77" s="20"/>
      <c r="E77" s="35"/>
      <c r="F77" s="36"/>
      <c r="G77" s="36"/>
      <c r="H77" s="37"/>
      <c r="I77" s="36"/>
      <c r="J77" s="78"/>
      <c r="K77" s="139"/>
      <c r="L77" s="135"/>
      <c r="M77" s="135"/>
      <c r="O77" s="144">
        <f t="shared" si="18"/>
        <v>0</v>
      </c>
      <c r="P77" s="144">
        <f t="shared" si="19"/>
        <v>0</v>
      </c>
      <c r="Q77" s="144">
        <f t="shared" si="20"/>
        <v>0</v>
      </c>
      <c r="R77" s="144">
        <f t="shared" si="21"/>
        <v>0</v>
      </c>
      <c r="S77" s="144">
        <f t="shared" si="22"/>
        <v>0</v>
      </c>
      <c r="T77" s="145"/>
      <c r="U77" s="144">
        <f t="shared" si="23"/>
        <v>0</v>
      </c>
      <c r="V77" s="144">
        <f t="shared" si="24"/>
        <v>0</v>
      </c>
      <c r="W77" s="144">
        <f t="shared" si="25"/>
        <v>0</v>
      </c>
      <c r="X77" s="144">
        <f t="shared" si="26"/>
        <v>0</v>
      </c>
      <c r="Y77" s="144">
        <f t="shared" si="27"/>
        <v>0</v>
      </c>
      <c r="Z77" s="145"/>
      <c r="AA77" s="144">
        <f t="shared" si="28"/>
        <v>0</v>
      </c>
      <c r="AB77" s="144">
        <f t="shared" si="29"/>
        <v>0</v>
      </c>
      <c r="AC77" s="144">
        <f t="shared" si="30"/>
        <v>0</v>
      </c>
      <c r="AD77" s="144">
        <f t="shared" si="31"/>
        <v>0</v>
      </c>
      <c r="AE77" s="144">
        <f t="shared" si="32"/>
        <v>0</v>
      </c>
    </row>
    <row r="78" spans="3:31" ht="60" customHeight="1" x14ac:dyDescent="0.25">
      <c r="C78" s="20">
        <v>72</v>
      </c>
      <c r="D78" s="20"/>
      <c r="E78" s="35"/>
      <c r="F78" s="36"/>
      <c r="G78" s="36"/>
      <c r="H78" s="37"/>
      <c r="I78" s="36"/>
      <c r="J78" s="78"/>
      <c r="K78" s="139"/>
      <c r="L78" s="135"/>
      <c r="M78" s="135"/>
      <c r="O78" s="144">
        <f t="shared" si="18"/>
        <v>0</v>
      </c>
      <c r="P78" s="144">
        <f t="shared" si="19"/>
        <v>0</v>
      </c>
      <c r="Q78" s="144">
        <f t="shared" si="20"/>
        <v>0</v>
      </c>
      <c r="R78" s="144">
        <f t="shared" si="21"/>
        <v>0</v>
      </c>
      <c r="S78" s="144">
        <f t="shared" si="22"/>
        <v>0</v>
      </c>
      <c r="T78" s="145"/>
      <c r="U78" s="144">
        <f t="shared" si="23"/>
        <v>0</v>
      </c>
      <c r="V78" s="144">
        <f t="shared" si="24"/>
        <v>0</v>
      </c>
      <c r="W78" s="144">
        <f t="shared" si="25"/>
        <v>0</v>
      </c>
      <c r="X78" s="144">
        <f t="shared" si="26"/>
        <v>0</v>
      </c>
      <c r="Y78" s="144">
        <f t="shared" si="27"/>
        <v>0</v>
      </c>
      <c r="Z78" s="145"/>
      <c r="AA78" s="144">
        <f t="shared" si="28"/>
        <v>0</v>
      </c>
      <c r="AB78" s="144">
        <f t="shared" si="29"/>
        <v>0</v>
      </c>
      <c r="AC78" s="144">
        <f t="shared" si="30"/>
        <v>0</v>
      </c>
      <c r="AD78" s="144">
        <f t="shared" si="31"/>
        <v>0</v>
      </c>
      <c r="AE78" s="144">
        <f t="shared" si="32"/>
        <v>0</v>
      </c>
    </row>
    <row r="79" spans="3:31" ht="60" customHeight="1" x14ac:dyDescent="0.25">
      <c r="C79" s="20">
        <v>73</v>
      </c>
      <c r="D79" s="20"/>
      <c r="E79" s="35"/>
      <c r="F79" s="36"/>
      <c r="G79" s="36"/>
      <c r="H79" s="37"/>
      <c r="I79" s="36"/>
      <c r="J79" s="78"/>
      <c r="K79" s="139"/>
      <c r="L79" s="135"/>
      <c r="M79" s="135"/>
      <c r="O79" s="144">
        <f t="shared" si="18"/>
        <v>0</v>
      </c>
      <c r="P79" s="144">
        <f t="shared" si="19"/>
        <v>0</v>
      </c>
      <c r="Q79" s="144">
        <f t="shared" si="20"/>
        <v>0</v>
      </c>
      <c r="R79" s="144">
        <f t="shared" si="21"/>
        <v>0</v>
      </c>
      <c r="S79" s="144">
        <f t="shared" si="22"/>
        <v>0</v>
      </c>
      <c r="T79" s="145"/>
      <c r="U79" s="144">
        <f t="shared" si="23"/>
        <v>0</v>
      </c>
      <c r="V79" s="144">
        <f t="shared" si="24"/>
        <v>0</v>
      </c>
      <c r="W79" s="144">
        <f t="shared" si="25"/>
        <v>0</v>
      </c>
      <c r="X79" s="144">
        <f t="shared" si="26"/>
        <v>0</v>
      </c>
      <c r="Y79" s="144">
        <f t="shared" si="27"/>
        <v>0</v>
      </c>
      <c r="Z79" s="145"/>
      <c r="AA79" s="144">
        <f t="shared" si="28"/>
        <v>0</v>
      </c>
      <c r="AB79" s="144">
        <f t="shared" si="29"/>
        <v>0</v>
      </c>
      <c r="AC79" s="144">
        <f t="shared" si="30"/>
        <v>0</v>
      </c>
      <c r="AD79" s="144">
        <f t="shared" si="31"/>
        <v>0</v>
      </c>
      <c r="AE79" s="144">
        <f t="shared" si="32"/>
        <v>0</v>
      </c>
    </row>
    <row r="80" spans="3:31" ht="60" customHeight="1" x14ac:dyDescent="0.25">
      <c r="C80" s="20">
        <v>74</v>
      </c>
      <c r="D80" s="20"/>
      <c r="E80" s="35"/>
      <c r="F80" s="36"/>
      <c r="G80" s="36"/>
      <c r="H80" s="37"/>
      <c r="I80" s="36"/>
      <c r="J80" s="78"/>
      <c r="K80" s="139"/>
      <c r="L80" s="135"/>
      <c r="M80" s="135"/>
      <c r="O80" s="144">
        <f t="shared" si="18"/>
        <v>0</v>
      </c>
      <c r="P80" s="144">
        <f t="shared" si="19"/>
        <v>0</v>
      </c>
      <c r="Q80" s="144">
        <f t="shared" si="20"/>
        <v>0</v>
      </c>
      <c r="R80" s="144">
        <f t="shared" si="21"/>
        <v>0</v>
      </c>
      <c r="S80" s="144">
        <f t="shared" si="22"/>
        <v>0</v>
      </c>
      <c r="T80" s="145"/>
      <c r="U80" s="144">
        <f t="shared" si="23"/>
        <v>0</v>
      </c>
      <c r="V80" s="144">
        <f t="shared" si="24"/>
        <v>0</v>
      </c>
      <c r="W80" s="144">
        <f t="shared" si="25"/>
        <v>0</v>
      </c>
      <c r="X80" s="144">
        <f t="shared" si="26"/>
        <v>0</v>
      </c>
      <c r="Y80" s="144">
        <f t="shared" si="27"/>
        <v>0</v>
      </c>
      <c r="Z80" s="145"/>
      <c r="AA80" s="144">
        <f t="shared" si="28"/>
        <v>0</v>
      </c>
      <c r="AB80" s="144">
        <f t="shared" si="29"/>
        <v>0</v>
      </c>
      <c r="AC80" s="144">
        <f t="shared" si="30"/>
        <v>0</v>
      </c>
      <c r="AD80" s="144">
        <f t="shared" si="31"/>
        <v>0</v>
      </c>
      <c r="AE80" s="144">
        <f t="shared" si="32"/>
        <v>0</v>
      </c>
    </row>
    <row r="81" spans="3:31" ht="60" customHeight="1" x14ac:dyDescent="0.25">
      <c r="C81" s="20">
        <v>75</v>
      </c>
      <c r="D81" s="20"/>
      <c r="E81" s="35"/>
      <c r="F81" s="36"/>
      <c r="G81" s="36"/>
      <c r="H81" s="37"/>
      <c r="I81" s="36"/>
      <c r="J81" s="78"/>
      <c r="K81" s="139"/>
      <c r="L81" s="135"/>
      <c r="M81" s="135"/>
      <c r="O81" s="144">
        <f t="shared" si="18"/>
        <v>0</v>
      </c>
      <c r="P81" s="144">
        <f t="shared" si="19"/>
        <v>0</v>
      </c>
      <c r="Q81" s="144">
        <f t="shared" si="20"/>
        <v>0</v>
      </c>
      <c r="R81" s="144">
        <f t="shared" si="21"/>
        <v>0</v>
      </c>
      <c r="S81" s="144">
        <f t="shared" si="22"/>
        <v>0</v>
      </c>
      <c r="T81" s="145"/>
      <c r="U81" s="144">
        <f t="shared" si="23"/>
        <v>0</v>
      </c>
      <c r="V81" s="144">
        <f t="shared" si="24"/>
        <v>0</v>
      </c>
      <c r="W81" s="144">
        <f t="shared" si="25"/>
        <v>0</v>
      </c>
      <c r="X81" s="144">
        <f t="shared" si="26"/>
        <v>0</v>
      </c>
      <c r="Y81" s="144">
        <f t="shared" si="27"/>
        <v>0</v>
      </c>
      <c r="Z81" s="145"/>
      <c r="AA81" s="144">
        <f t="shared" si="28"/>
        <v>0</v>
      </c>
      <c r="AB81" s="144">
        <f t="shared" si="29"/>
        <v>0</v>
      </c>
      <c r="AC81" s="144">
        <f t="shared" si="30"/>
        <v>0</v>
      </c>
      <c r="AD81" s="144">
        <f t="shared" si="31"/>
        <v>0</v>
      </c>
      <c r="AE81" s="144">
        <f t="shared" si="32"/>
        <v>0</v>
      </c>
    </row>
    <row r="82" spans="3:31" ht="60" customHeight="1" x14ac:dyDescent="0.25">
      <c r="C82" s="20">
        <v>76</v>
      </c>
      <c r="D82" s="20"/>
      <c r="E82" s="35"/>
      <c r="F82" s="36"/>
      <c r="G82" s="36"/>
      <c r="H82" s="37"/>
      <c r="I82" s="36"/>
      <c r="J82" s="78"/>
      <c r="K82" s="139"/>
      <c r="L82" s="135"/>
      <c r="M82" s="135"/>
      <c r="O82" s="144">
        <f t="shared" si="18"/>
        <v>0</v>
      </c>
      <c r="P82" s="144">
        <f t="shared" si="19"/>
        <v>0</v>
      </c>
      <c r="Q82" s="144">
        <f t="shared" si="20"/>
        <v>0</v>
      </c>
      <c r="R82" s="144">
        <f t="shared" si="21"/>
        <v>0</v>
      </c>
      <c r="S82" s="144">
        <f t="shared" si="22"/>
        <v>0</v>
      </c>
      <c r="T82" s="145"/>
      <c r="U82" s="144">
        <f t="shared" si="23"/>
        <v>0</v>
      </c>
      <c r="V82" s="144">
        <f t="shared" si="24"/>
        <v>0</v>
      </c>
      <c r="W82" s="144">
        <f t="shared" si="25"/>
        <v>0</v>
      </c>
      <c r="X82" s="144">
        <f t="shared" si="26"/>
        <v>0</v>
      </c>
      <c r="Y82" s="144">
        <f t="shared" si="27"/>
        <v>0</v>
      </c>
      <c r="Z82" s="145"/>
      <c r="AA82" s="144">
        <f t="shared" si="28"/>
        <v>0</v>
      </c>
      <c r="AB82" s="144">
        <f t="shared" si="29"/>
        <v>0</v>
      </c>
      <c r="AC82" s="144">
        <f t="shared" si="30"/>
        <v>0</v>
      </c>
      <c r="AD82" s="144">
        <f t="shared" si="31"/>
        <v>0</v>
      </c>
      <c r="AE82" s="144">
        <f t="shared" si="32"/>
        <v>0</v>
      </c>
    </row>
    <row r="83" spans="3:31" ht="60" customHeight="1" x14ac:dyDescent="0.25">
      <c r="C83" s="20">
        <v>77</v>
      </c>
      <c r="D83" s="20"/>
      <c r="E83" s="35"/>
      <c r="F83" s="36"/>
      <c r="G83" s="36"/>
      <c r="H83" s="37"/>
      <c r="I83" s="36"/>
      <c r="J83" s="78"/>
      <c r="K83" s="139"/>
      <c r="L83" s="135"/>
      <c r="M83" s="135"/>
      <c r="O83" s="144">
        <f t="shared" ref="O83:O146" si="33">IF(I83="ING. MECÁNICA",IF(G83="SOBRESALIENTE",1,0),0)</f>
        <v>0</v>
      </c>
      <c r="P83" s="144">
        <f t="shared" ref="P83:P146" si="34">IF(I83="ING. ELÉCTRICA",IF(G83="SOBRESALIENTE",1,0),0)</f>
        <v>0</v>
      </c>
      <c r="Q83" s="144">
        <f t="shared" ref="Q83:Q146" si="35">IF(I83="ING. MECATRÓNICA",IF(G83="SOBRESALIENTE",1,0),0)</f>
        <v>0</v>
      </c>
      <c r="R83" s="144">
        <f t="shared" ref="R83:R146" si="36">IF(I83="ING. CIVIL",IF(G83="SOBRESALIENTE",1,0),0)</f>
        <v>0</v>
      </c>
      <c r="S83" s="144">
        <f t="shared" ref="S83:S146" si="37">IF(I83="ING. INDUSTRIAL",IF(G83="SOBRESALIENTE",1,0),0)</f>
        <v>0</v>
      </c>
      <c r="T83" s="145"/>
      <c r="U83" s="144">
        <f t="shared" ref="U83:U146" si="38">IF(I83="ING. MECÁNICA",IF(G83="SATISFACTORIO",1,0),0)</f>
        <v>0</v>
      </c>
      <c r="V83" s="144">
        <f t="shared" ref="V83:V146" si="39">IF(I83="ING. ELÉCTRICA",IF(G83="SATISFACTORIO",1,0),0)</f>
        <v>0</v>
      </c>
      <c r="W83" s="144">
        <f t="shared" ref="W83:W146" si="40">IF(I83="ING. MECATRÓNICA",IF(G83="SATISFACTORIO",1,0),0)</f>
        <v>0</v>
      </c>
      <c r="X83" s="144">
        <f t="shared" ref="X83:X146" si="41">IF(I83="ING. CIVIL",IF(G83="SATISFACTORIO",1,0),0)</f>
        <v>0</v>
      </c>
      <c r="Y83" s="144">
        <f t="shared" ref="Y83:Y146" si="42">IF(I83="ING. INDUSTRIAL",IF(G83="SATISFACTORIO",1,0),0)</f>
        <v>0</v>
      </c>
      <c r="Z83" s="145"/>
      <c r="AA83" s="144">
        <f t="shared" ref="AA83:AA146" si="43">IF(I83="ING. MECÁNICA",IF(G83="AÚN NO SATISFACTORIO",1,0),0)</f>
        <v>0</v>
      </c>
      <c r="AB83" s="144">
        <f t="shared" ref="AB83:AB146" si="44">IF(I83="ING. ELÉCTRICA",IF(G83="AÚN NO SATISFACTORIO",1,0),0)</f>
        <v>0</v>
      </c>
      <c r="AC83" s="144">
        <f t="shared" ref="AC83:AC146" si="45">IF(I83="ING. MECATRÓNICA",IF(G83="AÚN NO SATISFACTORIO",1,0),0)</f>
        <v>0</v>
      </c>
      <c r="AD83" s="144">
        <f t="shared" ref="AD83:AD146" si="46">IF(I83="ING. CIVIL",IF(G83="AÚN NO SATISFACTORIO",1,0),0)</f>
        <v>0</v>
      </c>
      <c r="AE83" s="144">
        <f t="shared" ref="AE83:AE146" si="47">IF(I83="ING. INDUSTRIAL",IF(G83="AÚN NO SATISFACTORIO",1,0),0)</f>
        <v>0</v>
      </c>
    </row>
    <row r="84" spans="3:31" ht="60" customHeight="1" x14ac:dyDescent="0.25">
      <c r="C84" s="20">
        <v>78</v>
      </c>
      <c r="D84" s="20"/>
      <c r="E84" s="35"/>
      <c r="F84" s="36"/>
      <c r="G84" s="36"/>
      <c r="H84" s="37"/>
      <c r="I84" s="36"/>
      <c r="J84" s="78"/>
      <c r="K84" s="139"/>
      <c r="L84" s="135"/>
      <c r="M84" s="135"/>
      <c r="O84" s="144">
        <f t="shared" si="33"/>
        <v>0</v>
      </c>
      <c r="P84" s="144">
        <f t="shared" si="34"/>
        <v>0</v>
      </c>
      <c r="Q84" s="144">
        <f t="shared" si="35"/>
        <v>0</v>
      </c>
      <c r="R84" s="144">
        <f t="shared" si="36"/>
        <v>0</v>
      </c>
      <c r="S84" s="144">
        <f t="shared" si="37"/>
        <v>0</v>
      </c>
      <c r="T84" s="145"/>
      <c r="U84" s="144">
        <f t="shared" si="38"/>
        <v>0</v>
      </c>
      <c r="V84" s="144">
        <f t="shared" si="39"/>
        <v>0</v>
      </c>
      <c r="W84" s="144">
        <f t="shared" si="40"/>
        <v>0</v>
      </c>
      <c r="X84" s="144">
        <f t="shared" si="41"/>
        <v>0</v>
      </c>
      <c r="Y84" s="144">
        <f t="shared" si="42"/>
        <v>0</v>
      </c>
      <c r="Z84" s="145"/>
      <c r="AA84" s="144">
        <f t="shared" si="43"/>
        <v>0</v>
      </c>
      <c r="AB84" s="144">
        <f t="shared" si="44"/>
        <v>0</v>
      </c>
      <c r="AC84" s="144">
        <f t="shared" si="45"/>
        <v>0</v>
      </c>
      <c r="AD84" s="144">
        <f t="shared" si="46"/>
        <v>0</v>
      </c>
      <c r="AE84" s="144">
        <f t="shared" si="47"/>
        <v>0</v>
      </c>
    </row>
    <row r="85" spans="3:31" ht="60" customHeight="1" x14ac:dyDescent="0.25">
      <c r="C85" s="20">
        <v>79</v>
      </c>
      <c r="D85" s="20"/>
      <c r="E85" s="35"/>
      <c r="F85" s="36"/>
      <c r="G85" s="36"/>
      <c r="H85" s="37"/>
      <c r="I85" s="36"/>
      <c r="J85" s="78"/>
      <c r="K85" s="139"/>
      <c r="L85" s="135"/>
      <c r="M85" s="135"/>
      <c r="O85" s="144">
        <f t="shared" si="33"/>
        <v>0</v>
      </c>
      <c r="P85" s="144">
        <f t="shared" si="34"/>
        <v>0</v>
      </c>
      <c r="Q85" s="144">
        <f t="shared" si="35"/>
        <v>0</v>
      </c>
      <c r="R85" s="144">
        <f t="shared" si="36"/>
        <v>0</v>
      </c>
      <c r="S85" s="144">
        <f t="shared" si="37"/>
        <v>0</v>
      </c>
      <c r="T85" s="145"/>
      <c r="U85" s="144">
        <f t="shared" si="38"/>
        <v>0</v>
      </c>
      <c r="V85" s="144">
        <f t="shared" si="39"/>
        <v>0</v>
      </c>
      <c r="W85" s="144">
        <f t="shared" si="40"/>
        <v>0</v>
      </c>
      <c r="X85" s="144">
        <f t="shared" si="41"/>
        <v>0</v>
      </c>
      <c r="Y85" s="144">
        <f t="shared" si="42"/>
        <v>0</v>
      </c>
      <c r="Z85" s="145"/>
      <c r="AA85" s="144">
        <f t="shared" si="43"/>
        <v>0</v>
      </c>
      <c r="AB85" s="144">
        <f t="shared" si="44"/>
        <v>0</v>
      </c>
      <c r="AC85" s="144">
        <f t="shared" si="45"/>
        <v>0</v>
      </c>
      <c r="AD85" s="144">
        <f t="shared" si="46"/>
        <v>0</v>
      </c>
      <c r="AE85" s="144">
        <f t="shared" si="47"/>
        <v>0</v>
      </c>
    </row>
    <row r="86" spans="3:31" ht="60" customHeight="1" x14ac:dyDescent="0.25">
      <c r="C86" s="20">
        <v>80</v>
      </c>
      <c r="D86" s="20"/>
      <c r="E86" s="35"/>
      <c r="F86" s="36"/>
      <c r="G86" s="36"/>
      <c r="H86" s="37"/>
      <c r="I86" s="36"/>
      <c r="J86" s="78"/>
      <c r="K86" s="139"/>
      <c r="L86" s="135"/>
      <c r="M86" s="135"/>
      <c r="O86" s="144">
        <f t="shared" si="33"/>
        <v>0</v>
      </c>
      <c r="P86" s="144">
        <f t="shared" si="34"/>
        <v>0</v>
      </c>
      <c r="Q86" s="144">
        <f t="shared" si="35"/>
        <v>0</v>
      </c>
      <c r="R86" s="144">
        <f t="shared" si="36"/>
        <v>0</v>
      </c>
      <c r="S86" s="144">
        <f t="shared" si="37"/>
        <v>0</v>
      </c>
      <c r="T86" s="145"/>
      <c r="U86" s="144">
        <f t="shared" si="38"/>
        <v>0</v>
      </c>
      <c r="V86" s="144">
        <f t="shared" si="39"/>
        <v>0</v>
      </c>
      <c r="W86" s="144">
        <f t="shared" si="40"/>
        <v>0</v>
      </c>
      <c r="X86" s="144">
        <f t="shared" si="41"/>
        <v>0</v>
      </c>
      <c r="Y86" s="144">
        <f t="shared" si="42"/>
        <v>0</v>
      </c>
      <c r="Z86" s="145"/>
      <c r="AA86" s="144">
        <f t="shared" si="43"/>
        <v>0</v>
      </c>
      <c r="AB86" s="144">
        <f t="shared" si="44"/>
        <v>0</v>
      </c>
      <c r="AC86" s="144">
        <f t="shared" si="45"/>
        <v>0</v>
      </c>
      <c r="AD86" s="144">
        <f t="shared" si="46"/>
        <v>0</v>
      </c>
      <c r="AE86" s="144">
        <f t="shared" si="47"/>
        <v>0</v>
      </c>
    </row>
    <row r="87" spans="3:31" ht="60" customHeight="1" x14ac:dyDescent="0.25">
      <c r="C87" s="20">
        <v>81</v>
      </c>
      <c r="D87" s="20"/>
      <c r="E87" s="35"/>
      <c r="F87" s="36"/>
      <c r="G87" s="36"/>
      <c r="H87" s="37"/>
      <c r="I87" s="36"/>
      <c r="J87" s="78"/>
      <c r="K87" s="139"/>
      <c r="L87" s="135"/>
      <c r="M87" s="135"/>
      <c r="O87" s="144">
        <f t="shared" si="33"/>
        <v>0</v>
      </c>
      <c r="P87" s="144">
        <f t="shared" si="34"/>
        <v>0</v>
      </c>
      <c r="Q87" s="144">
        <f t="shared" si="35"/>
        <v>0</v>
      </c>
      <c r="R87" s="144">
        <f t="shared" si="36"/>
        <v>0</v>
      </c>
      <c r="S87" s="144">
        <f t="shared" si="37"/>
        <v>0</v>
      </c>
      <c r="T87" s="145"/>
      <c r="U87" s="144">
        <f t="shared" si="38"/>
        <v>0</v>
      </c>
      <c r="V87" s="144">
        <f t="shared" si="39"/>
        <v>0</v>
      </c>
      <c r="W87" s="144">
        <f t="shared" si="40"/>
        <v>0</v>
      </c>
      <c r="X87" s="144">
        <f t="shared" si="41"/>
        <v>0</v>
      </c>
      <c r="Y87" s="144">
        <f t="shared" si="42"/>
        <v>0</v>
      </c>
      <c r="Z87" s="145"/>
      <c r="AA87" s="144">
        <f t="shared" si="43"/>
        <v>0</v>
      </c>
      <c r="AB87" s="144">
        <f t="shared" si="44"/>
        <v>0</v>
      </c>
      <c r="AC87" s="144">
        <f t="shared" si="45"/>
        <v>0</v>
      </c>
      <c r="AD87" s="144">
        <f t="shared" si="46"/>
        <v>0</v>
      </c>
      <c r="AE87" s="144">
        <f t="shared" si="47"/>
        <v>0</v>
      </c>
    </row>
    <row r="88" spans="3:31" ht="60" customHeight="1" x14ac:dyDescent="0.25">
      <c r="C88" s="20">
        <v>82</v>
      </c>
      <c r="D88" s="20"/>
      <c r="E88" s="35"/>
      <c r="F88" s="36"/>
      <c r="G88" s="36"/>
      <c r="H88" s="37"/>
      <c r="I88" s="36"/>
      <c r="J88" s="78"/>
      <c r="K88" s="139"/>
      <c r="L88" s="135"/>
      <c r="M88" s="135"/>
      <c r="O88" s="144">
        <f t="shared" si="33"/>
        <v>0</v>
      </c>
      <c r="P88" s="144">
        <f t="shared" si="34"/>
        <v>0</v>
      </c>
      <c r="Q88" s="144">
        <f t="shared" si="35"/>
        <v>0</v>
      </c>
      <c r="R88" s="144">
        <f t="shared" si="36"/>
        <v>0</v>
      </c>
      <c r="S88" s="144">
        <f t="shared" si="37"/>
        <v>0</v>
      </c>
      <c r="T88" s="145"/>
      <c r="U88" s="144">
        <f t="shared" si="38"/>
        <v>0</v>
      </c>
      <c r="V88" s="144">
        <f t="shared" si="39"/>
        <v>0</v>
      </c>
      <c r="W88" s="144">
        <f t="shared" si="40"/>
        <v>0</v>
      </c>
      <c r="X88" s="144">
        <f t="shared" si="41"/>
        <v>0</v>
      </c>
      <c r="Y88" s="144">
        <f t="shared" si="42"/>
        <v>0</v>
      </c>
      <c r="Z88" s="145"/>
      <c r="AA88" s="144">
        <f t="shared" si="43"/>
        <v>0</v>
      </c>
      <c r="AB88" s="144">
        <f t="shared" si="44"/>
        <v>0</v>
      </c>
      <c r="AC88" s="144">
        <f t="shared" si="45"/>
        <v>0</v>
      </c>
      <c r="AD88" s="144">
        <f t="shared" si="46"/>
        <v>0</v>
      </c>
      <c r="AE88" s="144">
        <f t="shared" si="47"/>
        <v>0</v>
      </c>
    </row>
    <row r="89" spans="3:31" ht="60" customHeight="1" x14ac:dyDescent="0.25">
      <c r="C89" s="20">
        <v>83</v>
      </c>
      <c r="D89" s="20"/>
      <c r="E89" s="35"/>
      <c r="F89" s="36"/>
      <c r="G89" s="36"/>
      <c r="H89" s="37"/>
      <c r="I89" s="36"/>
      <c r="J89" s="78"/>
      <c r="K89" s="139"/>
      <c r="L89" s="135"/>
      <c r="M89" s="135"/>
      <c r="O89" s="144">
        <f t="shared" si="33"/>
        <v>0</v>
      </c>
      <c r="P89" s="144">
        <f t="shared" si="34"/>
        <v>0</v>
      </c>
      <c r="Q89" s="144">
        <f t="shared" si="35"/>
        <v>0</v>
      </c>
      <c r="R89" s="144">
        <f t="shared" si="36"/>
        <v>0</v>
      </c>
      <c r="S89" s="144">
        <f t="shared" si="37"/>
        <v>0</v>
      </c>
      <c r="T89" s="145"/>
      <c r="U89" s="144">
        <f t="shared" si="38"/>
        <v>0</v>
      </c>
      <c r="V89" s="144">
        <f t="shared" si="39"/>
        <v>0</v>
      </c>
      <c r="W89" s="144">
        <f t="shared" si="40"/>
        <v>0</v>
      </c>
      <c r="X89" s="144">
        <f t="shared" si="41"/>
        <v>0</v>
      </c>
      <c r="Y89" s="144">
        <f t="shared" si="42"/>
        <v>0</v>
      </c>
      <c r="Z89" s="145"/>
      <c r="AA89" s="144">
        <f t="shared" si="43"/>
        <v>0</v>
      </c>
      <c r="AB89" s="144">
        <f t="shared" si="44"/>
        <v>0</v>
      </c>
      <c r="AC89" s="144">
        <f t="shared" si="45"/>
        <v>0</v>
      </c>
      <c r="AD89" s="144">
        <f t="shared" si="46"/>
        <v>0</v>
      </c>
      <c r="AE89" s="144">
        <f t="shared" si="47"/>
        <v>0</v>
      </c>
    </row>
    <row r="90" spans="3:31" ht="60" customHeight="1" x14ac:dyDescent="0.25">
      <c r="C90" s="20">
        <v>84</v>
      </c>
      <c r="D90" s="20"/>
      <c r="E90" s="35"/>
      <c r="F90" s="36"/>
      <c r="G90" s="36"/>
      <c r="H90" s="37"/>
      <c r="I90" s="36"/>
      <c r="J90" s="78"/>
      <c r="K90" s="139"/>
      <c r="L90" s="135"/>
      <c r="M90" s="135"/>
      <c r="O90" s="144">
        <f t="shared" si="33"/>
        <v>0</v>
      </c>
      <c r="P90" s="144">
        <f t="shared" si="34"/>
        <v>0</v>
      </c>
      <c r="Q90" s="144">
        <f t="shared" si="35"/>
        <v>0</v>
      </c>
      <c r="R90" s="144">
        <f t="shared" si="36"/>
        <v>0</v>
      </c>
      <c r="S90" s="144">
        <f t="shared" si="37"/>
        <v>0</v>
      </c>
      <c r="T90" s="145"/>
      <c r="U90" s="144">
        <f t="shared" si="38"/>
        <v>0</v>
      </c>
      <c r="V90" s="144">
        <f t="shared" si="39"/>
        <v>0</v>
      </c>
      <c r="W90" s="144">
        <f t="shared" si="40"/>
        <v>0</v>
      </c>
      <c r="X90" s="144">
        <f t="shared" si="41"/>
        <v>0</v>
      </c>
      <c r="Y90" s="144">
        <f t="shared" si="42"/>
        <v>0</v>
      </c>
      <c r="Z90" s="145"/>
      <c r="AA90" s="144">
        <f t="shared" si="43"/>
        <v>0</v>
      </c>
      <c r="AB90" s="144">
        <f t="shared" si="44"/>
        <v>0</v>
      </c>
      <c r="AC90" s="144">
        <f t="shared" si="45"/>
        <v>0</v>
      </c>
      <c r="AD90" s="144">
        <f t="shared" si="46"/>
        <v>0</v>
      </c>
      <c r="AE90" s="144">
        <f t="shared" si="47"/>
        <v>0</v>
      </c>
    </row>
    <row r="91" spans="3:31" ht="60" customHeight="1" x14ac:dyDescent="0.25">
      <c r="C91" s="20">
        <v>85</v>
      </c>
      <c r="D91" s="20"/>
      <c r="E91" s="35"/>
      <c r="F91" s="36"/>
      <c r="G91" s="36"/>
      <c r="H91" s="37"/>
      <c r="I91" s="36"/>
      <c r="J91" s="78"/>
      <c r="K91" s="139"/>
      <c r="L91" s="135"/>
      <c r="M91" s="135"/>
      <c r="O91" s="144">
        <f t="shared" si="33"/>
        <v>0</v>
      </c>
      <c r="P91" s="144">
        <f t="shared" si="34"/>
        <v>0</v>
      </c>
      <c r="Q91" s="144">
        <f t="shared" si="35"/>
        <v>0</v>
      </c>
      <c r="R91" s="144">
        <f t="shared" si="36"/>
        <v>0</v>
      </c>
      <c r="S91" s="144">
        <f t="shared" si="37"/>
        <v>0</v>
      </c>
      <c r="T91" s="145"/>
      <c r="U91" s="144">
        <f t="shared" si="38"/>
        <v>0</v>
      </c>
      <c r="V91" s="144">
        <f t="shared" si="39"/>
        <v>0</v>
      </c>
      <c r="W91" s="144">
        <f t="shared" si="40"/>
        <v>0</v>
      </c>
      <c r="X91" s="144">
        <f t="shared" si="41"/>
        <v>0</v>
      </c>
      <c r="Y91" s="144">
        <f t="shared" si="42"/>
        <v>0</v>
      </c>
      <c r="Z91" s="145"/>
      <c r="AA91" s="144">
        <f t="shared" si="43"/>
        <v>0</v>
      </c>
      <c r="AB91" s="144">
        <f t="shared" si="44"/>
        <v>0</v>
      </c>
      <c r="AC91" s="144">
        <f t="shared" si="45"/>
        <v>0</v>
      </c>
      <c r="AD91" s="144">
        <f t="shared" si="46"/>
        <v>0</v>
      </c>
      <c r="AE91" s="144">
        <f t="shared" si="47"/>
        <v>0</v>
      </c>
    </row>
    <row r="92" spans="3:31" ht="60" customHeight="1" x14ac:dyDescent="0.25">
      <c r="C92" s="20">
        <v>86</v>
      </c>
      <c r="D92" s="20"/>
      <c r="E92" s="35"/>
      <c r="F92" s="36"/>
      <c r="G92" s="36"/>
      <c r="H92" s="37"/>
      <c r="I92" s="36"/>
      <c r="J92" s="78"/>
      <c r="K92" s="139"/>
      <c r="L92" s="135"/>
      <c r="M92" s="135"/>
      <c r="O92" s="144">
        <f t="shared" si="33"/>
        <v>0</v>
      </c>
      <c r="P92" s="144">
        <f t="shared" si="34"/>
        <v>0</v>
      </c>
      <c r="Q92" s="144">
        <f t="shared" si="35"/>
        <v>0</v>
      </c>
      <c r="R92" s="144">
        <f t="shared" si="36"/>
        <v>0</v>
      </c>
      <c r="S92" s="144">
        <f t="shared" si="37"/>
        <v>0</v>
      </c>
      <c r="T92" s="145"/>
      <c r="U92" s="144">
        <f t="shared" si="38"/>
        <v>0</v>
      </c>
      <c r="V92" s="144">
        <f t="shared" si="39"/>
        <v>0</v>
      </c>
      <c r="W92" s="144">
        <f t="shared" si="40"/>
        <v>0</v>
      </c>
      <c r="X92" s="144">
        <f t="shared" si="41"/>
        <v>0</v>
      </c>
      <c r="Y92" s="144">
        <f t="shared" si="42"/>
        <v>0</v>
      </c>
      <c r="Z92" s="145"/>
      <c r="AA92" s="144">
        <f t="shared" si="43"/>
        <v>0</v>
      </c>
      <c r="AB92" s="144">
        <f t="shared" si="44"/>
        <v>0</v>
      </c>
      <c r="AC92" s="144">
        <f t="shared" si="45"/>
        <v>0</v>
      </c>
      <c r="AD92" s="144">
        <f t="shared" si="46"/>
        <v>0</v>
      </c>
      <c r="AE92" s="144">
        <f t="shared" si="47"/>
        <v>0</v>
      </c>
    </row>
    <row r="93" spans="3:31" ht="60" customHeight="1" x14ac:dyDescent="0.25">
      <c r="C93" s="20">
        <v>87</v>
      </c>
      <c r="D93" s="20"/>
      <c r="E93" s="35"/>
      <c r="F93" s="36"/>
      <c r="G93" s="36"/>
      <c r="H93" s="37"/>
      <c r="I93" s="36"/>
      <c r="J93" s="78"/>
      <c r="K93" s="139"/>
      <c r="L93" s="135"/>
      <c r="M93" s="135"/>
      <c r="O93" s="144">
        <f t="shared" si="33"/>
        <v>0</v>
      </c>
      <c r="P93" s="144">
        <f t="shared" si="34"/>
        <v>0</v>
      </c>
      <c r="Q93" s="144">
        <f t="shared" si="35"/>
        <v>0</v>
      </c>
      <c r="R93" s="144">
        <f t="shared" si="36"/>
        <v>0</v>
      </c>
      <c r="S93" s="144">
        <f t="shared" si="37"/>
        <v>0</v>
      </c>
      <c r="T93" s="145"/>
      <c r="U93" s="144">
        <f t="shared" si="38"/>
        <v>0</v>
      </c>
      <c r="V93" s="144">
        <f t="shared" si="39"/>
        <v>0</v>
      </c>
      <c r="W93" s="144">
        <f t="shared" si="40"/>
        <v>0</v>
      </c>
      <c r="X93" s="144">
        <f t="shared" si="41"/>
        <v>0</v>
      </c>
      <c r="Y93" s="144">
        <f t="shared" si="42"/>
        <v>0</v>
      </c>
      <c r="Z93" s="145"/>
      <c r="AA93" s="144">
        <f t="shared" si="43"/>
        <v>0</v>
      </c>
      <c r="AB93" s="144">
        <f t="shared" si="44"/>
        <v>0</v>
      </c>
      <c r="AC93" s="144">
        <f t="shared" si="45"/>
        <v>0</v>
      </c>
      <c r="AD93" s="144">
        <f t="shared" si="46"/>
        <v>0</v>
      </c>
      <c r="AE93" s="144">
        <f t="shared" si="47"/>
        <v>0</v>
      </c>
    </row>
    <row r="94" spans="3:31" ht="60" customHeight="1" x14ac:dyDescent="0.25">
      <c r="C94" s="20">
        <v>88</v>
      </c>
      <c r="D94" s="20"/>
      <c r="E94" s="35"/>
      <c r="F94" s="36"/>
      <c r="G94" s="36"/>
      <c r="H94" s="37"/>
      <c r="I94" s="36"/>
      <c r="J94" s="78"/>
      <c r="K94" s="139"/>
      <c r="L94" s="135"/>
      <c r="M94" s="135"/>
      <c r="O94" s="144">
        <f t="shared" si="33"/>
        <v>0</v>
      </c>
      <c r="P94" s="144">
        <f t="shared" si="34"/>
        <v>0</v>
      </c>
      <c r="Q94" s="144">
        <f t="shared" si="35"/>
        <v>0</v>
      </c>
      <c r="R94" s="144">
        <f t="shared" si="36"/>
        <v>0</v>
      </c>
      <c r="S94" s="144">
        <f t="shared" si="37"/>
        <v>0</v>
      </c>
      <c r="T94" s="145"/>
      <c r="U94" s="144">
        <f t="shared" si="38"/>
        <v>0</v>
      </c>
      <c r="V94" s="144">
        <f t="shared" si="39"/>
        <v>0</v>
      </c>
      <c r="W94" s="144">
        <f t="shared" si="40"/>
        <v>0</v>
      </c>
      <c r="X94" s="144">
        <f t="shared" si="41"/>
        <v>0</v>
      </c>
      <c r="Y94" s="144">
        <f t="shared" si="42"/>
        <v>0</v>
      </c>
      <c r="Z94" s="145"/>
      <c r="AA94" s="144">
        <f t="shared" si="43"/>
        <v>0</v>
      </c>
      <c r="AB94" s="144">
        <f t="shared" si="44"/>
        <v>0</v>
      </c>
      <c r="AC94" s="144">
        <f t="shared" si="45"/>
        <v>0</v>
      </c>
      <c r="AD94" s="144">
        <f t="shared" si="46"/>
        <v>0</v>
      </c>
      <c r="AE94" s="144">
        <f t="shared" si="47"/>
        <v>0</v>
      </c>
    </row>
    <row r="95" spans="3:31" ht="60" customHeight="1" x14ac:dyDescent="0.25">
      <c r="C95" s="20">
        <v>89</v>
      </c>
      <c r="D95" s="20"/>
      <c r="E95" s="35"/>
      <c r="F95" s="36"/>
      <c r="G95" s="36"/>
      <c r="H95" s="37"/>
      <c r="I95" s="36"/>
      <c r="J95" s="78"/>
      <c r="K95" s="139"/>
      <c r="L95" s="135"/>
      <c r="M95" s="135"/>
      <c r="O95" s="144">
        <f t="shared" si="33"/>
        <v>0</v>
      </c>
      <c r="P95" s="144">
        <f t="shared" si="34"/>
        <v>0</v>
      </c>
      <c r="Q95" s="144">
        <f t="shared" si="35"/>
        <v>0</v>
      </c>
      <c r="R95" s="144">
        <f t="shared" si="36"/>
        <v>0</v>
      </c>
      <c r="S95" s="144">
        <f t="shared" si="37"/>
        <v>0</v>
      </c>
      <c r="T95" s="145"/>
      <c r="U95" s="144">
        <f t="shared" si="38"/>
        <v>0</v>
      </c>
      <c r="V95" s="144">
        <f t="shared" si="39"/>
        <v>0</v>
      </c>
      <c r="W95" s="144">
        <f t="shared" si="40"/>
        <v>0</v>
      </c>
      <c r="X95" s="144">
        <f t="shared" si="41"/>
        <v>0</v>
      </c>
      <c r="Y95" s="144">
        <f t="shared" si="42"/>
        <v>0</v>
      </c>
      <c r="Z95" s="145"/>
      <c r="AA95" s="144">
        <f t="shared" si="43"/>
        <v>0</v>
      </c>
      <c r="AB95" s="144">
        <f t="shared" si="44"/>
        <v>0</v>
      </c>
      <c r="AC95" s="144">
        <f t="shared" si="45"/>
        <v>0</v>
      </c>
      <c r="AD95" s="144">
        <f t="shared" si="46"/>
        <v>0</v>
      </c>
      <c r="AE95" s="144">
        <f t="shared" si="47"/>
        <v>0</v>
      </c>
    </row>
    <row r="96" spans="3:31" ht="60" customHeight="1" x14ac:dyDescent="0.25">
      <c r="C96" s="20">
        <v>90</v>
      </c>
      <c r="D96" s="20"/>
      <c r="E96" s="35"/>
      <c r="F96" s="36"/>
      <c r="G96" s="36"/>
      <c r="H96" s="37"/>
      <c r="I96" s="36"/>
      <c r="J96" s="78"/>
      <c r="K96" s="139"/>
      <c r="L96" s="135"/>
      <c r="M96" s="135"/>
      <c r="O96" s="144">
        <f t="shared" si="33"/>
        <v>0</v>
      </c>
      <c r="P96" s="144">
        <f t="shared" si="34"/>
        <v>0</v>
      </c>
      <c r="Q96" s="144">
        <f t="shared" si="35"/>
        <v>0</v>
      </c>
      <c r="R96" s="144">
        <f t="shared" si="36"/>
        <v>0</v>
      </c>
      <c r="S96" s="144">
        <f t="shared" si="37"/>
        <v>0</v>
      </c>
      <c r="T96" s="145"/>
      <c r="U96" s="144">
        <f t="shared" si="38"/>
        <v>0</v>
      </c>
      <c r="V96" s="144">
        <f t="shared" si="39"/>
        <v>0</v>
      </c>
      <c r="W96" s="144">
        <f t="shared" si="40"/>
        <v>0</v>
      </c>
      <c r="X96" s="144">
        <f t="shared" si="41"/>
        <v>0</v>
      </c>
      <c r="Y96" s="144">
        <f t="shared" si="42"/>
        <v>0</v>
      </c>
      <c r="Z96" s="145"/>
      <c r="AA96" s="144">
        <f t="shared" si="43"/>
        <v>0</v>
      </c>
      <c r="AB96" s="144">
        <f t="shared" si="44"/>
        <v>0</v>
      </c>
      <c r="AC96" s="144">
        <f t="shared" si="45"/>
        <v>0</v>
      </c>
      <c r="AD96" s="144">
        <f t="shared" si="46"/>
        <v>0</v>
      </c>
      <c r="AE96" s="144">
        <f t="shared" si="47"/>
        <v>0</v>
      </c>
    </row>
    <row r="97" spans="3:31" ht="60" customHeight="1" x14ac:dyDescent="0.25">
      <c r="C97" s="20">
        <v>91</v>
      </c>
      <c r="D97" s="20"/>
      <c r="E97" s="35"/>
      <c r="F97" s="36"/>
      <c r="G97" s="36"/>
      <c r="H97" s="37"/>
      <c r="I97" s="36"/>
      <c r="J97" s="78"/>
      <c r="K97" s="139"/>
      <c r="L97" s="135"/>
      <c r="M97" s="135"/>
      <c r="O97" s="144">
        <f t="shared" si="33"/>
        <v>0</v>
      </c>
      <c r="P97" s="144">
        <f t="shared" si="34"/>
        <v>0</v>
      </c>
      <c r="Q97" s="144">
        <f t="shared" si="35"/>
        <v>0</v>
      </c>
      <c r="R97" s="144">
        <f t="shared" si="36"/>
        <v>0</v>
      </c>
      <c r="S97" s="144">
        <f t="shared" si="37"/>
        <v>0</v>
      </c>
      <c r="T97" s="145"/>
      <c r="U97" s="144">
        <f t="shared" si="38"/>
        <v>0</v>
      </c>
      <c r="V97" s="144">
        <f t="shared" si="39"/>
        <v>0</v>
      </c>
      <c r="W97" s="144">
        <f t="shared" si="40"/>
        <v>0</v>
      </c>
      <c r="X97" s="144">
        <f t="shared" si="41"/>
        <v>0</v>
      </c>
      <c r="Y97" s="144">
        <f t="shared" si="42"/>
        <v>0</v>
      </c>
      <c r="Z97" s="145"/>
      <c r="AA97" s="144">
        <f t="shared" si="43"/>
        <v>0</v>
      </c>
      <c r="AB97" s="144">
        <f t="shared" si="44"/>
        <v>0</v>
      </c>
      <c r="AC97" s="144">
        <f t="shared" si="45"/>
        <v>0</v>
      </c>
      <c r="AD97" s="144">
        <f t="shared" si="46"/>
        <v>0</v>
      </c>
      <c r="AE97" s="144">
        <f t="shared" si="47"/>
        <v>0</v>
      </c>
    </row>
    <row r="98" spans="3:31" ht="60" customHeight="1" x14ac:dyDescent="0.25">
      <c r="C98" s="20">
        <v>92</v>
      </c>
      <c r="D98" s="20"/>
      <c r="E98" s="35"/>
      <c r="F98" s="36"/>
      <c r="G98" s="36"/>
      <c r="H98" s="37"/>
      <c r="I98" s="36"/>
      <c r="J98" s="78"/>
      <c r="K98" s="139"/>
      <c r="L98" s="135"/>
      <c r="M98" s="135"/>
      <c r="O98" s="144">
        <f t="shared" si="33"/>
        <v>0</v>
      </c>
      <c r="P98" s="144">
        <f t="shared" si="34"/>
        <v>0</v>
      </c>
      <c r="Q98" s="144">
        <f t="shared" si="35"/>
        <v>0</v>
      </c>
      <c r="R98" s="144">
        <f t="shared" si="36"/>
        <v>0</v>
      </c>
      <c r="S98" s="144">
        <f t="shared" si="37"/>
        <v>0</v>
      </c>
      <c r="T98" s="145"/>
      <c r="U98" s="144">
        <f t="shared" si="38"/>
        <v>0</v>
      </c>
      <c r="V98" s="144">
        <f t="shared" si="39"/>
        <v>0</v>
      </c>
      <c r="W98" s="144">
        <f t="shared" si="40"/>
        <v>0</v>
      </c>
      <c r="X98" s="144">
        <f t="shared" si="41"/>
        <v>0</v>
      </c>
      <c r="Y98" s="144">
        <f t="shared" si="42"/>
        <v>0</v>
      </c>
      <c r="Z98" s="145"/>
      <c r="AA98" s="144">
        <f t="shared" si="43"/>
        <v>0</v>
      </c>
      <c r="AB98" s="144">
        <f t="shared" si="44"/>
        <v>0</v>
      </c>
      <c r="AC98" s="144">
        <f t="shared" si="45"/>
        <v>0</v>
      </c>
      <c r="AD98" s="144">
        <f t="shared" si="46"/>
        <v>0</v>
      </c>
      <c r="AE98" s="144">
        <f t="shared" si="47"/>
        <v>0</v>
      </c>
    </row>
    <row r="99" spans="3:31" ht="60" customHeight="1" x14ac:dyDescent="0.25">
      <c r="C99" s="20">
        <v>93</v>
      </c>
      <c r="D99" s="20"/>
      <c r="E99" s="35"/>
      <c r="F99" s="36"/>
      <c r="G99" s="36"/>
      <c r="H99" s="37"/>
      <c r="I99" s="36"/>
      <c r="J99" s="78"/>
      <c r="K99" s="139"/>
      <c r="L99" s="135"/>
      <c r="M99" s="135"/>
      <c r="O99" s="144">
        <f t="shared" si="33"/>
        <v>0</v>
      </c>
      <c r="P99" s="144">
        <f t="shared" si="34"/>
        <v>0</v>
      </c>
      <c r="Q99" s="144">
        <f t="shared" si="35"/>
        <v>0</v>
      </c>
      <c r="R99" s="144">
        <f t="shared" si="36"/>
        <v>0</v>
      </c>
      <c r="S99" s="144">
        <f t="shared" si="37"/>
        <v>0</v>
      </c>
      <c r="T99" s="145"/>
      <c r="U99" s="144">
        <f t="shared" si="38"/>
        <v>0</v>
      </c>
      <c r="V99" s="144">
        <f t="shared" si="39"/>
        <v>0</v>
      </c>
      <c r="W99" s="144">
        <f t="shared" si="40"/>
        <v>0</v>
      </c>
      <c r="X99" s="144">
        <f t="shared" si="41"/>
        <v>0</v>
      </c>
      <c r="Y99" s="144">
        <f t="shared" si="42"/>
        <v>0</v>
      </c>
      <c r="Z99" s="145"/>
      <c r="AA99" s="144">
        <f t="shared" si="43"/>
        <v>0</v>
      </c>
      <c r="AB99" s="144">
        <f t="shared" si="44"/>
        <v>0</v>
      </c>
      <c r="AC99" s="144">
        <f t="shared" si="45"/>
        <v>0</v>
      </c>
      <c r="AD99" s="144">
        <f t="shared" si="46"/>
        <v>0</v>
      </c>
      <c r="AE99" s="144">
        <f t="shared" si="47"/>
        <v>0</v>
      </c>
    </row>
    <row r="100" spans="3:31" ht="60" customHeight="1" x14ac:dyDescent="0.25">
      <c r="C100" s="20">
        <v>94</v>
      </c>
      <c r="D100" s="20"/>
      <c r="E100" s="35"/>
      <c r="F100" s="36"/>
      <c r="G100" s="36"/>
      <c r="H100" s="37"/>
      <c r="I100" s="36"/>
      <c r="J100" s="78"/>
      <c r="K100" s="139"/>
      <c r="L100" s="135"/>
      <c r="M100" s="135"/>
      <c r="O100" s="144">
        <f t="shared" si="33"/>
        <v>0</v>
      </c>
      <c r="P100" s="144">
        <f t="shared" si="34"/>
        <v>0</v>
      </c>
      <c r="Q100" s="144">
        <f t="shared" si="35"/>
        <v>0</v>
      </c>
      <c r="R100" s="144">
        <f t="shared" si="36"/>
        <v>0</v>
      </c>
      <c r="S100" s="144">
        <f t="shared" si="37"/>
        <v>0</v>
      </c>
      <c r="T100" s="145"/>
      <c r="U100" s="144">
        <f t="shared" si="38"/>
        <v>0</v>
      </c>
      <c r="V100" s="144">
        <f t="shared" si="39"/>
        <v>0</v>
      </c>
      <c r="W100" s="144">
        <f t="shared" si="40"/>
        <v>0</v>
      </c>
      <c r="X100" s="144">
        <f t="shared" si="41"/>
        <v>0</v>
      </c>
      <c r="Y100" s="144">
        <f t="shared" si="42"/>
        <v>0</v>
      </c>
      <c r="Z100" s="145"/>
      <c r="AA100" s="144">
        <f t="shared" si="43"/>
        <v>0</v>
      </c>
      <c r="AB100" s="144">
        <f t="shared" si="44"/>
        <v>0</v>
      </c>
      <c r="AC100" s="144">
        <f t="shared" si="45"/>
        <v>0</v>
      </c>
      <c r="AD100" s="144">
        <f t="shared" si="46"/>
        <v>0</v>
      </c>
      <c r="AE100" s="144">
        <f t="shared" si="47"/>
        <v>0</v>
      </c>
    </row>
    <row r="101" spans="3:31" ht="60" customHeight="1" x14ac:dyDescent="0.25">
      <c r="C101" s="20">
        <v>95</v>
      </c>
      <c r="D101" s="20"/>
      <c r="E101" s="35"/>
      <c r="F101" s="36"/>
      <c r="G101" s="36"/>
      <c r="H101" s="37"/>
      <c r="I101" s="36"/>
      <c r="J101" s="78"/>
      <c r="K101" s="139"/>
      <c r="L101" s="135"/>
      <c r="M101" s="135"/>
      <c r="O101" s="144">
        <f t="shared" si="33"/>
        <v>0</v>
      </c>
      <c r="P101" s="144">
        <f t="shared" si="34"/>
        <v>0</v>
      </c>
      <c r="Q101" s="144">
        <f t="shared" si="35"/>
        <v>0</v>
      </c>
      <c r="R101" s="144">
        <f t="shared" si="36"/>
        <v>0</v>
      </c>
      <c r="S101" s="144">
        <f t="shared" si="37"/>
        <v>0</v>
      </c>
      <c r="T101" s="145"/>
      <c r="U101" s="144">
        <f t="shared" si="38"/>
        <v>0</v>
      </c>
      <c r="V101" s="144">
        <f t="shared" si="39"/>
        <v>0</v>
      </c>
      <c r="W101" s="144">
        <f t="shared" si="40"/>
        <v>0</v>
      </c>
      <c r="X101" s="144">
        <f t="shared" si="41"/>
        <v>0</v>
      </c>
      <c r="Y101" s="144">
        <f t="shared" si="42"/>
        <v>0</v>
      </c>
      <c r="Z101" s="145"/>
      <c r="AA101" s="144">
        <f t="shared" si="43"/>
        <v>0</v>
      </c>
      <c r="AB101" s="144">
        <f t="shared" si="44"/>
        <v>0</v>
      </c>
      <c r="AC101" s="144">
        <f t="shared" si="45"/>
        <v>0</v>
      </c>
      <c r="AD101" s="144">
        <f t="shared" si="46"/>
        <v>0</v>
      </c>
      <c r="AE101" s="144">
        <f t="shared" si="47"/>
        <v>0</v>
      </c>
    </row>
    <row r="102" spans="3:31" ht="60" customHeight="1" x14ac:dyDescent="0.25">
      <c r="C102" s="20">
        <v>96</v>
      </c>
      <c r="D102" s="20"/>
      <c r="E102" s="35"/>
      <c r="F102" s="36"/>
      <c r="G102" s="36"/>
      <c r="H102" s="37"/>
      <c r="I102" s="36"/>
      <c r="J102" s="78"/>
      <c r="K102" s="139"/>
      <c r="L102" s="135"/>
      <c r="M102" s="135"/>
      <c r="O102" s="144">
        <f t="shared" si="33"/>
        <v>0</v>
      </c>
      <c r="P102" s="144">
        <f t="shared" si="34"/>
        <v>0</v>
      </c>
      <c r="Q102" s="144">
        <f t="shared" si="35"/>
        <v>0</v>
      </c>
      <c r="R102" s="144">
        <f t="shared" si="36"/>
        <v>0</v>
      </c>
      <c r="S102" s="144">
        <f t="shared" si="37"/>
        <v>0</v>
      </c>
      <c r="T102" s="145"/>
      <c r="U102" s="144">
        <f t="shared" si="38"/>
        <v>0</v>
      </c>
      <c r="V102" s="144">
        <f t="shared" si="39"/>
        <v>0</v>
      </c>
      <c r="W102" s="144">
        <f t="shared" si="40"/>
        <v>0</v>
      </c>
      <c r="X102" s="144">
        <f t="shared" si="41"/>
        <v>0</v>
      </c>
      <c r="Y102" s="144">
        <f t="shared" si="42"/>
        <v>0</v>
      </c>
      <c r="Z102" s="145"/>
      <c r="AA102" s="144">
        <f t="shared" si="43"/>
        <v>0</v>
      </c>
      <c r="AB102" s="144">
        <f t="shared" si="44"/>
        <v>0</v>
      </c>
      <c r="AC102" s="144">
        <f t="shared" si="45"/>
        <v>0</v>
      </c>
      <c r="AD102" s="144">
        <f t="shared" si="46"/>
        <v>0</v>
      </c>
      <c r="AE102" s="144">
        <f t="shared" si="47"/>
        <v>0</v>
      </c>
    </row>
    <row r="103" spans="3:31" ht="60" customHeight="1" x14ac:dyDescent="0.25">
      <c r="C103" s="20">
        <v>97</v>
      </c>
      <c r="D103" s="20"/>
      <c r="E103" s="35"/>
      <c r="F103" s="36"/>
      <c r="G103" s="36"/>
      <c r="H103" s="37"/>
      <c r="I103" s="36"/>
      <c r="J103" s="78"/>
      <c r="K103" s="139"/>
      <c r="L103" s="135"/>
      <c r="M103" s="135"/>
      <c r="O103" s="144">
        <f t="shared" si="33"/>
        <v>0</v>
      </c>
      <c r="P103" s="144">
        <f t="shared" si="34"/>
        <v>0</v>
      </c>
      <c r="Q103" s="144">
        <f t="shared" si="35"/>
        <v>0</v>
      </c>
      <c r="R103" s="144">
        <f t="shared" si="36"/>
        <v>0</v>
      </c>
      <c r="S103" s="144">
        <f t="shared" si="37"/>
        <v>0</v>
      </c>
      <c r="T103" s="145"/>
      <c r="U103" s="144">
        <f t="shared" si="38"/>
        <v>0</v>
      </c>
      <c r="V103" s="144">
        <f t="shared" si="39"/>
        <v>0</v>
      </c>
      <c r="W103" s="144">
        <f t="shared" si="40"/>
        <v>0</v>
      </c>
      <c r="X103" s="144">
        <f t="shared" si="41"/>
        <v>0</v>
      </c>
      <c r="Y103" s="144">
        <f t="shared" si="42"/>
        <v>0</v>
      </c>
      <c r="Z103" s="145"/>
      <c r="AA103" s="144">
        <f t="shared" si="43"/>
        <v>0</v>
      </c>
      <c r="AB103" s="144">
        <f t="shared" si="44"/>
        <v>0</v>
      </c>
      <c r="AC103" s="144">
        <f t="shared" si="45"/>
        <v>0</v>
      </c>
      <c r="AD103" s="144">
        <f t="shared" si="46"/>
        <v>0</v>
      </c>
      <c r="AE103" s="144">
        <f t="shared" si="47"/>
        <v>0</v>
      </c>
    </row>
    <row r="104" spans="3:31" ht="60" customHeight="1" x14ac:dyDescent="0.25">
      <c r="C104" s="20">
        <v>98</v>
      </c>
      <c r="D104" s="20"/>
      <c r="E104" s="35"/>
      <c r="F104" s="36"/>
      <c r="G104" s="36"/>
      <c r="H104" s="37"/>
      <c r="I104" s="36"/>
      <c r="J104" s="78"/>
      <c r="K104" s="139"/>
      <c r="L104" s="135"/>
      <c r="M104" s="135"/>
      <c r="O104" s="144">
        <f t="shared" si="33"/>
        <v>0</v>
      </c>
      <c r="P104" s="144">
        <f t="shared" si="34"/>
        <v>0</v>
      </c>
      <c r="Q104" s="144">
        <f t="shared" si="35"/>
        <v>0</v>
      </c>
      <c r="R104" s="144">
        <f t="shared" si="36"/>
        <v>0</v>
      </c>
      <c r="S104" s="144">
        <f t="shared" si="37"/>
        <v>0</v>
      </c>
      <c r="T104" s="145"/>
      <c r="U104" s="144">
        <f t="shared" si="38"/>
        <v>0</v>
      </c>
      <c r="V104" s="144">
        <f t="shared" si="39"/>
        <v>0</v>
      </c>
      <c r="W104" s="144">
        <f t="shared" si="40"/>
        <v>0</v>
      </c>
      <c r="X104" s="144">
        <f t="shared" si="41"/>
        <v>0</v>
      </c>
      <c r="Y104" s="144">
        <f t="shared" si="42"/>
        <v>0</v>
      </c>
      <c r="Z104" s="145"/>
      <c r="AA104" s="144">
        <f t="shared" si="43"/>
        <v>0</v>
      </c>
      <c r="AB104" s="144">
        <f t="shared" si="44"/>
        <v>0</v>
      </c>
      <c r="AC104" s="144">
        <f t="shared" si="45"/>
        <v>0</v>
      </c>
      <c r="AD104" s="144">
        <f t="shared" si="46"/>
        <v>0</v>
      </c>
      <c r="AE104" s="144">
        <f t="shared" si="47"/>
        <v>0</v>
      </c>
    </row>
    <row r="105" spans="3:31" ht="60" customHeight="1" x14ac:dyDescent="0.25">
      <c r="C105" s="20">
        <v>99</v>
      </c>
      <c r="D105" s="20"/>
      <c r="E105" s="35"/>
      <c r="F105" s="36"/>
      <c r="G105" s="36"/>
      <c r="H105" s="37"/>
      <c r="I105" s="36"/>
      <c r="J105" s="78"/>
      <c r="K105" s="139"/>
      <c r="L105" s="135"/>
      <c r="M105" s="135"/>
      <c r="O105" s="144">
        <f t="shared" si="33"/>
        <v>0</v>
      </c>
      <c r="P105" s="144">
        <f t="shared" si="34"/>
        <v>0</v>
      </c>
      <c r="Q105" s="144">
        <f t="shared" si="35"/>
        <v>0</v>
      </c>
      <c r="R105" s="144">
        <f t="shared" si="36"/>
        <v>0</v>
      </c>
      <c r="S105" s="144">
        <f t="shared" si="37"/>
        <v>0</v>
      </c>
      <c r="T105" s="145"/>
      <c r="U105" s="144">
        <f t="shared" si="38"/>
        <v>0</v>
      </c>
      <c r="V105" s="144">
        <f t="shared" si="39"/>
        <v>0</v>
      </c>
      <c r="W105" s="144">
        <f t="shared" si="40"/>
        <v>0</v>
      </c>
      <c r="X105" s="144">
        <f t="shared" si="41"/>
        <v>0</v>
      </c>
      <c r="Y105" s="144">
        <f t="shared" si="42"/>
        <v>0</v>
      </c>
      <c r="Z105" s="145"/>
      <c r="AA105" s="144">
        <f t="shared" si="43"/>
        <v>0</v>
      </c>
      <c r="AB105" s="144">
        <f t="shared" si="44"/>
        <v>0</v>
      </c>
      <c r="AC105" s="144">
        <f t="shared" si="45"/>
        <v>0</v>
      </c>
      <c r="AD105" s="144">
        <f t="shared" si="46"/>
        <v>0</v>
      </c>
      <c r="AE105" s="144">
        <f t="shared" si="47"/>
        <v>0</v>
      </c>
    </row>
    <row r="106" spans="3:31" ht="60" customHeight="1" x14ac:dyDescent="0.25">
      <c r="C106" s="20">
        <v>100</v>
      </c>
      <c r="D106" s="20"/>
      <c r="E106" s="35"/>
      <c r="F106" s="36"/>
      <c r="G106" s="36"/>
      <c r="H106" s="37"/>
      <c r="I106" s="36"/>
      <c r="J106" s="78"/>
      <c r="K106" s="139"/>
      <c r="L106" s="135"/>
      <c r="M106" s="135"/>
      <c r="O106" s="144">
        <f t="shared" si="33"/>
        <v>0</v>
      </c>
      <c r="P106" s="144">
        <f t="shared" si="34"/>
        <v>0</v>
      </c>
      <c r="Q106" s="144">
        <f t="shared" si="35"/>
        <v>0</v>
      </c>
      <c r="R106" s="144">
        <f t="shared" si="36"/>
        <v>0</v>
      </c>
      <c r="S106" s="144">
        <f t="shared" si="37"/>
        <v>0</v>
      </c>
      <c r="T106" s="145"/>
      <c r="U106" s="144">
        <f t="shared" si="38"/>
        <v>0</v>
      </c>
      <c r="V106" s="144">
        <f t="shared" si="39"/>
        <v>0</v>
      </c>
      <c r="W106" s="144">
        <f t="shared" si="40"/>
        <v>0</v>
      </c>
      <c r="X106" s="144">
        <f t="shared" si="41"/>
        <v>0</v>
      </c>
      <c r="Y106" s="144">
        <f t="shared" si="42"/>
        <v>0</v>
      </c>
      <c r="Z106" s="145"/>
      <c r="AA106" s="144">
        <f t="shared" si="43"/>
        <v>0</v>
      </c>
      <c r="AB106" s="144">
        <f t="shared" si="44"/>
        <v>0</v>
      </c>
      <c r="AC106" s="144">
        <f t="shared" si="45"/>
        <v>0</v>
      </c>
      <c r="AD106" s="144">
        <f t="shared" si="46"/>
        <v>0</v>
      </c>
      <c r="AE106" s="144">
        <f t="shared" si="47"/>
        <v>0</v>
      </c>
    </row>
    <row r="107" spans="3:31" ht="60" customHeight="1" x14ac:dyDescent="0.25">
      <c r="C107" s="20">
        <v>101</v>
      </c>
      <c r="D107" s="20"/>
      <c r="E107" s="35"/>
      <c r="F107" s="36"/>
      <c r="G107" s="36"/>
      <c r="H107" s="37"/>
      <c r="I107" s="36"/>
      <c r="J107" s="78"/>
      <c r="K107" s="139"/>
      <c r="L107" s="135"/>
      <c r="M107" s="135"/>
      <c r="O107" s="144">
        <f t="shared" si="33"/>
        <v>0</v>
      </c>
      <c r="P107" s="144">
        <f t="shared" si="34"/>
        <v>0</v>
      </c>
      <c r="Q107" s="144">
        <f t="shared" si="35"/>
        <v>0</v>
      </c>
      <c r="R107" s="144">
        <f t="shared" si="36"/>
        <v>0</v>
      </c>
      <c r="S107" s="144">
        <f t="shared" si="37"/>
        <v>0</v>
      </c>
      <c r="T107" s="145"/>
      <c r="U107" s="144">
        <f t="shared" si="38"/>
        <v>0</v>
      </c>
      <c r="V107" s="144">
        <f t="shared" si="39"/>
        <v>0</v>
      </c>
      <c r="W107" s="144">
        <f t="shared" si="40"/>
        <v>0</v>
      </c>
      <c r="X107" s="144">
        <f t="shared" si="41"/>
        <v>0</v>
      </c>
      <c r="Y107" s="144">
        <f t="shared" si="42"/>
        <v>0</v>
      </c>
      <c r="Z107" s="145"/>
      <c r="AA107" s="144">
        <f t="shared" si="43"/>
        <v>0</v>
      </c>
      <c r="AB107" s="144">
        <f t="shared" si="44"/>
        <v>0</v>
      </c>
      <c r="AC107" s="144">
        <f t="shared" si="45"/>
        <v>0</v>
      </c>
      <c r="AD107" s="144">
        <f t="shared" si="46"/>
        <v>0</v>
      </c>
      <c r="AE107" s="144">
        <f t="shared" si="47"/>
        <v>0</v>
      </c>
    </row>
    <row r="108" spans="3:31" ht="60" customHeight="1" x14ac:dyDescent="0.25">
      <c r="C108" s="20">
        <v>102</v>
      </c>
      <c r="D108" s="20"/>
      <c r="E108" s="35"/>
      <c r="F108" s="36"/>
      <c r="G108" s="36"/>
      <c r="H108" s="37"/>
      <c r="I108" s="36"/>
      <c r="J108" s="78"/>
      <c r="K108" s="139"/>
      <c r="L108" s="135"/>
      <c r="M108" s="135"/>
      <c r="O108" s="144">
        <f t="shared" si="33"/>
        <v>0</v>
      </c>
      <c r="P108" s="144">
        <f t="shared" si="34"/>
        <v>0</v>
      </c>
      <c r="Q108" s="144">
        <f t="shared" si="35"/>
        <v>0</v>
      </c>
      <c r="R108" s="144">
        <f t="shared" si="36"/>
        <v>0</v>
      </c>
      <c r="S108" s="144">
        <f t="shared" si="37"/>
        <v>0</v>
      </c>
      <c r="T108" s="145"/>
      <c r="U108" s="144">
        <f t="shared" si="38"/>
        <v>0</v>
      </c>
      <c r="V108" s="144">
        <f t="shared" si="39"/>
        <v>0</v>
      </c>
      <c r="W108" s="144">
        <f t="shared" si="40"/>
        <v>0</v>
      </c>
      <c r="X108" s="144">
        <f t="shared" si="41"/>
        <v>0</v>
      </c>
      <c r="Y108" s="144">
        <f t="shared" si="42"/>
        <v>0</v>
      </c>
      <c r="Z108" s="145"/>
      <c r="AA108" s="144">
        <f t="shared" si="43"/>
        <v>0</v>
      </c>
      <c r="AB108" s="144">
        <f t="shared" si="44"/>
        <v>0</v>
      </c>
      <c r="AC108" s="144">
        <f t="shared" si="45"/>
        <v>0</v>
      </c>
      <c r="AD108" s="144">
        <f t="shared" si="46"/>
        <v>0</v>
      </c>
      <c r="AE108" s="144">
        <f t="shared" si="47"/>
        <v>0</v>
      </c>
    </row>
    <row r="109" spans="3:31" ht="60" customHeight="1" x14ac:dyDescent="0.25">
      <c r="C109" s="20">
        <v>103</v>
      </c>
      <c r="D109" s="20"/>
      <c r="E109" s="35"/>
      <c r="F109" s="36"/>
      <c r="G109" s="36"/>
      <c r="H109" s="37"/>
      <c r="I109" s="36"/>
      <c r="J109" s="78"/>
      <c r="K109" s="139"/>
      <c r="L109" s="135"/>
      <c r="M109" s="135"/>
      <c r="O109" s="144">
        <f t="shared" si="33"/>
        <v>0</v>
      </c>
      <c r="P109" s="144">
        <f t="shared" si="34"/>
        <v>0</v>
      </c>
      <c r="Q109" s="144">
        <f t="shared" si="35"/>
        <v>0</v>
      </c>
      <c r="R109" s="144">
        <f t="shared" si="36"/>
        <v>0</v>
      </c>
      <c r="S109" s="144">
        <f t="shared" si="37"/>
        <v>0</v>
      </c>
      <c r="T109" s="145"/>
      <c r="U109" s="144">
        <f t="shared" si="38"/>
        <v>0</v>
      </c>
      <c r="V109" s="144">
        <f t="shared" si="39"/>
        <v>0</v>
      </c>
      <c r="W109" s="144">
        <f t="shared" si="40"/>
        <v>0</v>
      </c>
      <c r="X109" s="144">
        <f t="shared" si="41"/>
        <v>0</v>
      </c>
      <c r="Y109" s="144">
        <f t="shared" si="42"/>
        <v>0</v>
      </c>
      <c r="Z109" s="145"/>
      <c r="AA109" s="144">
        <f t="shared" si="43"/>
        <v>0</v>
      </c>
      <c r="AB109" s="144">
        <f t="shared" si="44"/>
        <v>0</v>
      </c>
      <c r="AC109" s="144">
        <f t="shared" si="45"/>
        <v>0</v>
      </c>
      <c r="AD109" s="144">
        <f t="shared" si="46"/>
        <v>0</v>
      </c>
      <c r="AE109" s="144">
        <f t="shared" si="47"/>
        <v>0</v>
      </c>
    </row>
    <row r="110" spans="3:31" ht="60" customHeight="1" x14ac:dyDescent="0.25">
      <c r="C110" s="20">
        <v>104</v>
      </c>
      <c r="D110" s="20"/>
      <c r="E110" s="35"/>
      <c r="F110" s="36"/>
      <c r="G110" s="36"/>
      <c r="H110" s="37"/>
      <c r="I110" s="36"/>
      <c r="J110" s="78"/>
      <c r="K110" s="139"/>
      <c r="L110" s="135"/>
      <c r="M110" s="135"/>
      <c r="O110" s="144">
        <f t="shared" si="33"/>
        <v>0</v>
      </c>
      <c r="P110" s="144">
        <f t="shared" si="34"/>
        <v>0</v>
      </c>
      <c r="Q110" s="144">
        <f t="shared" si="35"/>
        <v>0</v>
      </c>
      <c r="R110" s="144">
        <f t="shared" si="36"/>
        <v>0</v>
      </c>
      <c r="S110" s="144">
        <f t="shared" si="37"/>
        <v>0</v>
      </c>
      <c r="T110" s="145"/>
      <c r="U110" s="144">
        <f t="shared" si="38"/>
        <v>0</v>
      </c>
      <c r="V110" s="144">
        <f t="shared" si="39"/>
        <v>0</v>
      </c>
      <c r="W110" s="144">
        <f t="shared" si="40"/>
        <v>0</v>
      </c>
      <c r="X110" s="144">
        <f t="shared" si="41"/>
        <v>0</v>
      </c>
      <c r="Y110" s="144">
        <f t="shared" si="42"/>
        <v>0</v>
      </c>
      <c r="Z110" s="145"/>
      <c r="AA110" s="144">
        <f t="shared" si="43"/>
        <v>0</v>
      </c>
      <c r="AB110" s="144">
        <f t="shared" si="44"/>
        <v>0</v>
      </c>
      <c r="AC110" s="144">
        <f t="shared" si="45"/>
        <v>0</v>
      </c>
      <c r="AD110" s="144">
        <f t="shared" si="46"/>
        <v>0</v>
      </c>
      <c r="AE110" s="144">
        <f t="shared" si="47"/>
        <v>0</v>
      </c>
    </row>
    <row r="111" spans="3:31" ht="60" customHeight="1" x14ac:dyDescent="0.25">
      <c r="C111" s="20">
        <v>105</v>
      </c>
      <c r="D111" s="20"/>
      <c r="E111" s="35"/>
      <c r="F111" s="36"/>
      <c r="G111" s="36"/>
      <c r="H111" s="37"/>
      <c r="I111" s="36"/>
      <c r="J111" s="78"/>
      <c r="K111" s="139"/>
      <c r="L111" s="135"/>
      <c r="M111" s="135"/>
      <c r="O111" s="144">
        <f t="shared" si="33"/>
        <v>0</v>
      </c>
      <c r="P111" s="144">
        <f t="shared" si="34"/>
        <v>0</v>
      </c>
      <c r="Q111" s="144">
        <f t="shared" si="35"/>
        <v>0</v>
      </c>
      <c r="R111" s="144">
        <f t="shared" si="36"/>
        <v>0</v>
      </c>
      <c r="S111" s="144">
        <f t="shared" si="37"/>
        <v>0</v>
      </c>
      <c r="T111" s="145"/>
      <c r="U111" s="144">
        <f t="shared" si="38"/>
        <v>0</v>
      </c>
      <c r="V111" s="144">
        <f t="shared" si="39"/>
        <v>0</v>
      </c>
      <c r="W111" s="144">
        <f t="shared" si="40"/>
        <v>0</v>
      </c>
      <c r="X111" s="144">
        <f t="shared" si="41"/>
        <v>0</v>
      </c>
      <c r="Y111" s="144">
        <f t="shared" si="42"/>
        <v>0</v>
      </c>
      <c r="Z111" s="145"/>
      <c r="AA111" s="144">
        <f t="shared" si="43"/>
        <v>0</v>
      </c>
      <c r="AB111" s="144">
        <f t="shared" si="44"/>
        <v>0</v>
      </c>
      <c r="AC111" s="144">
        <f t="shared" si="45"/>
        <v>0</v>
      </c>
      <c r="AD111" s="144">
        <f t="shared" si="46"/>
        <v>0</v>
      </c>
      <c r="AE111" s="144">
        <f t="shared" si="47"/>
        <v>0</v>
      </c>
    </row>
    <row r="112" spans="3:31" ht="60" customHeight="1" x14ac:dyDescent="0.25">
      <c r="C112" s="20">
        <v>106</v>
      </c>
      <c r="D112" s="20"/>
      <c r="E112" s="35"/>
      <c r="F112" s="36"/>
      <c r="G112" s="36"/>
      <c r="H112" s="37"/>
      <c r="I112" s="36"/>
      <c r="J112" s="78"/>
      <c r="K112" s="139"/>
      <c r="L112" s="135"/>
      <c r="M112" s="135"/>
      <c r="O112" s="144">
        <f t="shared" si="33"/>
        <v>0</v>
      </c>
      <c r="P112" s="144">
        <f t="shared" si="34"/>
        <v>0</v>
      </c>
      <c r="Q112" s="144">
        <f t="shared" si="35"/>
        <v>0</v>
      </c>
      <c r="R112" s="144">
        <f t="shared" si="36"/>
        <v>0</v>
      </c>
      <c r="S112" s="144">
        <f t="shared" si="37"/>
        <v>0</v>
      </c>
      <c r="T112" s="145"/>
      <c r="U112" s="144">
        <f t="shared" si="38"/>
        <v>0</v>
      </c>
      <c r="V112" s="144">
        <f t="shared" si="39"/>
        <v>0</v>
      </c>
      <c r="W112" s="144">
        <f t="shared" si="40"/>
        <v>0</v>
      </c>
      <c r="X112" s="144">
        <f t="shared" si="41"/>
        <v>0</v>
      </c>
      <c r="Y112" s="144">
        <f t="shared" si="42"/>
        <v>0</v>
      </c>
      <c r="Z112" s="145"/>
      <c r="AA112" s="144">
        <f t="shared" si="43"/>
        <v>0</v>
      </c>
      <c r="AB112" s="144">
        <f t="shared" si="44"/>
        <v>0</v>
      </c>
      <c r="AC112" s="144">
        <f t="shared" si="45"/>
        <v>0</v>
      </c>
      <c r="AD112" s="144">
        <f t="shared" si="46"/>
        <v>0</v>
      </c>
      <c r="AE112" s="144">
        <f t="shared" si="47"/>
        <v>0</v>
      </c>
    </row>
    <row r="113" spans="3:31" ht="60" customHeight="1" x14ac:dyDescent="0.25">
      <c r="C113" s="20">
        <v>107</v>
      </c>
      <c r="D113" s="20"/>
      <c r="E113" s="35"/>
      <c r="F113" s="36"/>
      <c r="G113" s="36"/>
      <c r="H113" s="37"/>
      <c r="I113" s="36"/>
      <c r="J113" s="78"/>
      <c r="K113" s="139"/>
      <c r="L113" s="135"/>
      <c r="M113" s="135"/>
      <c r="O113" s="144">
        <f t="shared" si="33"/>
        <v>0</v>
      </c>
      <c r="P113" s="144">
        <f t="shared" si="34"/>
        <v>0</v>
      </c>
      <c r="Q113" s="144">
        <f t="shared" si="35"/>
        <v>0</v>
      </c>
      <c r="R113" s="144">
        <f t="shared" si="36"/>
        <v>0</v>
      </c>
      <c r="S113" s="144">
        <f t="shared" si="37"/>
        <v>0</v>
      </c>
      <c r="T113" s="145"/>
      <c r="U113" s="144">
        <f t="shared" si="38"/>
        <v>0</v>
      </c>
      <c r="V113" s="144">
        <f t="shared" si="39"/>
        <v>0</v>
      </c>
      <c r="W113" s="144">
        <f t="shared" si="40"/>
        <v>0</v>
      </c>
      <c r="X113" s="144">
        <f t="shared" si="41"/>
        <v>0</v>
      </c>
      <c r="Y113" s="144">
        <f t="shared" si="42"/>
        <v>0</v>
      </c>
      <c r="Z113" s="145"/>
      <c r="AA113" s="144">
        <f t="shared" si="43"/>
        <v>0</v>
      </c>
      <c r="AB113" s="144">
        <f t="shared" si="44"/>
        <v>0</v>
      </c>
      <c r="AC113" s="144">
        <f t="shared" si="45"/>
        <v>0</v>
      </c>
      <c r="AD113" s="144">
        <f t="shared" si="46"/>
        <v>0</v>
      </c>
      <c r="AE113" s="144">
        <f t="shared" si="47"/>
        <v>0</v>
      </c>
    </row>
    <row r="114" spans="3:31" ht="60" customHeight="1" x14ac:dyDescent="0.25">
      <c r="C114" s="20">
        <v>108</v>
      </c>
      <c r="D114" s="20"/>
      <c r="E114" s="35"/>
      <c r="F114" s="36"/>
      <c r="G114" s="36"/>
      <c r="H114" s="37"/>
      <c r="I114" s="36"/>
      <c r="J114" s="78"/>
      <c r="K114" s="139"/>
      <c r="L114" s="135"/>
      <c r="M114" s="135"/>
      <c r="O114" s="144">
        <f t="shared" si="33"/>
        <v>0</v>
      </c>
      <c r="P114" s="144">
        <f t="shared" si="34"/>
        <v>0</v>
      </c>
      <c r="Q114" s="144">
        <f t="shared" si="35"/>
        <v>0</v>
      </c>
      <c r="R114" s="144">
        <f t="shared" si="36"/>
        <v>0</v>
      </c>
      <c r="S114" s="144">
        <f t="shared" si="37"/>
        <v>0</v>
      </c>
      <c r="T114" s="145"/>
      <c r="U114" s="144">
        <f t="shared" si="38"/>
        <v>0</v>
      </c>
      <c r="V114" s="144">
        <f t="shared" si="39"/>
        <v>0</v>
      </c>
      <c r="W114" s="144">
        <f t="shared" si="40"/>
        <v>0</v>
      </c>
      <c r="X114" s="144">
        <f t="shared" si="41"/>
        <v>0</v>
      </c>
      <c r="Y114" s="144">
        <f t="shared" si="42"/>
        <v>0</v>
      </c>
      <c r="Z114" s="145"/>
      <c r="AA114" s="144">
        <f t="shared" si="43"/>
        <v>0</v>
      </c>
      <c r="AB114" s="144">
        <f t="shared" si="44"/>
        <v>0</v>
      </c>
      <c r="AC114" s="144">
        <f t="shared" si="45"/>
        <v>0</v>
      </c>
      <c r="AD114" s="144">
        <f t="shared" si="46"/>
        <v>0</v>
      </c>
      <c r="AE114" s="144">
        <f t="shared" si="47"/>
        <v>0</v>
      </c>
    </row>
    <row r="115" spans="3:31" ht="60" customHeight="1" x14ac:dyDescent="0.25">
      <c r="C115" s="20">
        <v>109</v>
      </c>
      <c r="D115" s="20"/>
      <c r="E115" s="35"/>
      <c r="F115" s="36"/>
      <c r="G115" s="36"/>
      <c r="H115" s="37"/>
      <c r="I115" s="36"/>
      <c r="J115" s="36"/>
      <c r="K115" s="125"/>
      <c r="L115" s="121"/>
      <c r="M115" s="121"/>
      <c r="O115" s="144">
        <f t="shared" si="33"/>
        <v>0</v>
      </c>
      <c r="P115" s="144">
        <f t="shared" si="34"/>
        <v>0</v>
      </c>
      <c r="Q115" s="144">
        <f t="shared" si="35"/>
        <v>0</v>
      </c>
      <c r="R115" s="144">
        <f t="shared" si="36"/>
        <v>0</v>
      </c>
      <c r="S115" s="144">
        <f t="shared" si="37"/>
        <v>0</v>
      </c>
      <c r="T115" s="145"/>
      <c r="U115" s="144">
        <f t="shared" si="38"/>
        <v>0</v>
      </c>
      <c r="V115" s="144">
        <f t="shared" si="39"/>
        <v>0</v>
      </c>
      <c r="W115" s="144">
        <f t="shared" si="40"/>
        <v>0</v>
      </c>
      <c r="X115" s="144">
        <f t="shared" si="41"/>
        <v>0</v>
      </c>
      <c r="Y115" s="144">
        <f t="shared" si="42"/>
        <v>0</v>
      </c>
      <c r="Z115" s="145"/>
      <c r="AA115" s="144">
        <f t="shared" si="43"/>
        <v>0</v>
      </c>
      <c r="AB115" s="144">
        <f t="shared" si="44"/>
        <v>0</v>
      </c>
      <c r="AC115" s="144">
        <f t="shared" si="45"/>
        <v>0</v>
      </c>
      <c r="AD115" s="144">
        <f t="shared" si="46"/>
        <v>0</v>
      </c>
      <c r="AE115" s="144">
        <f t="shared" si="47"/>
        <v>0</v>
      </c>
    </row>
    <row r="116" spans="3:31" ht="60" customHeight="1" x14ac:dyDescent="0.25">
      <c r="C116" s="20">
        <v>110</v>
      </c>
      <c r="D116" s="20"/>
      <c r="E116" s="35"/>
      <c r="F116" s="36"/>
      <c r="G116" s="36"/>
      <c r="H116" s="37"/>
      <c r="I116" s="36"/>
      <c r="J116" s="36"/>
      <c r="K116" s="125"/>
      <c r="L116" s="121"/>
      <c r="M116" s="121"/>
      <c r="O116" s="144">
        <f t="shared" si="33"/>
        <v>0</v>
      </c>
      <c r="P116" s="144">
        <f t="shared" si="34"/>
        <v>0</v>
      </c>
      <c r="Q116" s="144">
        <f t="shared" si="35"/>
        <v>0</v>
      </c>
      <c r="R116" s="144">
        <f t="shared" si="36"/>
        <v>0</v>
      </c>
      <c r="S116" s="144">
        <f t="shared" si="37"/>
        <v>0</v>
      </c>
      <c r="T116" s="145"/>
      <c r="U116" s="144">
        <f t="shared" si="38"/>
        <v>0</v>
      </c>
      <c r="V116" s="144">
        <f t="shared" si="39"/>
        <v>0</v>
      </c>
      <c r="W116" s="144">
        <f t="shared" si="40"/>
        <v>0</v>
      </c>
      <c r="X116" s="144">
        <f t="shared" si="41"/>
        <v>0</v>
      </c>
      <c r="Y116" s="144">
        <f t="shared" si="42"/>
        <v>0</v>
      </c>
      <c r="Z116" s="145"/>
      <c r="AA116" s="144">
        <f t="shared" si="43"/>
        <v>0</v>
      </c>
      <c r="AB116" s="144">
        <f t="shared" si="44"/>
        <v>0</v>
      </c>
      <c r="AC116" s="144">
        <f t="shared" si="45"/>
        <v>0</v>
      </c>
      <c r="AD116" s="144">
        <f t="shared" si="46"/>
        <v>0</v>
      </c>
      <c r="AE116" s="144">
        <f t="shared" si="47"/>
        <v>0</v>
      </c>
    </row>
    <row r="117" spans="3:31" ht="60" customHeight="1" x14ac:dyDescent="0.25">
      <c r="C117" s="20">
        <v>111</v>
      </c>
      <c r="D117" s="20"/>
      <c r="E117" s="35"/>
      <c r="F117" s="36"/>
      <c r="G117" s="36"/>
      <c r="H117" s="37"/>
      <c r="I117" s="36"/>
      <c r="J117" s="36"/>
      <c r="K117" s="125"/>
      <c r="L117" s="121"/>
      <c r="M117" s="121"/>
      <c r="O117" s="144">
        <f t="shared" si="33"/>
        <v>0</v>
      </c>
      <c r="P117" s="144">
        <f t="shared" si="34"/>
        <v>0</v>
      </c>
      <c r="Q117" s="144">
        <f t="shared" si="35"/>
        <v>0</v>
      </c>
      <c r="R117" s="144">
        <f t="shared" si="36"/>
        <v>0</v>
      </c>
      <c r="S117" s="144">
        <f t="shared" si="37"/>
        <v>0</v>
      </c>
      <c r="T117" s="145"/>
      <c r="U117" s="144">
        <f t="shared" si="38"/>
        <v>0</v>
      </c>
      <c r="V117" s="144">
        <f t="shared" si="39"/>
        <v>0</v>
      </c>
      <c r="W117" s="144">
        <f t="shared" si="40"/>
        <v>0</v>
      </c>
      <c r="X117" s="144">
        <f t="shared" si="41"/>
        <v>0</v>
      </c>
      <c r="Y117" s="144">
        <f t="shared" si="42"/>
        <v>0</v>
      </c>
      <c r="Z117" s="145"/>
      <c r="AA117" s="144">
        <f t="shared" si="43"/>
        <v>0</v>
      </c>
      <c r="AB117" s="144">
        <f t="shared" si="44"/>
        <v>0</v>
      </c>
      <c r="AC117" s="144">
        <f t="shared" si="45"/>
        <v>0</v>
      </c>
      <c r="AD117" s="144">
        <f t="shared" si="46"/>
        <v>0</v>
      </c>
      <c r="AE117" s="144">
        <f t="shared" si="47"/>
        <v>0</v>
      </c>
    </row>
    <row r="118" spans="3:31" ht="60" customHeight="1" x14ac:dyDescent="0.25">
      <c r="C118" s="20">
        <v>112</v>
      </c>
      <c r="D118" s="20"/>
      <c r="E118" s="35"/>
      <c r="F118" s="36"/>
      <c r="G118" s="36"/>
      <c r="H118" s="37"/>
      <c r="I118" s="36"/>
      <c r="J118" s="36"/>
      <c r="K118" s="125"/>
      <c r="L118" s="121"/>
      <c r="M118" s="121"/>
      <c r="O118" s="144">
        <f t="shared" si="33"/>
        <v>0</v>
      </c>
      <c r="P118" s="144">
        <f t="shared" si="34"/>
        <v>0</v>
      </c>
      <c r="Q118" s="144">
        <f t="shared" si="35"/>
        <v>0</v>
      </c>
      <c r="R118" s="144">
        <f t="shared" si="36"/>
        <v>0</v>
      </c>
      <c r="S118" s="144">
        <f t="shared" si="37"/>
        <v>0</v>
      </c>
      <c r="T118" s="145"/>
      <c r="U118" s="144">
        <f t="shared" si="38"/>
        <v>0</v>
      </c>
      <c r="V118" s="144">
        <f t="shared" si="39"/>
        <v>0</v>
      </c>
      <c r="W118" s="144">
        <f t="shared" si="40"/>
        <v>0</v>
      </c>
      <c r="X118" s="144">
        <f t="shared" si="41"/>
        <v>0</v>
      </c>
      <c r="Y118" s="144">
        <f t="shared" si="42"/>
        <v>0</v>
      </c>
      <c r="Z118" s="145"/>
      <c r="AA118" s="144">
        <f t="shared" si="43"/>
        <v>0</v>
      </c>
      <c r="AB118" s="144">
        <f t="shared" si="44"/>
        <v>0</v>
      </c>
      <c r="AC118" s="144">
        <f t="shared" si="45"/>
        <v>0</v>
      </c>
      <c r="AD118" s="144">
        <f t="shared" si="46"/>
        <v>0</v>
      </c>
      <c r="AE118" s="144">
        <f t="shared" si="47"/>
        <v>0</v>
      </c>
    </row>
    <row r="119" spans="3:31" ht="60" customHeight="1" x14ac:dyDescent="0.25">
      <c r="C119" s="20">
        <v>113</v>
      </c>
      <c r="D119" s="20"/>
      <c r="E119" s="35"/>
      <c r="F119" s="36"/>
      <c r="G119" s="36"/>
      <c r="H119" s="37"/>
      <c r="I119" s="36"/>
      <c r="J119" s="36"/>
      <c r="K119" s="125"/>
      <c r="L119" s="121"/>
      <c r="M119" s="121"/>
      <c r="O119" s="144">
        <f t="shared" si="33"/>
        <v>0</v>
      </c>
      <c r="P119" s="144">
        <f t="shared" si="34"/>
        <v>0</v>
      </c>
      <c r="Q119" s="144">
        <f t="shared" si="35"/>
        <v>0</v>
      </c>
      <c r="R119" s="144">
        <f t="shared" si="36"/>
        <v>0</v>
      </c>
      <c r="S119" s="144">
        <f t="shared" si="37"/>
        <v>0</v>
      </c>
      <c r="T119" s="145"/>
      <c r="U119" s="144">
        <f t="shared" si="38"/>
        <v>0</v>
      </c>
      <c r="V119" s="144">
        <f t="shared" si="39"/>
        <v>0</v>
      </c>
      <c r="W119" s="144">
        <f t="shared" si="40"/>
        <v>0</v>
      </c>
      <c r="X119" s="144">
        <f t="shared" si="41"/>
        <v>0</v>
      </c>
      <c r="Y119" s="144">
        <f t="shared" si="42"/>
        <v>0</v>
      </c>
      <c r="Z119" s="145"/>
      <c r="AA119" s="144">
        <f t="shared" si="43"/>
        <v>0</v>
      </c>
      <c r="AB119" s="144">
        <f t="shared" si="44"/>
        <v>0</v>
      </c>
      <c r="AC119" s="144">
        <f t="shared" si="45"/>
        <v>0</v>
      </c>
      <c r="AD119" s="144">
        <f t="shared" si="46"/>
        <v>0</v>
      </c>
      <c r="AE119" s="144">
        <f t="shared" si="47"/>
        <v>0</v>
      </c>
    </row>
    <row r="120" spans="3:31" ht="60" customHeight="1" x14ac:dyDescent="0.25">
      <c r="C120" s="20">
        <v>114</v>
      </c>
      <c r="D120" s="20"/>
      <c r="E120" s="35"/>
      <c r="F120" s="36"/>
      <c r="G120" s="36"/>
      <c r="H120" s="37"/>
      <c r="I120" s="36"/>
      <c r="J120" s="36"/>
      <c r="K120" s="125"/>
      <c r="L120" s="121"/>
      <c r="M120" s="121"/>
      <c r="O120" s="144">
        <f t="shared" si="33"/>
        <v>0</v>
      </c>
      <c r="P120" s="144">
        <f t="shared" si="34"/>
        <v>0</v>
      </c>
      <c r="Q120" s="144">
        <f t="shared" si="35"/>
        <v>0</v>
      </c>
      <c r="R120" s="144">
        <f t="shared" si="36"/>
        <v>0</v>
      </c>
      <c r="S120" s="144">
        <f t="shared" si="37"/>
        <v>0</v>
      </c>
      <c r="T120" s="145"/>
      <c r="U120" s="144">
        <f t="shared" si="38"/>
        <v>0</v>
      </c>
      <c r="V120" s="144">
        <f t="shared" si="39"/>
        <v>0</v>
      </c>
      <c r="W120" s="144">
        <f t="shared" si="40"/>
        <v>0</v>
      </c>
      <c r="X120" s="144">
        <f t="shared" si="41"/>
        <v>0</v>
      </c>
      <c r="Y120" s="144">
        <f t="shared" si="42"/>
        <v>0</v>
      </c>
      <c r="Z120" s="145"/>
      <c r="AA120" s="144">
        <f t="shared" si="43"/>
        <v>0</v>
      </c>
      <c r="AB120" s="144">
        <f t="shared" si="44"/>
        <v>0</v>
      </c>
      <c r="AC120" s="144">
        <f t="shared" si="45"/>
        <v>0</v>
      </c>
      <c r="AD120" s="144">
        <f t="shared" si="46"/>
        <v>0</v>
      </c>
      <c r="AE120" s="144">
        <f t="shared" si="47"/>
        <v>0</v>
      </c>
    </row>
    <row r="121" spans="3:31" ht="60" customHeight="1" x14ac:dyDescent="0.25">
      <c r="C121" s="20">
        <v>115</v>
      </c>
      <c r="D121" s="20"/>
      <c r="E121" s="35"/>
      <c r="F121" s="36"/>
      <c r="G121" s="36"/>
      <c r="H121" s="37"/>
      <c r="I121" s="36"/>
      <c r="J121" s="36"/>
      <c r="K121" s="125"/>
      <c r="L121" s="121"/>
      <c r="M121" s="121"/>
      <c r="O121" s="144">
        <f t="shared" si="33"/>
        <v>0</v>
      </c>
      <c r="P121" s="144">
        <f t="shared" si="34"/>
        <v>0</v>
      </c>
      <c r="Q121" s="144">
        <f t="shared" si="35"/>
        <v>0</v>
      </c>
      <c r="R121" s="144">
        <f t="shared" si="36"/>
        <v>0</v>
      </c>
      <c r="S121" s="144">
        <f t="shared" si="37"/>
        <v>0</v>
      </c>
      <c r="T121" s="145"/>
      <c r="U121" s="144">
        <f t="shared" si="38"/>
        <v>0</v>
      </c>
      <c r="V121" s="144">
        <f t="shared" si="39"/>
        <v>0</v>
      </c>
      <c r="W121" s="144">
        <f t="shared" si="40"/>
        <v>0</v>
      </c>
      <c r="X121" s="144">
        <f t="shared" si="41"/>
        <v>0</v>
      </c>
      <c r="Y121" s="144">
        <f t="shared" si="42"/>
        <v>0</v>
      </c>
      <c r="Z121" s="145"/>
      <c r="AA121" s="144">
        <f t="shared" si="43"/>
        <v>0</v>
      </c>
      <c r="AB121" s="144">
        <f t="shared" si="44"/>
        <v>0</v>
      </c>
      <c r="AC121" s="144">
        <f t="shared" si="45"/>
        <v>0</v>
      </c>
      <c r="AD121" s="144">
        <f t="shared" si="46"/>
        <v>0</v>
      </c>
      <c r="AE121" s="144">
        <f t="shared" si="47"/>
        <v>0</v>
      </c>
    </row>
    <row r="122" spans="3:31" ht="60" customHeight="1" x14ac:dyDescent="0.25">
      <c r="C122" s="20">
        <v>116</v>
      </c>
      <c r="D122" s="20"/>
      <c r="E122" s="35"/>
      <c r="F122" s="36"/>
      <c r="G122" s="36"/>
      <c r="H122" s="37"/>
      <c r="I122" s="36"/>
      <c r="J122" s="36"/>
      <c r="K122" s="125"/>
      <c r="L122" s="121"/>
      <c r="M122" s="121"/>
      <c r="O122" s="144">
        <f t="shared" si="33"/>
        <v>0</v>
      </c>
      <c r="P122" s="144">
        <f t="shared" si="34"/>
        <v>0</v>
      </c>
      <c r="Q122" s="144">
        <f t="shared" si="35"/>
        <v>0</v>
      </c>
      <c r="R122" s="144">
        <f t="shared" si="36"/>
        <v>0</v>
      </c>
      <c r="S122" s="144">
        <f t="shared" si="37"/>
        <v>0</v>
      </c>
      <c r="T122" s="145"/>
      <c r="U122" s="144">
        <f t="shared" si="38"/>
        <v>0</v>
      </c>
      <c r="V122" s="144">
        <f t="shared" si="39"/>
        <v>0</v>
      </c>
      <c r="W122" s="144">
        <f t="shared" si="40"/>
        <v>0</v>
      </c>
      <c r="X122" s="144">
        <f t="shared" si="41"/>
        <v>0</v>
      </c>
      <c r="Y122" s="144">
        <f t="shared" si="42"/>
        <v>0</v>
      </c>
      <c r="Z122" s="145"/>
      <c r="AA122" s="144">
        <f t="shared" si="43"/>
        <v>0</v>
      </c>
      <c r="AB122" s="144">
        <f t="shared" si="44"/>
        <v>0</v>
      </c>
      <c r="AC122" s="144">
        <f t="shared" si="45"/>
        <v>0</v>
      </c>
      <c r="AD122" s="144">
        <f t="shared" si="46"/>
        <v>0</v>
      </c>
      <c r="AE122" s="144">
        <f t="shared" si="47"/>
        <v>0</v>
      </c>
    </row>
    <row r="123" spans="3:31" ht="60" customHeight="1" x14ac:dyDescent="0.25">
      <c r="C123" s="20">
        <v>117</v>
      </c>
      <c r="D123" s="20"/>
      <c r="E123" s="35"/>
      <c r="F123" s="36"/>
      <c r="G123" s="36"/>
      <c r="H123" s="37"/>
      <c r="I123" s="36"/>
      <c r="J123" s="36"/>
      <c r="K123" s="125"/>
      <c r="L123" s="121"/>
      <c r="M123" s="121"/>
      <c r="O123" s="144">
        <f t="shared" si="33"/>
        <v>0</v>
      </c>
      <c r="P123" s="144">
        <f t="shared" si="34"/>
        <v>0</v>
      </c>
      <c r="Q123" s="144">
        <f t="shared" si="35"/>
        <v>0</v>
      </c>
      <c r="R123" s="144">
        <f t="shared" si="36"/>
        <v>0</v>
      </c>
      <c r="S123" s="144">
        <f t="shared" si="37"/>
        <v>0</v>
      </c>
      <c r="T123" s="145"/>
      <c r="U123" s="144">
        <f t="shared" si="38"/>
        <v>0</v>
      </c>
      <c r="V123" s="144">
        <f t="shared" si="39"/>
        <v>0</v>
      </c>
      <c r="W123" s="144">
        <f t="shared" si="40"/>
        <v>0</v>
      </c>
      <c r="X123" s="144">
        <f t="shared" si="41"/>
        <v>0</v>
      </c>
      <c r="Y123" s="144">
        <f t="shared" si="42"/>
        <v>0</v>
      </c>
      <c r="Z123" s="145"/>
      <c r="AA123" s="144">
        <f t="shared" si="43"/>
        <v>0</v>
      </c>
      <c r="AB123" s="144">
        <f t="shared" si="44"/>
        <v>0</v>
      </c>
      <c r="AC123" s="144">
        <f t="shared" si="45"/>
        <v>0</v>
      </c>
      <c r="AD123" s="144">
        <f t="shared" si="46"/>
        <v>0</v>
      </c>
      <c r="AE123" s="144">
        <f t="shared" si="47"/>
        <v>0</v>
      </c>
    </row>
    <row r="124" spans="3:31" ht="60" customHeight="1" x14ac:dyDescent="0.25">
      <c r="C124" s="20">
        <v>118</v>
      </c>
      <c r="D124" s="20"/>
      <c r="E124" s="35"/>
      <c r="F124" s="36"/>
      <c r="G124" s="36"/>
      <c r="H124" s="37"/>
      <c r="I124" s="36"/>
      <c r="J124" s="36"/>
      <c r="K124" s="125"/>
      <c r="L124" s="121"/>
      <c r="M124" s="121"/>
      <c r="O124" s="144">
        <f t="shared" si="33"/>
        <v>0</v>
      </c>
      <c r="P124" s="144">
        <f t="shared" si="34"/>
        <v>0</v>
      </c>
      <c r="Q124" s="144">
        <f t="shared" si="35"/>
        <v>0</v>
      </c>
      <c r="R124" s="144">
        <f t="shared" si="36"/>
        <v>0</v>
      </c>
      <c r="S124" s="144">
        <f t="shared" si="37"/>
        <v>0</v>
      </c>
      <c r="T124" s="145"/>
      <c r="U124" s="144">
        <f t="shared" si="38"/>
        <v>0</v>
      </c>
      <c r="V124" s="144">
        <f t="shared" si="39"/>
        <v>0</v>
      </c>
      <c r="W124" s="144">
        <f t="shared" si="40"/>
        <v>0</v>
      </c>
      <c r="X124" s="144">
        <f t="shared" si="41"/>
        <v>0</v>
      </c>
      <c r="Y124" s="144">
        <f t="shared" si="42"/>
        <v>0</v>
      </c>
      <c r="Z124" s="145"/>
      <c r="AA124" s="144">
        <f t="shared" si="43"/>
        <v>0</v>
      </c>
      <c r="AB124" s="144">
        <f t="shared" si="44"/>
        <v>0</v>
      </c>
      <c r="AC124" s="144">
        <f t="shared" si="45"/>
        <v>0</v>
      </c>
      <c r="AD124" s="144">
        <f t="shared" si="46"/>
        <v>0</v>
      </c>
      <c r="AE124" s="144">
        <f t="shared" si="47"/>
        <v>0</v>
      </c>
    </row>
    <row r="125" spans="3:31" ht="60" customHeight="1" x14ac:dyDescent="0.25">
      <c r="C125" s="20">
        <v>119</v>
      </c>
      <c r="D125" s="20"/>
      <c r="E125" s="35"/>
      <c r="F125" s="36"/>
      <c r="G125" s="36"/>
      <c r="H125" s="37"/>
      <c r="I125" s="36"/>
      <c r="J125" s="36"/>
      <c r="K125" s="125"/>
      <c r="L125" s="121"/>
      <c r="M125" s="121"/>
      <c r="O125" s="144">
        <f t="shared" si="33"/>
        <v>0</v>
      </c>
      <c r="P125" s="144">
        <f t="shared" si="34"/>
        <v>0</v>
      </c>
      <c r="Q125" s="144">
        <f t="shared" si="35"/>
        <v>0</v>
      </c>
      <c r="R125" s="144">
        <f t="shared" si="36"/>
        <v>0</v>
      </c>
      <c r="S125" s="144">
        <f t="shared" si="37"/>
        <v>0</v>
      </c>
      <c r="T125" s="145"/>
      <c r="U125" s="144">
        <f t="shared" si="38"/>
        <v>0</v>
      </c>
      <c r="V125" s="144">
        <f t="shared" si="39"/>
        <v>0</v>
      </c>
      <c r="W125" s="144">
        <f t="shared" si="40"/>
        <v>0</v>
      </c>
      <c r="X125" s="144">
        <f t="shared" si="41"/>
        <v>0</v>
      </c>
      <c r="Y125" s="144">
        <f t="shared" si="42"/>
        <v>0</v>
      </c>
      <c r="Z125" s="145"/>
      <c r="AA125" s="144">
        <f t="shared" si="43"/>
        <v>0</v>
      </c>
      <c r="AB125" s="144">
        <f t="shared" si="44"/>
        <v>0</v>
      </c>
      <c r="AC125" s="144">
        <f t="shared" si="45"/>
        <v>0</v>
      </c>
      <c r="AD125" s="144">
        <f t="shared" si="46"/>
        <v>0</v>
      </c>
      <c r="AE125" s="144">
        <f t="shared" si="47"/>
        <v>0</v>
      </c>
    </row>
    <row r="126" spans="3:31" ht="60" customHeight="1" x14ac:dyDescent="0.25">
      <c r="C126" s="20">
        <v>120</v>
      </c>
      <c r="D126" s="20"/>
      <c r="E126" s="35"/>
      <c r="F126" s="36"/>
      <c r="G126" s="36"/>
      <c r="H126" s="37"/>
      <c r="I126" s="20"/>
      <c r="J126" s="36"/>
      <c r="K126" s="125"/>
      <c r="L126" s="121"/>
      <c r="M126" s="121"/>
      <c r="O126" s="144">
        <f t="shared" si="33"/>
        <v>0</v>
      </c>
      <c r="P126" s="144">
        <f t="shared" si="34"/>
        <v>0</v>
      </c>
      <c r="Q126" s="144">
        <f t="shared" si="35"/>
        <v>0</v>
      </c>
      <c r="R126" s="144">
        <f t="shared" si="36"/>
        <v>0</v>
      </c>
      <c r="S126" s="144">
        <f t="shared" si="37"/>
        <v>0</v>
      </c>
      <c r="T126" s="145"/>
      <c r="U126" s="144">
        <f t="shared" si="38"/>
        <v>0</v>
      </c>
      <c r="V126" s="144">
        <f t="shared" si="39"/>
        <v>0</v>
      </c>
      <c r="W126" s="144">
        <f t="shared" si="40"/>
        <v>0</v>
      </c>
      <c r="X126" s="144">
        <f t="shared" si="41"/>
        <v>0</v>
      </c>
      <c r="Y126" s="144">
        <f t="shared" si="42"/>
        <v>0</v>
      </c>
      <c r="Z126" s="145"/>
      <c r="AA126" s="144">
        <f t="shared" si="43"/>
        <v>0</v>
      </c>
      <c r="AB126" s="144">
        <f t="shared" si="44"/>
        <v>0</v>
      </c>
      <c r="AC126" s="144">
        <f t="shared" si="45"/>
        <v>0</v>
      </c>
      <c r="AD126" s="144">
        <f t="shared" si="46"/>
        <v>0</v>
      </c>
      <c r="AE126" s="144">
        <f t="shared" si="47"/>
        <v>0</v>
      </c>
    </row>
    <row r="127" spans="3:31" ht="60" customHeight="1" x14ac:dyDescent="0.25">
      <c r="C127" s="20">
        <v>121</v>
      </c>
      <c r="D127" s="20"/>
      <c r="E127" s="35"/>
      <c r="F127" s="36"/>
      <c r="G127" s="36"/>
      <c r="H127" s="37"/>
      <c r="I127" s="20"/>
      <c r="J127" s="36"/>
      <c r="K127" s="125"/>
      <c r="L127" s="121"/>
      <c r="M127" s="121"/>
      <c r="O127" s="144">
        <f t="shared" si="33"/>
        <v>0</v>
      </c>
      <c r="P127" s="144">
        <f t="shared" si="34"/>
        <v>0</v>
      </c>
      <c r="Q127" s="144">
        <f t="shared" si="35"/>
        <v>0</v>
      </c>
      <c r="R127" s="144">
        <f t="shared" si="36"/>
        <v>0</v>
      </c>
      <c r="S127" s="144">
        <f t="shared" si="37"/>
        <v>0</v>
      </c>
      <c r="T127" s="145"/>
      <c r="U127" s="144">
        <f t="shared" si="38"/>
        <v>0</v>
      </c>
      <c r="V127" s="144">
        <f t="shared" si="39"/>
        <v>0</v>
      </c>
      <c r="W127" s="144">
        <f t="shared" si="40"/>
        <v>0</v>
      </c>
      <c r="X127" s="144">
        <f t="shared" si="41"/>
        <v>0</v>
      </c>
      <c r="Y127" s="144">
        <f t="shared" si="42"/>
        <v>0</v>
      </c>
      <c r="Z127" s="145"/>
      <c r="AA127" s="144">
        <f t="shared" si="43"/>
        <v>0</v>
      </c>
      <c r="AB127" s="144">
        <f t="shared" si="44"/>
        <v>0</v>
      </c>
      <c r="AC127" s="144">
        <f t="shared" si="45"/>
        <v>0</v>
      </c>
      <c r="AD127" s="144">
        <f t="shared" si="46"/>
        <v>0</v>
      </c>
      <c r="AE127" s="144">
        <f t="shared" si="47"/>
        <v>0</v>
      </c>
    </row>
    <row r="128" spans="3:31" ht="60" customHeight="1" x14ac:dyDescent="0.25">
      <c r="C128" s="20">
        <v>122</v>
      </c>
      <c r="D128" s="20"/>
      <c r="E128" s="35"/>
      <c r="F128" s="36"/>
      <c r="G128" s="36"/>
      <c r="H128" s="37"/>
      <c r="I128" s="36"/>
      <c r="J128" s="36"/>
      <c r="K128" s="125"/>
      <c r="L128" s="121"/>
      <c r="M128" s="121"/>
      <c r="O128" s="144">
        <f t="shared" si="33"/>
        <v>0</v>
      </c>
      <c r="P128" s="144">
        <f t="shared" si="34"/>
        <v>0</v>
      </c>
      <c r="Q128" s="144">
        <f t="shared" si="35"/>
        <v>0</v>
      </c>
      <c r="R128" s="144">
        <f t="shared" si="36"/>
        <v>0</v>
      </c>
      <c r="S128" s="144">
        <f t="shared" si="37"/>
        <v>0</v>
      </c>
      <c r="T128" s="145"/>
      <c r="U128" s="144">
        <f t="shared" si="38"/>
        <v>0</v>
      </c>
      <c r="V128" s="144">
        <f t="shared" si="39"/>
        <v>0</v>
      </c>
      <c r="W128" s="144">
        <f t="shared" si="40"/>
        <v>0</v>
      </c>
      <c r="X128" s="144">
        <f t="shared" si="41"/>
        <v>0</v>
      </c>
      <c r="Y128" s="144">
        <f t="shared" si="42"/>
        <v>0</v>
      </c>
      <c r="Z128" s="145"/>
      <c r="AA128" s="144">
        <f t="shared" si="43"/>
        <v>0</v>
      </c>
      <c r="AB128" s="144">
        <f t="shared" si="44"/>
        <v>0</v>
      </c>
      <c r="AC128" s="144">
        <f t="shared" si="45"/>
        <v>0</v>
      </c>
      <c r="AD128" s="144">
        <f t="shared" si="46"/>
        <v>0</v>
      </c>
      <c r="AE128" s="144">
        <f t="shared" si="47"/>
        <v>0</v>
      </c>
    </row>
    <row r="129" spans="1:31" ht="60" customHeight="1" x14ac:dyDescent="0.25">
      <c r="C129" s="20">
        <v>123</v>
      </c>
      <c r="D129" s="20"/>
      <c r="E129" s="35"/>
      <c r="F129" s="36"/>
      <c r="G129" s="36"/>
      <c r="H129" s="37"/>
      <c r="I129" s="36"/>
      <c r="J129" s="36"/>
      <c r="K129" s="125"/>
      <c r="L129" s="121"/>
      <c r="M129" s="121"/>
      <c r="O129" s="144">
        <f t="shared" si="33"/>
        <v>0</v>
      </c>
      <c r="P129" s="144">
        <f t="shared" si="34"/>
        <v>0</v>
      </c>
      <c r="Q129" s="144">
        <f t="shared" si="35"/>
        <v>0</v>
      </c>
      <c r="R129" s="144">
        <f t="shared" si="36"/>
        <v>0</v>
      </c>
      <c r="S129" s="144">
        <f t="shared" si="37"/>
        <v>0</v>
      </c>
      <c r="T129" s="145"/>
      <c r="U129" s="144">
        <f t="shared" si="38"/>
        <v>0</v>
      </c>
      <c r="V129" s="144">
        <f t="shared" si="39"/>
        <v>0</v>
      </c>
      <c r="W129" s="144">
        <f t="shared" si="40"/>
        <v>0</v>
      </c>
      <c r="X129" s="144">
        <f t="shared" si="41"/>
        <v>0</v>
      </c>
      <c r="Y129" s="144">
        <f t="shared" si="42"/>
        <v>0</v>
      </c>
      <c r="Z129" s="145"/>
      <c r="AA129" s="144">
        <f t="shared" si="43"/>
        <v>0</v>
      </c>
      <c r="AB129" s="144">
        <f t="shared" si="44"/>
        <v>0</v>
      </c>
      <c r="AC129" s="144">
        <f t="shared" si="45"/>
        <v>0</v>
      </c>
      <c r="AD129" s="144">
        <f t="shared" si="46"/>
        <v>0</v>
      </c>
      <c r="AE129" s="144">
        <f t="shared" si="47"/>
        <v>0</v>
      </c>
    </row>
    <row r="130" spans="1:31" ht="60" customHeight="1" x14ac:dyDescent="0.25">
      <c r="C130" s="20">
        <v>124</v>
      </c>
      <c r="D130" s="20"/>
      <c r="E130" s="35"/>
      <c r="F130" s="36"/>
      <c r="G130" s="36"/>
      <c r="H130" s="37"/>
      <c r="I130" s="36"/>
      <c r="J130" s="36"/>
      <c r="K130" s="125"/>
      <c r="L130" s="121"/>
      <c r="M130" s="121"/>
      <c r="O130" s="144">
        <f t="shared" si="33"/>
        <v>0</v>
      </c>
      <c r="P130" s="144">
        <f t="shared" si="34"/>
        <v>0</v>
      </c>
      <c r="Q130" s="144">
        <f t="shared" si="35"/>
        <v>0</v>
      </c>
      <c r="R130" s="144">
        <f t="shared" si="36"/>
        <v>0</v>
      </c>
      <c r="S130" s="144">
        <f t="shared" si="37"/>
        <v>0</v>
      </c>
      <c r="T130" s="145"/>
      <c r="U130" s="144">
        <f t="shared" si="38"/>
        <v>0</v>
      </c>
      <c r="V130" s="144">
        <f t="shared" si="39"/>
        <v>0</v>
      </c>
      <c r="W130" s="144">
        <f t="shared" si="40"/>
        <v>0</v>
      </c>
      <c r="X130" s="144">
        <f t="shared" si="41"/>
        <v>0</v>
      </c>
      <c r="Y130" s="144">
        <f t="shared" si="42"/>
        <v>0</v>
      </c>
      <c r="Z130" s="145"/>
      <c r="AA130" s="144">
        <f t="shared" si="43"/>
        <v>0</v>
      </c>
      <c r="AB130" s="144">
        <f t="shared" si="44"/>
        <v>0</v>
      </c>
      <c r="AC130" s="144">
        <f t="shared" si="45"/>
        <v>0</v>
      </c>
      <c r="AD130" s="144">
        <f t="shared" si="46"/>
        <v>0</v>
      </c>
      <c r="AE130" s="144">
        <f t="shared" si="47"/>
        <v>0</v>
      </c>
    </row>
    <row r="131" spans="1:31" ht="60" customHeight="1" x14ac:dyDescent="0.25">
      <c r="C131" s="20">
        <v>125</v>
      </c>
      <c r="D131" s="20"/>
      <c r="E131" s="35"/>
      <c r="F131" s="36"/>
      <c r="G131" s="36"/>
      <c r="H131" s="37"/>
      <c r="I131" s="36"/>
      <c r="J131" s="36"/>
      <c r="K131" s="125"/>
      <c r="L131" s="121"/>
      <c r="M131" s="121"/>
      <c r="O131" s="144">
        <f t="shared" si="33"/>
        <v>0</v>
      </c>
      <c r="P131" s="144">
        <f t="shared" si="34"/>
        <v>0</v>
      </c>
      <c r="Q131" s="144">
        <f t="shared" si="35"/>
        <v>0</v>
      </c>
      <c r="R131" s="144">
        <f t="shared" si="36"/>
        <v>0</v>
      </c>
      <c r="S131" s="144">
        <f t="shared" si="37"/>
        <v>0</v>
      </c>
      <c r="T131" s="145"/>
      <c r="U131" s="144">
        <f t="shared" si="38"/>
        <v>0</v>
      </c>
      <c r="V131" s="144">
        <f t="shared" si="39"/>
        <v>0</v>
      </c>
      <c r="W131" s="144">
        <f t="shared" si="40"/>
        <v>0</v>
      </c>
      <c r="X131" s="144">
        <f t="shared" si="41"/>
        <v>0</v>
      </c>
      <c r="Y131" s="144">
        <f t="shared" si="42"/>
        <v>0</v>
      </c>
      <c r="Z131" s="145"/>
      <c r="AA131" s="144">
        <f t="shared" si="43"/>
        <v>0</v>
      </c>
      <c r="AB131" s="144">
        <f t="shared" si="44"/>
        <v>0</v>
      </c>
      <c r="AC131" s="144">
        <f t="shared" si="45"/>
        <v>0</v>
      </c>
      <c r="AD131" s="144">
        <f t="shared" si="46"/>
        <v>0</v>
      </c>
      <c r="AE131" s="144">
        <f t="shared" si="47"/>
        <v>0</v>
      </c>
    </row>
    <row r="132" spans="1:31" ht="60" customHeight="1" x14ac:dyDescent="0.25">
      <c r="C132" s="20">
        <v>126</v>
      </c>
      <c r="D132" s="20"/>
      <c r="E132" s="35"/>
      <c r="F132" s="36"/>
      <c r="G132" s="36"/>
      <c r="H132" s="37"/>
      <c r="I132" s="36"/>
      <c r="J132" s="36"/>
      <c r="K132" s="125"/>
      <c r="L132" s="121"/>
      <c r="M132" s="121"/>
      <c r="O132" s="144">
        <f t="shared" si="33"/>
        <v>0</v>
      </c>
      <c r="P132" s="144">
        <f t="shared" si="34"/>
        <v>0</v>
      </c>
      <c r="Q132" s="144">
        <f t="shared" si="35"/>
        <v>0</v>
      </c>
      <c r="R132" s="144">
        <f t="shared" si="36"/>
        <v>0</v>
      </c>
      <c r="S132" s="144">
        <f t="shared" si="37"/>
        <v>0</v>
      </c>
      <c r="T132" s="145"/>
      <c r="U132" s="144">
        <f t="shared" si="38"/>
        <v>0</v>
      </c>
      <c r="V132" s="144">
        <f t="shared" si="39"/>
        <v>0</v>
      </c>
      <c r="W132" s="144">
        <f t="shared" si="40"/>
        <v>0</v>
      </c>
      <c r="X132" s="144">
        <f t="shared" si="41"/>
        <v>0</v>
      </c>
      <c r="Y132" s="144">
        <f t="shared" si="42"/>
        <v>0</v>
      </c>
      <c r="Z132" s="145"/>
      <c r="AA132" s="144">
        <f t="shared" si="43"/>
        <v>0</v>
      </c>
      <c r="AB132" s="144">
        <f t="shared" si="44"/>
        <v>0</v>
      </c>
      <c r="AC132" s="144">
        <f t="shared" si="45"/>
        <v>0</v>
      </c>
      <c r="AD132" s="144">
        <f t="shared" si="46"/>
        <v>0</v>
      </c>
      <c r="AE132" s="144">
        <f t="shared" si="47"/>
        <v>0</v>
      </c>
    </row>
    <row r="133" spans="1:31" ht="60" customHeight="1" x14ac:dyDescent="0.25">
      <c r="C133" s="20">
        <v>127</v>
      </c>
      <c r="D133" s="20"/>
      <c r="E133" s="35"/>
      <c r="F133" s="36"/>
      <c r="G133" s="36"/>
      <c r="H133" s="37"/>
      <c r="I133" s="36"/>
      <c r="J133" s="36"/>
      <c r="K133" s="125"/>
      <c r="L133" s="121"/>
      <c r="M133" s="121"/>
      <c r="O133" s="144">
        <f t="shared" si="33"/>
        <v>0</v>
      </c>
      <c r="P133" s="144">
        <f t="shared" si="34"/>
        <v>0</v>
      </c>
      <c r="Q133" s="144">
        <f t="shared" si="35"/>
        <v>0</v>
      </c>
      <c r="R133" s="144">
        <f t="shared" si="36"/>
        <v>0</v>
      </c>
      <c r="S133" s="144">
        <f t="shared" si="37"/>
        <v>0</v>
      </c>
      <c r="T133" s="145"/>
      <c r="U133" s="144">
        <f t="shared" si="38"/>
        <v>0</v>
      </c>
      <c r="V133" s="144">
        <f t="shared" si="39"/>
        <v>0</v>
      </c>
      <c r="W133" s="144">
        <f t="shared" si="40"/>
        <v>0</v>
      </c>
      <c r="X133" s="144">
        <f t="shared" si="41"/>
        <v>0</v>
      </c>
      <c r="Y133" s="144">
        <f t="shared" si="42"/>
        <v>0</v>
      </c>
      <c r="Z133" s="145"/>
      <c r="AA133" s="144">
        <f t="shared" si="43"/>
        <v>0</v>
      </c>
      <c r="AB133" s="144">
        <f t="shared" si="44"/>
        <v>0</v>
      </c>
      <c r="AC133" s="144">
        <f t="shared" si="45"/>
        <v>0</v>
      </c>
      <c r="AD133" s="144">
        <f t="shared" si="46"/>
        <v>0</v>
      </c>
      <c r="AE133" s="144">
        <f t="shared" si="47"/>
        <v>0</v>
      </c>
    </row>
    <row r="134" spans="1:31" ht="60" customHeight="1" x14ac:dyDescent="0.25">
      <c r="C134" s="20">
        <v>128</v>
      </c>
      <c r="D134" s="20"/>
      <c r="E134" s="35"/>
      <c r="F134" s="36"/>
      <c r="G134" s="36"/>
      <c r="H134" s="37"/>
      <c r="I134" s="36"/>
      <c r="J134" s="36"/>
      <c r="K134" s="125"/>
      <c r="L134" s="121"/>
      <c r="M134" s="121"/>
      <c r="O134" s="144">
        <f t="shared" si="33"/>
        <v>0</v>
      </c>
      <c r="P134" s="144">
        <f t="shared" si="34"/>
        <v>0</v>
      </c>
      <c r="Q134" s="144">
        <f t="shared" si="35"/>
        <v>0</v>
      </c>
      <c r="R134" s="144">
        <f t="shared" si="36"/>
        <v>0</v>
      </c>
      <c r="S134" s="144">
        <f t="shared" si="37"/>
        <v>0</v>
      </c>
      <c r="T134" s="145"/>
      <c r="U134" s="144">
        <f t="shared" si="38"/>
        <v>0</v>
      </c>
      <c r="V134" s="144">
        <f t="shared" si="39"/>
        <v>0</v>
      </c>
      <c r="W134" s="144">
        <f t="shared" si="40"/>
        <v>0</v>
      </c>
      <c r="X134" s="144">
        <f t="shared" si="41"/>
        <v>0</v>
      </c>
      <c r="Y134" s="144">
        <f t="shared" si="42"/>
        <v>0</v>
      </c>
      <c r="Z134" s="145"/>
      <c r="AA134" s="144">
        <f t="shared" si="43"/>
        <v>0</v>
      </c>
      <c r="AB134" s="144">
        <f t="shared" si="44"/>
        <v>0</v>
      </c>
      <c r="AC134" s="144">
        <f t="shared" si="45"/>
        <v>0</v>
      </c>
      <c r="AD134" s="144">
        <f t="shared" si="46"/>
        <v>0</v>
      </c>
      <c r="AE134" s="144">
        <f t="shared" si="47"/>
        <v>0</v>
      </c>
    </row>
    <row r="135" spans="1:31" ht="60" customHeight="1" x14ac:dyDescent="0.25">
      <c r="C135" s="20">
        <v>129</v>
      </c>
      <c r="D135" s="20"/>
      <c r="E135" s="35"/>
      <c r="F135" s="36"/>
      <c r="G135" s="36"/>
      <c r="H135" s="37"/>
      <c r="I135" s="36"/>
      <c r="J135" s="36"/>
      <c r="K135" s="125"/>
      <c r="L135" s="121"/>
      <c r="M135" s="121"/>
      <c r="O135" s="144">
        <f t="shared" si="33"/>
        <v>0</v>
      </c>
      <c r="P135" s="144">
        <f t="shared" si="34"/>
        <v>0</v>
      </c>
      <c r="Q135" s="144">
        <f t="shared" si="35"/>
        <v>0</v>
      </c>
      <c r="R135" s="144">
        <f t="shared" si="36"/>
        <v>0</v>
      </c>
      <c r="S135" s="144">
        <f t="shared" si="37"/>
        <v>0</v>
      </c>
      <c r="T135" s="145"/>
      <c r="U135" s="144">
        <f t="shared" si="38"/>
        <v>0</v>
      </c>
      <c r="V135" s="144">
        <f t="shared" si="39"/>
        <v>0</v>
      </c>
      <c r="W135" s="144">
        <f t="shared" si="40"/>
        <v>0</v>
      </c>
      <c r="X135" s="144">
        <f t="shared" si="41"/>
        <v>0</v>
      </c>
      <c r="Y135" s="144">
        <f t="shared" si="42"/>
        <v>0</v>
      </c>
      <c r="Z135" s="145"/>
      <c r="AA135" s="144">
        <f t="shared" si="43"/>
        <v>0</v>
      </c>
      <c r="AB135" s="144">
        <f t="shared" si="44"/>
        <v>0</v>
      </c>
      <c r="AC135" s="144">
        <f t="shared" si="45"/>
        <v>0</v>
      </c>
      <c r="AD135" s="144">
        <f t="shared" si="46"/>
        <v>0</v>
      </c>
      <c r="AE135" s="144">
        <f t="shared" si="47"/>
        <v>0</v>
      </c>
    </row>
    <row r="136" spans="1:31" ht="60" customHeight="1" x14ac:dyDescent="0.25">
      <c r="C136" s="20">
        <v>130</v>
      </c>
      <c r="D136" s="20"/>
      <c r="E136" s="35"/>
      <c r="F136" s="36"/>
      <c r="G136" s="36"/>
      <c r="H136" s="37"/>
      <c r="I136" s="36"/>
      <c r="J136" s="36"/>
      <c r="K136" s="125"/>
      <c r="L136" s="121"/>
      <c r="M136" s="121"/>
      <c r="O136" s="144">
        <f t="shared" si="33"/>
        <v>0</v>
      </c>
      <c r="P136" s="144">
        <f t="shared" si="34"/>
        <v>0</v>
      </c>
      <c r="Q136" s="144">
        <f t="shared" si="35"/>
        <v>0</v>
      </c>
      <c r="R136" s="144">
        <f t="shared" si="36"/>
        <v>0</v>
      </c>
      <c r="S136" s="144">
        <f t="shared" si="37"/>
        <v>0</v>
      </c>
      <c r="T136" s="145"/>
      <c r="U136" s="144">
        <f t="shared" si="38"/>
        <v>0</v>
      </c>
      <c r="V136" s="144">
        <f t="shared" si="39"/>
        <v>0</v>
      </c>
      <c r="W136" s="144">
        <f t="shared" si="40"/>
        <v>0</v>
      </c>
      <c r="X136" s="144">
        <f t="shared" si="41"/>
        <v>0</v>
      </c>
      <c r="Y136" s="144">
        <f t="shared" si="42"/>
        <v>0</v>
      </c>
      <c r="Z136" s="145"/>
      <c r="AA136" s="144">
        <f t="shared" si="43"/>
        <v>0</v>
      </c>
      <c r="AB136" s="144">
        <f t="shared" si="44"/>
        <v>0</v>
      </c>
      <c r="AC136" s="144">
        <f t="shared" si="45"/>
        <v>0</v>
      </c>
      <c r="AD136" s="144">
        <f t="shared" si="46"/>
        <v>0</v>
      </c>
      <c r="AE136" s="144">
        <f t="shared" si="47"/>
        <v>0</v>
      </c>
    </row>
    <row r="137" spans="1:31" ht="60" customHeight="1" x14ac:dyDescent="0.25">
      <c r="C137" s="20">
        <v>131</v>
      </c>
      <c r="D137" s="20"/>
      <c r="E137" s="35"/>
      <c r="F137" s="36"/>
      <c r="G137" s="36"/>
      <c r="H137" s="37"/>
      <c r="I137" s="36"/>
      <c r="J137" s="36"/>
      <c r="K137" s="125"/>
      <c r="L137" s="121"/>
      <c r="M137" s="121"/>
      <c r="O137" s="144">
        <f t="shared" si="33"/>
        <v>0</v>
      </c>
      <c r="P137" s="144">
        <f t="shared" si="34"/>
        <v>0</v>
      </c>
      <c r="Q137" s="144">
        <f t="shared" si="35"/>
        <v>0</v>
      </c>
      <c r="R137" s="144">
        <f t="shared" si="36"/>
        <v>0</v>
      </c>
      <c r="S137" s="144">
        <f t="shared" si="37"/>
        <v>0</v>
      </c>
      <c r="T137" s="145"/>
      <c r="U137" s="144">
        <f t="shared" si="38"/>
        <v>0</v>
      </c>
      <c r="V137" s="144">
        <f t="shared" si="39"/>
        <v>0</v>
      </c>
      <c r="W137" s="144">
        <f t="shared" si="40"/>
        <v>0</v>
      </c>
      <c r="X137" s="144">
        <f t="shared" si="41"/>
        <v>0</v>
      </c>
      <c r="Y137" s="144">
        <f t="shared" si="42"/>
        <v>0</v>
      </c>
      <c r="Z137" s="145"/>
      <c r="AA137" s="144">
        <f t="shared" si="43"/>
        <v>0</v>
      </c>
      <c r="AB137" s="144">
        <f t="shared" si="44"/>
        <v>0</v>
      </c>
      <c r="AC137" s="144">
        <f t="shared" si="45"/>
        <v>0</v>
      </c>
      <c r="AD137" s="144">
        <f t="shared" si="46"/>
        <v>0</v>
      </c>
      <c r="AE137" s="144">
        <f t="shared" si="47"/>
        <v>0</v>
      </c>
    </row>
    <row r="138" spans="1:31" ht="60" customHeight="1" x14ac:dyDescent="0.25">
      <c r="C138" s="20">
        <v>132</v>
      </c>
      <c r="D138" s="20"/>
      <c r="E138" s="35"/>
      <c r="F138" s="36"/>
      <c r="G138" s="36"/>
      <c r="H138" s="37"/>
      <c r="I138" s="36"/>
      <c r="J138" s="36"/>
      <c r="K138" s="125"/>
      <c r="L138" s="121"/>
      <c r="M138" s="121"/>
      <c r="O138" s="144">
        <f t="shared" si="33"/>
        <v>0</v>
      </c>
      <c r="P138" s="144">
        <f t="shared" si="34"/>
        <v>0</v>
      </c>
      <c r="Q138" s="144">
        <f t="shared" si="35"/>
        <v>0</v>
      </c>
      <c r="R138" s="144">
        <f t="shared" si="36"/>
        <v>0</v>
      </c>
      <c r="S138" s="144">
        <f t="shared" si="37"/>
        <v>0</v>
      </c>
      <c r="T138" s="145"/>
      <c r="U138" s="144">
        <f t="shared" si="38"/>
        <v>0</v>
      </c>
      <c r="V138" s="144">
        <f t="shared" si="39"/>
        <v>0</v>
      </c>
      <c r="W138" s="144">
        <f t="shared" si="40"/>
        <v>0</v>
      </c>
      <c r="X138" s="144">
        <f t="shared" si="41"/>
        <v>0</v>
      </c>
      <c r="Y138" s="144">
        <f t="shared" si="42"/>
        <v>0</v>
      </c>
      <c r="Z138" s="145"/>
      <c r="AA138" s="144">
        <f t="shared" si="43"/>
        <v>0</v>
      </c>
      <c r="AB138" s="144">
        <f t="shared" si="44"/>
        <v>0</v>
      </c>
      <c r="AC138" s="144">
        <f t="shared" si="45"/>
        <v>0</v>
      </c>
      <c r="AD138" s="144">
        <f t="shared" si="46"/>
        <v>0</v>
      </c>
      <c r="AE138" s="144">
        <f t="shared" si="47"/>
        <v>0</v>
      </c>
    </row>
    <row r="139" spans="1:31" ht="60" customHeight="1" x14ac:dyDescent="0.25">
      <c r="C139" s="20">
        <v>133</v>
      </c>
      <c r="D139" s="20"/>
      <c r="E139" s="35"/>
      <c r="F139" s="36"/>
      <c r="G139" s="36"/>
      <c r="H139" s="37"/>
      <c r="I139" s="36"/>
      <c r="J139" s="36"/>
      <c r="K139" s="125"/>
      <c r="L139" s="121"/>
      <c r="M139" s="121"/>
      <c r="O139" s="144">
        <f t="shared" si="33"/>
        <v>0</v>
      </c>
      <c r="P139" s="144">
        <f t="shared" si="34"/>
        <v>0</v>
      </c>
      <c r="Q139" s="144">
        <f t="shared" si="35"/>
        <v>0</v>
      </c>
      <c r="R139" s="144">
        <f t="shared" si="36"/>
        <v>0</v>
      </c>
      <c r="S139" s="144">
        <f t="shared" si="37"/>
        <v>0</v>
      </c>
      <c r="T139" s="145"/>
      <c r="U139" s="144">
        <f t="shared" si="38"/>
        <v>0</v>
      </c>
      <c r="V139" s="144">
        <f t="shared" si="39"/>
        <v>0</v>
      </c>
      <c r="W139" s="144">
        <f t="shared" si="40"/>
        <v>0</v>
      </c>
      <c r="X139" s="144">
        <f t="shared" si="41"/>
        <v>0</v>
      </c>
      <c r="Y139" s="144">
        <f t="shared" si="42"/>
        <v>0</v>
      </c>
      <c r="Z139" s="145"/>
      <c r="AA139" s="144">
        <f t="shared" si="43"/>
        <v>0</v>
      </c>
      <c r="AB139" s="144">
        <f t="shared" si="44"/>
        <v>0</v>
      </c>
      <c r="AC139" s="144">
        <f t="shared" si="45"/>
        <v>0</v>
      </c>
      <c r="AD139" s="144">
        <f t="shared" si="46"/>
        <v>0</v>
      </c>
      <c r="AE139" s="144">
        <f t="shared" si="47"/>
        <v>0</v>
      </c>
    </row>
    <row r="140" spans="1:31" ht="60" customHeight="1" x14ac:dyDescent="0.25">
      <c r="C140" s="20">
        <v>134</v>
      </c>
      <c r="D140" s="20"/>
      <c r="E140" s="35"/>
      <c r="F140" s="36"/>
      <c r="G140" s="36"/>
      <c r="H140" s="37"/>
      <c r="I140" s="36"/>
      <c r="J140" s="36"/>
      <c r="K140" s="125"/>
      <c r="L140" s="121"/>
      <c r="M140" s="121"/>
      <c r="O140" s="144">
        <f t="shared" si="33"/>
        <v>0</v>
      </c>
      <c r="P140" s="144">
        <f t="shared" si="34"/>
        <v>0</v>
      </c>
      <c r="Q140" s="144">
        <f t="shared" si="35"/>
        <v>0</v>
      </c>
      <c r="R140" s="144">
        <f t="shared" si="36"/>
        <v>0</v>
      </c>
      <c r="S140" s="144">
        <f t="shared" si="37"/>
        <v>0</v>
      </c>
      <c r="T140" s="145"/>
      <c r="U140" s="144">
        <f t="shared" si="38"/>
        <v>0</v>
      </c>
      <c r="V140" s="144">
        <f t="shared" si="39"/>
        <v>0</v>
      </c>
      <c r="W140" s="144">
        <f t="shared" si="40"/>
        <v>0</v>
      </c>
      <c r="X140" s="144">
        <f t="shared" si="41"/>
        <v>0</v>
      </c>
      <c r="Y140" s="144">
        <f t="shared" si="42"/>
        <v>0</v>
      </c>
      <c r="Z140" s="145"/>
      <c r="AA140" s="144">
        <f t="shared" si="43"/>
        <v>0</v>
      </c>
      <c r="AB140" s="144">
        <f t="shared" si="44"/>
        <v>0</v>
      </c>
      <c r="AC140" s="144">
        <f t="shared" si="45"/>
        <v>0</v>
      </c>
      <c r="AD140" s="144">
        <f t="shared" si="46"/>
        <v>0</v>
      </c>
      <c r="AE140" s="144">
        <f t="shared" si="47"/>
        <v>0</v>
      </c>
    </row>
    <row r="141" spans="1:31" ht="60" customHeight="1" x14ac:dyDescent="0.25">
      <c r="C141" s="20">
        <v>135</v>
      </c>
      <c r="D141" s="20"/>
      <c r="E141" s="35"/>
      <c r="F141" s="36"/>
      <c r="G141" s="36"/>
      <c r="H141" s="37"/>
      <c r="I141" s="36"/>
      <c r="J141" s="36"/>
      <c r="K141" s="125"/>
      <c r="L141" s="121"/>
      <c r="M141" s="121"/>
      <c r="O141" s="144">
        <f t="shared" si="33"/>
        <v>0</v>
      </c>
      <c r="P141" s="144">
        <f t="shared" si="34"/>
        <v>0</v>
      </c>
      <c r="Q141" s="144">
        <f t="shared" si="35"/>
        <v>0</v>
      </c>
      <c r="R141" s="144">
        <f t="shared" si="36"/>
        <v>0</v>
      </c>
      <c r="S141" s="144">
        <f t="shared" si="37"/>
        <v>0</v>
      </c>
      <c r="T141" s="145"/>
      <c r="U141" s="144">
        <f t="shared" si="38"/>
        <v>0</v>
      </c>
      <c r="V141" s="144">
        <f t="shared" si="39"/>
        <v>0</v>
      </c>
      <c r="W141" s="144">
        <f t="shared" si="40"/>
        <v>0</v>
      </c>
      <c r="X141" s="144">
        <f t="shared" si="41"/>
        <v>0</v>
      </c>
      <c r="Y141" s="144">
        <f t="shared" si="42"/>
        <v>0</v>
      </c>
      <c r="Z141" s="145"/>
      <c r="AA141" s="144">
        <f t="shared" si="43"/>
        <v>0</v>
      </c>
      <c r="AB141" s="144">
        <f t="shared" si="44"/>
        <v>0</v>
      </c>
      <c r="AC141" s="144">
        <f t="shared" si="45"/>
        <v>0</v>
      </c>
      <c r="AD141" s="144">
        <f t="shared" si="46"/>
        <v>0</v>
      </c>
      <c r="AE141" s="144">
        <f t="shared" si="47"/>
        <v>0</v>
      </c>
    </row>
    <row r="142" spans="1:31" ht="60" customHeight="1" x14ac:dyDescent="0.25">
      <c r="C142" s="20">
        <v>136</v>
      </c>
      <c r="D142" s="20"/>
      <c r="E142" s="35"/>
      <c r="F142" s="36"/>
      <c r="G142" s="36"/>
      <c r="H142" s="37"/>
      <c r="I142" s="36"/>
      <c r="J142" s="36"/>
      <c r="K142" s="125"/>
      <c r="L142" s="121"/>
      <c r="M142" s="121"/>
      <c r="O142" s="144">
        <f t="shared" si="33"/>
        <v>0</v>
      </c>
      <c r="P142" s="144">
        <f t="shared" si="34"/>
        <v>0</v>
      </c>
      <c r="Q142" s="144">
        <f t="shared" si="35"/>
        <v>0</v>
      </c>
      <c r="R142" s="144">
        <f t="shared" si="36"/>
        <v>0</v>
      </c>
      <c r="S142" s="144">
        <f t="shared" si="37"/>
        <v>0</v>
      </c>
      <c r="T142" s="145"/>
      <c r="U142" s="144">
        <f t="shared" si="38"/>
        <v>0</v>
      </c>
      <c r="V142" s="144">
        <f t="shared" si="39"/>
        <v>0</v>
      </c>
      <c r="W142" s="144">
        <f t="shared" si="40"/>
        <v>0</v>
      </c>
      <c r="X142" s="144">
        <f t="shared" si="41"/>
        <v>0</v>
      </c>
      <c r="Y142" s="144">
        <f t="shared" si="42"/>
        <v>0</v>
      </c>
      <c r="Z142" s="145"/>
      <c r="AA142" s="144">
        <f t="shared" si="43"/>
        <v>0</v>
      </c>
      <c r="AB142" s="144">
        <f t="shared" si="44"/>
        <v>0</v>
      </c>
      <c r="AC142" s="144">
        <f t="shared" si="45"/>
        <v>0</v>
      </c>
      <c r="AD142" s="144">
        <f t="shared" si="46"/>
        <v>0</v>
      </c>
      <c r="AE142" s="144">
        <f t="shared" si="47"/>
        <v>0</v>
      </c>
    </row>
    <row r="143" spans="1:31" ht="60" customHeight="1" x14ac:dyDescent="0.25">
      <c r="C143" s="20">
        <v>137</v>
      </c>
      <c r="D143" s="20"/>
      <c r="E143" s="35"/>
      <c r="F143" s="36"/>
      <c r="G143" s="36"/>
      <c r="H143" s="37"/>
      <c r="I143" s="36"/>
      <c r="J143" s="36"/>
      <c r="K143" s="125"/>
      <c r="L143" s="121"/>
      <c r="M143" s="121"/>
      <c r="O143" s="144">
        <f t="shared" si="33"/>
        <v>0</v>
      </c>
      <c r="P143" s="144">
        <f t="shared" si="34"/>
        <v>0</v>
      </c>
      <c r="Q143" s="144">
        <f t="shared" si="35"/>
        <v>0</v>
      </c>
      <c r="R143" s="144">
        <f t="shared" si="36"/>
        <v>0</v>
      </c>
      <c r="S143" s="144">
        <f t="shared" si="37"/>
        <v>0</v>
      </c>
      <c r="T143" s="145"/>
      <c r="U143" s="144">
        <f t="shared" si="38"/>
        <v>0</v>
      </c>
      <c r="V143" s="144">
        <f t="shared" si="39"/>
        <v>0</v>
      </c>
      <c r="W143" s="144">
        <f t="shared" si="40"/>
        <v>0</v>
      </c>
      <c r="X143" s="144">
        <f t="shared" si="41"/>
        <v>0</v>
      </c>
      <c r="Y143" s="144">
        <f t="shared" si="42"/>
        <v>0</v>
      </c>
      <c r="Z143" s="145"/>
      <c r="AA143" s="144">
        <f t="shared" si="43"/>
        <v>0</v>
      </c>
      <c r="AB143" s="144">
        <f t="shared" si="44"/>
        <v>0</v>
      </c>
      <c r="AC143" s="144">
        <f t="shared" si="45"/>
        <v>0</v>
      </c>
      <c r="AD143" s="144">
        <f t="shared" si="46"/>
        <v>0</v>
      </c>
      <c r="AE143" s="144">
        <f t="shared" si="47"/>
        <v>0</v>
      </c>
    </row>
    <row r="144" spans="1:31" ht="60" customHeight="1" x14ac:dyDescent="0.25">
      <c r="A144" s="1">
        <v>0</v>
      </c>
      <c r="C144" s="20">
        <v>138</v>
      </c>
      <c r="D144" s="20"/>
      <c r="E144" s="35"/>
      <c r="F144" s="36"/>
      <c r="G144" s="36"/>
      <c r="H144" s="37"/>
      <c r="I144" s="36"/>
      <c r="J144" s="36"/>
      <c r="K144" s="125"/>
      <c r="L144" s="121"/>
      <c r="M144" s="121"/>
      <c r="O144" s="144">
        <f t="shared" si="33"/>
        <v>0</v>
      </c>
      <c r="P144" s="144">
        <f t="shared" si="34"/>
        <v>0</v>
      </c>
      <c r="Q144" s="144">
        <f t="shared" si="35"/>
        <v>0</v>
      </c>
      <c r="R144" s="144">
        <f t="shared" si="36"/>
        <v>0</v>
      </c>
      <c r="S144" s="144">
        <f t="shared" si="37"/>
        <v>0</v>
      </c>
      <c r="T144" s="145"/>
      <c r="U144" s="144">
        <f t="shared" si="38"/>
        <v>0</v>
      </c>
      <c r="V144" s="144">
        <f t="shared" si="39"/>
        <v>0</v>
      </c>
      <c r="W144" s="144">
        <f t="shared" si="40"/>
        <v>0</v>
      </c>
      <c r="X144" s="144">
        <f t="shared" si="41"/>
        <v>0</v>
      </c>
      <c r="Y144" s="144">
        <f t="shared" si="42"/>
        <v>0</v>
      </c>
      <c r="Z144" s="145"/>
      <c r="AA144" s="144">
        <f t="shared" si="43"/>
        <v>0</v>
      </c>
      <c r="AB144" s="144">
        <f t="shared" si="44"/>
        <v>0</v>
      </c>
      <c r="AC144" s="144">
        <f t="shared" si="45"/>
        <v>0</v>
      </c>
      <c r="AD144" s="144">
        <f t="shared" si="46"/>
        <v>0</v>
      </c>
      <c r="AE144" s="144">
        <f t="shared" si="47"/>
        <v>0</v>
      </c>
    </row>
    <row r="145" spans="3:31" ht="60" customHeight="1" x14ac:dyDescent="0.25">
      <c r="C145" s="20">
        <v>139</v>
      </c>
      <c r="D145" s="20"/>
      <c r="E145" s="35"/>
      <c r="F145" s="36"/>
      <c r="G145" s="36"/>
      <c r="H145" s="37"/>
      <c r="I145" s="36"/>
      <c r="J145" s="36"/>
      <c r="K145" s="125"/>
      <c r="L145" s="121"/>
      <c r="M145" s="121"/>
      <c r="O145" s="144">
        <f t="shared" si="33"/>
        <v>0</v>
      </c>
      <c r="P145" s="144">
        <f t="shared" si="34"/>
        <v>0</v>
      </c>
      <c r="Q145" s="144">
        <f t="shared" si="35"/>
        <v>0</v>
      </c>
      <c r="R145" s="144">
        <f t="shared" si="36"/>
        <v>0</v>
      </c>
      <c r="S145" s="144">
        <f t="shared" si="37"/>
        <v>0</v>
      </c>
      <c r="T145" s="145"/>
      <c r="U145" s="144">
        <f t="shared" si="38"/>
        <v>0</v>
      </c>
      <c r="V145" s="144">
        <f t="shared" si="39"/>
        <v>0</v>
      </c>
      <c r="W145" s="144">
        <f t="shared" si="40"/>
        <v>0</v>
      </c>
      <c r="X145" s="144">
        <f t="shared" si="41"/>
        <v>0</v>
      </c>
      <c r="Y145" s="144">
        <f t="shared" si="42"/>
        <v>0</v>
      </c>
      <c r="Z145" s="145"/>
      <c r="AA145" s="144">
        <f t="shared" si="43"/>
        <v>0</v>
      </c>
      <c r="AB145" s="144">
        <f t="shared" si="44"/>
        <v>0</v>
      </c>
      <c r="AC145" s="144">
        <f t="shared" si="45"/>
        <v>0</v>
      </c>
      <c r="AD145" s="144">
        <f t="shared" si="46"/>
        <v>0</v>
      </c>
      <c r="AE145" s="144">
        <f t="shared" si="47"/>
        <v>0</v>
      </c>
    </row>
    <row r="146" spans="3:31" ht="60" customHeight="1" x14ac:dyDescent="0.25">
      <c r="C146" s="20">
        <v>140</v>
      </c>
      <c r="D146" s="20"/>
      <c r="E146" s="35"/>
      <c r="F146" s="36"/>
      <c r="G146" s="36"/>
      <c r="H146" s="37"/>
      <c r="I146" s="36"/>
      <c r="J146" s="36"/>
      <c r="K146" s="125"/>
      <c r="L146" s="121"/>
      <c r="M146" s="121"/>
      <c r="O146" s="144">
        <f t="shared" si="33"/>
        <v>0</v>
      </c>
      <c r="P146" s="144">
        <f t="shared" si="34"/>
        <v>0</v>
      </c>
      <c r="Q146" s="144">
        <f t="shared" si="35"/>
        <v>0</v>
      </c>
      <c r="R146" s="144">
        <f t="shared" si="36"/>
        <v>0</v>
      </c>
      <c r="S146" s="144">
        <f t="shared" si="37"/>
        <v>0</v>
      </c>
      <c r="T146" s="145"/>
      <c r="U146" s="144">
        <f t="shared" si="38"/>
        <v>0</v>
      </c>
      <c r="V146" s="144">
        <f t="shared" si="39"/>
        <v>0</v>
      </c>
      <c r="W146" s="144">
        <f t="shared" si="40"/>
        <v>0</v>
      </c>
      <c r="X146" s="144">
        <f t="shared" si="41"/>
        <v>0</v>
      </c>
      <c r="Y146" s="144">
        <f t="shared" si="42"/>
        <v>0</v>
      </c>
      <c r="Z146" s="145"/>
      <c r="AA146" s="144">
        <f t="shared" si="43"/>
        <v>0</v>
      </c>
      <c r="AB146" s="144">
        <f t="shared" si="44"/>
        <v>0</v>
      </c>
      <c r="AC146" s="144">
        <f t="shared" si="45"/>
        <v>0</v>
      </c>
      <c r="AD146" s="144">
        <f t="shared" si="46"/>
        <v>0</v>
      </c>
      <c r="AE146" s="144">
        <f t="shared" si="47"/>
        <v>0</v>
      </c>
    </row>
    <row r="147" spans="3:31" ht="60" customHeight="1" x14ac:dyDescent="0.25">
      <c r="C147" s="20">
        <v>141</v>
      </c>
      <c r="D147" s="20"/>
      <c r="E147" s="35"/>
      <c r="F147" s="36"/>
      <c r="G147" s="36"/>
      <c r="H147" s="37"/>
      <c r="I147" s="20"/>
      <c r="J147" s="36"/>
      <c r="K147" s="125"/>
      <c r="L147" s="121"/>
      <c r="M147" s="121"/>
      <c r="O147" s="144">
        <f t="shared" ref="O147:O210" si="48">IF(I147="ING. MECÁNICA",IF(G147="SOBRESALIENTE",1,0),0)</f>
        <v>0</v>
      </c>
      <c r="P147" s="144">
        <f t="shared" ref="P147:P210" si="49">IF(I147="ING. ELÉCTRICA",IF(G147="SOBRESALIENTE",1,0),0)</f>
        <v>0</v>
      </c>
      <c r="Q147" s="144">
        <f t="shared" ref="Q147:Q210" si="50">IF(I147="ING. MECATRÓNICA",IF(G147="SOBRESALIENTE",1,0),0)</f>
        <v>0</v>
      </c>
      <c r="R147" s="144">
        <f t="shared" ref="R147:R210" si="51">IF(I147="ING. CIVIL",IF(G147="SOBRESALIENTE",1,0),0)</f>
        <v>0</v>
      </c>
      <c r="S147" s="144">
        <f t="shared" ref="S147:S210" si="52">IF(I147="ING. INDUSTRIAL",IF(G147="SOBRESALIENTE",1,0),0)</f>
        <v>0</v>
      </c>
      <c r="T147" s="145"/>
      <c r="U147" s="144">
        <f t="shared" ref="U147:U210" si="53">IF(I147="ING. MECÁNICA",IF(G147="SATISFACTORIO",1,0),0)</f>
        <v>0</v>
      </c>
      <c r="V147" s="144">
        <f t="shared" ref="V147:V210" si="54">IF(I147="ING. ELÉCTRICA",IF(G147="SATISFACTORIO",1,0),0)</f>
        <v>0</v>
      </c>
      <c r="W147" s="144">
        <f t="shared" ref="W147:W210" si="55">IF(I147="ING. MECATRÓNICA",IF(G147="SATISFACTORIO",1,0),0)</f>
        <v>0</v>
      </c>
      <c r="X147" s="144">
        <f t="shared" ref="X147:X210" si="56">IF(I147="ING. CIVIL",IF(G147="SATISFACTORIO",1,0),0)</f>
        <v>0</v>
      </c>
      <c r="Y147" s="144">
        <f t="shared" ref="Y147:Y210" si="57">IF(I147="ING. INDUSTRIAL",IF(G147="SATISFACTORIO",1,0),0)</f>
        <v>0</v>
      </c>
      <c r="Z147" s="145"/>
      <c r="AA147" s="144">
        <f t="shared" ref="AA147:AA210" si="58">IF(I147="ING. MECÁNICA",IF(G147="AÚN NO SATISFACTORIO",1,0),0)</f>
        <v>0</v>
      </c>
      <c r="AB147" s="144">
        <f t="shared" ref="AB147:AB210" si="59">IF(I147="ING. ELÉCTRICA",IF(G147="AÚN NO SATISFACTORIO",1,0),0)</f>
        <v>0</v>
      </c>
      <c r="AC147" s="144">
        <f t="shared" ref="AC147:AC210" si="60">IF(I147="ING. MECATRÓNICA",IF(G147="AÚN NO SATISFACTORIO",1,0),0)</f>
        <v>0</v>
      </c>
      <c r="AD147" s="144">
        <f t="shared" ref="AD147:AD210" si="61">IF(I147="ING. CIVIL",IF(G147="AÚN NO SATISFACTORIO",1,0),0)</f>
        <v>0</v>
      </c>
      <c r="AE147" s="144">
        <f t="shared" ref="AE147:AE210" si="62">IF(I147="ING. INDUSTRIAL",IF(G147="AÚN NO SATISFACTORIO",1,0),0)</f>
        <v>0</v>
      </c>
    </row>
    <row r="148" spans="3:31" ht="60" customHeight="1" x14ac:dyDescent="0.25">
      <c r="C148" s="20">
        <v>142</v>
      </c>
      <c r="D148" s="20"/>
      <c r="E148" s="35"/>
      <c r="F148" s="36"/>
      <c r="G148" s="36"/>
      <c r="H148" s="37"/>
      <c r="I148" s="20"/>
      <c r="J148" s="36"/>
      <c r="K148" s="125"/>
      <c r="L148" s="121"/>
      <c r="M148" s="121"/>
      <c r="O148" s="144">
        <f t="shared" si="48"/>
        <v>0</v>
      </c>
      <c r="P148" s="144">
        <f t="shared" si="49"/>
        <v>0</v>
      </c>
      <c r="Q148" s="144">
        <f t="shared" si="50"/>
        <v>0</v>
      </c>
      <c r="R148" s="144">
        <f t="shared" si="51"/>
        <v>0</v>
      </c>
      <c r="S148" s="144">
        <f t="shared" si="52"/>
        <v>0</v>
      </c>
      <c r="T148" s="145"/>
      <c r="U148" s="144">
        <f t="shared" si="53"/>
        <v>0</v>
      </c>
      <c r="V148" s="144">
        <f t="shared" si="54"/>
        <v>0</v>
      </c>
      <c r="W148" s="144">
        <f t="shared" si="55"/>
        <v>0</v>
      </c>
      <c r="X148" s="144">
        <f t="shared" si="56"/>
        <v>0</v>
      </c>
      <c r="Y148" s="144">
        <f t="shared" si="57"/>
        <v>0</v>
      </c>
      <c r="Z148" s="145"/>
      <c r="AA148" s="144">
        <f t="shared" si="58"/>
        <v>0</v>
      </c>
      <c r="AB148" s="144">
        <f t="shared" si="59"/>
        <v>0</v>
      </c>
      <c r="AC148" s="144">
        <f t="shared" si="60"/>
        <v>0</v>
      </c>
      <c r="AD148" s="144">
        <f t="shared" si="61"/>
        <v>0</v>
      </c>
      <c r="AE148" s="144">
        <f t="shared" si="62"/>
        <v>0</v>
      </c>
    </row>
    <row r="149" spans="3:31" ht="60" customHeight="1" x14ac:dyDescent="0.25">
      <c r="C149" s="20">
        <v>143</v>
      </c>
      <c r="D149" s="20"/>
      <c r="E149" s="35"/>
      <c r="F149" s="38"/>
      <c r="G149" s="38"/>
      <c r="H149" s="37"/>
      <c r="I149" s="36"/>
      <c r="J149" s="36"/>
      <c r="K149" s="125"/>
      <c r="L149" s="121"/>
      <c r="M149" s="121"/>
      <c r="O149" s="144">
        <f t="shared" si="48"/>
        <v>0</v>
      </c>
      <c r="P149" s="144">
        <f t="shared" si="49"/>
        <v>0</v>
      </c>
      <c r="Q149" s="144">
        <f t="shared" si="50"/>
        <v>0</v>
      </c>
      <c r="R149" s="144">
        <f t="shared" si="51"/>
        <v>0</v>
      </c>
      <c r="S149" s="144">
        <f t="shared" si="52"/>
        <v>0</v>
      </c>
      <c r="T149" s="145"/>
      <c r="U149" s="144">
        <f t="shared" si="53"/>
        <v>0</v>
      </c>
      <c r="V149" s="144">
        <f t="shared" si="54"/>
        <v>0</v>
      </c>
      <c r="W149" s="144">
        <f t="shared" si="55"/>
        <v>0</v>
      </c>
      <c r="X149" s="144">
        <f t="shared" si="56"/>
        <v>0</v>
      </c>
      <c r="Y149" s="144">
        <f t="shared" si="57"/>
        <v>0</v>
      </c>
      <c r="Z149" s="145"/>
      <c r="AA149" s="144">
        <f t="shared" si="58"/>
        <v>0</v>
      </c>
      <c r="AB149" s="144">
        <f t="shared" si="59"/>
        <v>0</v>
      </c>
      <c r="AC149" s="144">
        <f t="shared" si="60"/>
        <v>0</v>
      </c>
      <c r="AD149" s="144">
        <f t="shared" si="61"/>
        <v>0</v>
      </c>
      <c r="AE149" s="144">
        <f t="shared" si="62"/>
        <v>0</v>
      </c>
    </row>
    <row r="150" spans="3:31" ht="60" customHeight="1" x14ac:dyDescent="0.25">
      <c r="C150" s="20">
        <v>144</v>
      </c>
      <c r="D150" s="20"/>
      <c r="E150" s="35"/>
      <c r="F150" s="36"/>
      <c r="G150" s="36"/>
      <c r="H150" s="37"/>
      <c r="I150" s="36"/>
      <c r="J150" s="36"/>
      <c r="K150" s="125"/>
      <c r="L150" s="121"/>
      <c r="M150" s="121"/>
      <c r="O150" s="144">
        <f t="shared" si="48"/>
        <v>0</v>
      </c>
      <c r="P150" s="144">
        <f t="shared" si="49"/>
        <v>0</v>
      </c>
      <c r="Q150" s="144">
        <f t="shared" si="50"/>
        <v>0</v>
      </c>
      <c r="R150" s="144">
        <f t="shared" si="51"/>
        <v>0</v>
      </c>
      <c r="S150" s="144">
        <f t="shared" si="52"/>
        <v>0</v>
      </c>
      <c r="T150" s="145"/>
      <c r="U150" s="144">
        <f t="shared" si="53"/>
        <v>0</v>
      </c>
      <c r="V150" s="144">
        <f t="shared" si="54"/>
        <v>0</v>
      </c>
      <c r="W150" s="144">
        <f t="shared" si="55"/>
        <v>0</v>
      </c>
      <c r="X150" s="144">
        <f t="shared" si="56"/>
        <v>0</v>
      </c>
      <c r="Y150" s="144">
        <f t="shared" si="57"/>
        <v>0</v>
      </c>
      <c r="Z150" s="145"/>
      <c r="AA150" s="144">
        <f t="shared" si="58"/>
        <v>0</v>
      </c>
      <c r="AB150" s="144">
        <f t="shared" si="59"/>
        <v>0</v>
      </c>
      <c r="AC150" s="144">
        <f t="shared" si="60"/>
        <v>0</v>
      </c>
      <c r="AD150" s="144">
        <f t="shared" si="61"/>
        <v>0</v>
      </c>
      <c r="AE150" s="144">
        <f t="shared" si="62"/>
        <v>0</v>
      </c>
    </row>
    <row r="151" spans="3:31" ht="60" customHeight="1" x14ac:dyDescent="0.25">
      <c r="C151" s="20">
        <v>145</v>
      </c>
      <c r="D151" s="20"/>
      <c r="E151" s="35"/>
      <c r="F151" s="38"/>
      <c r="G151" s="38"/>
      <c r="H151" s="37"/>
      <c r="I151" s="36"/>
      <c r="J151" s="36"/>
      <c r="K151" s="125"/>
      <c r="L151" s="121"/>
      <c r="M151" s="121"/>
      <c r="O151" s="144">
        <f t="shared" si="48"/>
        <v>0</v>
      </c>
      <c r="P151" s="144">
        <f t="shared" si="49"/>
        <v>0</v>
      </c>
      <c r="Q151" s="144">
        <f t="shared" si="50"/>
        <v>0</v>
      </c>
      <c r="R151" s="144">
        <f t="shared" si="51"/>
        <v>0</v>
      </c>
      <c r="S151" s="144">
        <f t="shared" si="52"/>
        <v>0</v>
      </c>
      <c r="T151" s="145"/>
      <c r="U151" s="144">
        <f t="shared" si="53"/>
        <v>0</v>
      </c>
      <c r="V151" s="144">
        <f t="shared" si="54"/>
        <v>0</v>
      </c>
      <c r="W151" s="144">
        <f t="shared" si="55"/>
        <v>0</v>
      </c>
      <c r="X151" s="144">
        <f t="shared" si="56"/>
        <v>0</v>
      </c>
      <c r="Y151" s="144">
        <f t="shared" si="57"/>
        <v>0</v>
      </c>
      <c r="Z151" s="145"/>
      <c r="AA151" s="144">
        <f t="shared" si="58"/>
        <v>0</v>
      </c>
      <c r="AB151" s="144">
        <f t="shared" si="59"/>
        <v>0</v>
      </c>
      <c r="AC151" s="144">
        <f t="shared" si="60"/>
        <v>0</v>
      </c>
      <c r="AD151" s="144">
        <f t="shared" si="61"/>
        <v>0</v>
      </c>
      <c r="AE151" s="144">
        <f t="shared" si="62"/>
        <v>0</v>
      </c>
    </row>
    <row r="152" spans="3:31" ht="60" customHeight="1" x14ac:dyDescent="0.25">
      <c r="C152" s="20">
        <v>146</v>
      </c>
      <c r="D152" s="20"/>
      <c r="E152" s="35"/>
      <c r="F152" s="38"/>
      <c r="G152" s="38"/>
      <c r="H152" s="37"/>
      <c r="I152" s="36"/>
      <c r="J152" s="36"/>
      <c r="K152" s="125"/>
      <c r="L152" s="121"/>
      <c r="M152" s="121"/>
      <c r="O152" s="144">
        <f t="shared" si="48"/>
        <v>0</v>
      </c>
      <c r="P152" s="144">
        <f t="shared" si="49"/>
        <v>0</v>
      </c>
      <c r="Q152" s="144">
        <f t="shared" si="50"/>
        <v>0</v>
      </c>
      <c r="R152" s="144">
        <f t="shared" si="51"/>
        <v>0</v>
      </c>
      <c r="S152" s="144">
        <f t="shared" si="52"/>
        <v>0</v>
      </c>
      <c r="T152" s="145"/>
      <c r="U152" s="144">
        <f t="shared" si="53"/>
        <v>0</v>
      </c>
      <c r="V152" s="144">
        <f t="shared" si="54"/>
        <v>0</v>
      </c>
      <c r="W152" s="144">
        <f t="shared" si="55"/>
        <v>0</v>
      </c>
      <c r="X152" s="144">
        <f t="shared" si="56"/>
        <v>0</v>
      </c>
      <c r="Y152" s="144">
        <f t="shared" si="57"/>
        <v>0</v>
      </c>
      <c r="Z152" s="145"/>
      <c r="AA152" s="144">
        <f t="shared" si="58"/>
        <v>0</v>
      </c>
      <c r="AB152" s="144">
        <f t="shared" si="59"/>
        <v>0</v>
      </c>
      <c r="AC152" s="144">
        <f t="shared" si="60"/>
        <v>0</v>
      </c>
      <c r="AD152" s="144">
        <f t="shared" si="61"/>
        <v>0</v>
      </c>
      <c r="AE152" s="144">
        <f t="shared" si="62"/>
        <v>0</v>
      </c>
    </row>
    <row r="153" spans="3:31" ht="60" customHeight="1" x14ac:dyDescent="0.25">
      <c r="C153" s="20">
        <v>147</v>
      </c>
      <c r="D153" s="20"/>
      <c r="E153" s="35"/>
      <c r="F153" s="36"/>
      <c r="G153" s="36"/>
      <c r="H153" s="37"/>
      <c r="I153" s="36"/>
      <c r="J153" s="36"/>
      <c r="K153" s="125"/>
      <c r="L153" s="121"/>
      <c r="M153" s="121"/>
      <c r="O153" s="144">
        <f t="shared" si="48"/>
        <v>0</v>
      </c>
      <c r="P153" s="144">
        <f t="shared" si="49"/>
        <v>0</v>
      </c>
      <c r="Q153" s="144">
        <f t="shared" si="50"/>
        <v>0</v>
      </c>
      <c r="R153" s="144">
        <f t="shared" si="51"/>
        <v>0</v>
      </c>
      <c r="S153" s="144">
        <f t="shared" si="52"/>
        <v>0</v>
      </c>
      <c r="T153" s="145"/>
      <c r="U153" s="144">
        <f t="shared" si="53"/>
        <v>0</v>
      </c>
      <c r="V153" s="144">
        <f t="shared" si="54"/>
        <v>0</v>
      </c>
      <c r="W153" s="144">
        <f t="shared" si="55"/>
        <v>0</v>
      </c>
      <c r="X153" s="144">
        <f t="shared" si="56"/>
        <v>0</v>
      </c>
      <c r="Y153" s="144">
        <f t="shared" si="57"/>
        <v>0</v>
      </c>
      <c r="Z153" s="145"/>
      <c r="AA153" s="144">
        <f t="shared" si="58"/>
        <v>0</v>
      </c>
      <c r="AB153" s="144">
        <f t="shared" si="59"/>
        <v>0</v>
      </c>
      <c r="AC153" s="144">
        <f t="shared" si="60"/>
        <v>0</v>
      </c>
      <c r="AD153" s="144">
        <f t="shared" si="61"/>
        <v>0</v>
      </c>
      <c r="AE153" s="144">
        <f t="shared" si="62"/>
        <v>0</v>
      </c>
    </row>
    <row r="154" spans="3:31" ht="60" customHeight="1" x14ac:dyDescent="0.25">
      <c r="C154" s="20">
        <v>148</v>
      </c>
      <c r="D154" s="20"/>
      <c r="E154" s="35"/>
      <c r="F154" s="38"/>
      <c r="G154" s="38"/>
      <c r="H154" s="37"/>
      <c r="I154" s="20"/>
      <c r="J154" s="36"/>
      <c r="K154" s="125"/>
      <c r="L154" s="121"/>
      <c r="M154" s="121"/>
      <c r="O154" s="144">
        <f t="shared" si="48"/>
        <v>0</v>
      </c>
      <c r="P154" s="144">
        <f t="shared" si="49"/>
        <v>0</v>
      </c>
      <c r="Q154" s="144">
        <f t="shared" si="50"/>
        <v>0</v>
      </c>
      <c r="R154" s="144">
        <f t="shared" si="51"/>
        <v>0</v>
      </c>
      <c r="S154" s="144">
        <f t="shared" si="52"/>
        <v>0</v>
      </c>
      <c r="T154" s="145"/>
      <c r="U154" s="144">
        <f t="shared" si="53"/>
        <v>0</v>
      </c>
      <c r="V154" s="144">
        <f t="shared" si="54"/>
        <v>0</v>
      </c>
      <c r="W154" s="144">
        <f t="shared" si="55"/>
        <v>0</v>
      </c>
      <c r="X154" s="144">
        <f t="shared" si="56"/>
        <v>0</v>
      </c>
      <c r="Y154" s="144">
        <f t="shared" si="57"/>
        <v>0</v>
      </c>
      <c r="Z154" s="145"/>
      <c r="AA154" s="144">
        <f t="shared" si="58"/>
        <v>0</v>
      </c>
      <c r="AB154" s="144">
        <f t="shared" si="59"/>
        <v>0</v>
      </c>
      <c r="AC154" s="144">
        <f t="shared" si="60"/>
        <v>0</v>
      </c>
      <c r="AD154" s="144">
        <f t="shared" si="61"/>
        <v>0</v>
      </c>
      <c r="AE154" s="144">
        <f t="shared" si="62"/>
        <v>0</v>
      </c>
    </row>
    <row r="155" spans="3:31" ht="60" customHeight="1" x14ac:dyDescent="0.25">
      <c r="C155" s="20">
        <v>149</v>
      </c>
      <c r="D155" s="20"/>
      <c r="E155" s="35"/>
      <c r="F155" s="36"/>
      <c r="G155" s="36"/>
      <c r="H155" s="37"/>
      <c r="I155" s="36"/>
      <c r="J155" s="36"/>
      <c r="K155" s="125"/>
      <c r="L155" s="121"/>
      <c r="M155" s="121"/>
      <c r="O155" s="144">
        <f t="shared" si="48"/>
        <v>0</v>
      </c>
      <c r="P155" s="144">
        <f t="shared" si="49"/>
        <v>0</v>
      </c>
      <c r="Q155" s="144">
        <f t="shared" si="50"/>
        <v>0</v>
      </c>
      <c r="R155" s="144">
        <f t="shared" si="51"/>
        <v>0</v>
      </c>
      <c r="S155" s="144">
        <f t="shared" si="52"/>
        <v>0</v>
      </c>
      <c r="T155" s="145"/>
      <c r="U155" s="144">
        <f t="shared" si="53"/>
        <v>0</v>
      </c>
      <c r="V155" s="144">
        <f t="shared" si="54"/>
        <v>0</v>
      </c>
      <c r="W155" s="144">
        <f t="shared" si="55"/>
        <v>0</v>
      </c>
      <c r="X155" s="144">
        <f t="shared" si="56"/>
        <v>0</v>
      </c>
      <c r="Y155" s="144">
        <f t="shared" si="57"/>
        <v>0</v>
      </c>
      <c r="Z155" s="145"/>
      <c r="AA155" s="144">
        <f t="shared" si="58"/>
        <v>0</v>
      </c>
      <c r="AB155" s="144">
        <f t="shared" si="59"/>
        <v>0</v>
      </c>
      <c r="AC155" s="144">
        <f t="shared" si="60"/>
        <v>0</v>
      </c>
      <c r="AD155" s="144">
        <f t="shared" si="61"/>
        <v>0</v>
      </c>
      <c r="AE155" s="144">
        <f t="shared" si="62"/>
        <v>0</v>
      </c>
    </row>
    <row r="156" spans="3:31" ht="60" customHeight="1" x14ac:dyDescent="0.25">
      <c r="C156" s="20">
        <v>150</v>
      </c>
      <c r="D156" s="20"/>
      <c r="E156" s="35"/>
      <c r="F156" s="36"/>
      <c r="G156" s="36"/>
      <c r="H156" s="37"/>
      <c r="I156" s="36"/>
      <c r="J156" s="36"/>
      <c r="K156" s="125"/>
      <c r="L156" s="121"/>
      <c r="M156" s="121"/>
      <c r="O156" s="144">
        <f t="shared" si="48"/>
        <v>0</v>
      </c>
      <c r="P156" s="144">
        <f t="shared" si="49"/>
        <v>0</v>
      </c>
      <c r="Q156" s="144">
        <f t="shared" si="50"/>
        <v>0</v>
      </c>
      <c r="R156" s="144">
        <f t="shared" si="51"/>
        <v>0</v>
      </c>
      <c r="S156" s="144">
        <f t="shared" si="52"/>
        <v>0</v>
      </c>
      <c r="T156" s="145"/>
      <c r="U156" s="144">
        <f t="shared" si="53"/>
        <v>0</v>
      </c>
      <c r="V156" s="144">
        <f t="shared" si="54"/>
        <v>0</v>
      </c>
      <c r="W156" s="144">
        <f t="shared" si="55"/>
        <v>0</v>
      </c>
      <c r="X156" s="144">
        <f t="shared" si="56"/>
        <v>0</v>
      </c>
      <c r="Y156" s="144">
        <f t="shared" si="57"/>
        <v>0</v>
      </c>
      <c r="Z156" s="145"/>
      <c r="AA156" s="144">
        <f t="shared" si="58"/>
        <v>0</v>
      </c>
      <c r="AB156" s="144">
        <f t="shared" si="59"/>
        <v>0</v>
      </c>
      <c r="AC156" s="144">
        <f t="shared" si="60"/>
        <v>0</v>
      </c>
      <c r="AD156" s="144">
        <f t="shared" si="61"/>
        <v>0</v>
      </c>
      <c r="AE156" s="144">
        <f t="shared" si="62"/>
        <v>0</v>
      </c>
    </row>
    <row r="157" spans="3:31" ht="60" customHeight="1" x14ac:dyDescent="0.25">
      <c r="C157" s="20">
        <v>151</v>
      </c>
      <c r="D157" s="20"/>
      <c r="E157" s="35"/>
      <c r="F157" s="36"/>
      <c r="G157" s="36"/>
      <c r="H157" s="37"/>
      <c r="I157" s="36"/>
      <c r="J157" s="36"/>
      <c r="K157" s="125"/>
      <c r="L157" s="121"/>
      <c r="M157" s="121"/>
      <c r="O157" s="144">
        <f t="shared" si="48"/>
        <v>0</v>
      </c>
      <c r="P157" s="144">
        <f t="shared" si="49"/>
        <v>0</v>
      </c>
      <c r="Q157" s="144">
        <f t="shared" si="50"/>
        <v>0</v>
      </c>
      <c r="R157" s="144">
        <f t="shared" si="51"/>
        <v>0</v>
      </c>
      <c r="S157" s="144">
        <f t="shared" si="52"/>
        <v>0</v>
      </c>
      <c r="T157" s="145"/>
      <c r="U157" s="144">
        <f t="shared" si="53"/>
        <v>0</v>
      </c>
      <c r="V157" s="144">
        <f t="shared" si="54"/>
        <v>0</v>
      </c>
      <c r="W157" s="144">
        <f t="shared" si="55"/>
        <v>0</v>
      </c>
      <c r="X157" s="144">
        <f t="shared" si="56"/>
        <v>0</v>
      </c>
      <c r="Y157" s="144">
        <f t="shared" si="57"/>
        <v>0</v>
      </c>
      <c r="Z157" s="145"/>
      <c r="AA157" s="144">
        <f t="shared" si="58"/>
        <v>0</v>
      </c>
      <c r="AB157" s="144">
        <f t="shared" si="59"/>
        <v>0</v>
      </c>
      <c r="AC157" s="144">
        <f t="shared" si="60"/>
        <v>0</v>
      </c>
      <c r="AD157" s="144">
        <f t="shared" si="61"/>
        <v>0</v>
      </c>
      <c r="AE157" s="144">
        <f t="shared" si="62"/>
        <v>0</v>
      </c>
    </row>
    <row r="158" spans="3:31" ht="60" customHeight="1" x14ac:dyDescent="0.25">
      <c r="C158" s="20">
        <v>152</v>
      </c>
      <c r="D158" s="20"/>
      <c r="E158" s="35"/>
      <c r="F158" s="36"/>
      <c r="G158" s="36"/>
      <c r="H158" s="37"/>
      <c r="I158" s="36"/>
      <c r="J158" s="36"/>
      <c r="K158" s="125"/>
      <c r="L158" s="121"/>
      <c r="M158" s="121"/>
      <c r="O158" s="144">
        <f t="shared" si="48"/>
        <v>0</v>
      </c>
      <c r="P158" s="144">
        <f t="shared" si="49"/>
        <v>0</v>
      </c>
      <c r="Q158" s="144">
        <f t="shared" si="50"/>
        <v>0</v>
      </c>
      <c r="R158" s="144">
        <f t="shared" si="51"/>
        <v>0</v>
      </c>
      <c r="S158" s="144">
        <f t="shared" si="52"/>
        <v>0</v>
      </c>
      <c r="T158" s="145"/>
      <c r="U158" s="144">
        <f t="shared" si="53"/>
        <v>0</v>
      </c>
      <c r="V158" s="144">
        <f t="shared" si="54"/>
        <v>0</v>
      </c>
      <c r="W158" s="144">
        <f t="shared" si="55"/>
        <v>0</v>
      </c>
      <c r="X158" s="144">
        <f t="shared" si="56"/>
        <v>0</v>
      </c>
      <c r="Y158" s="144">
        <f t="shared" si="57"/>
        <v>0</v>
      </c>
      <c r="Z158" s="145"/>
      <c r="AA158" s="144">
        <f t="shared" si="58"/>
        <v>0</v>
      </c>
      <c r="AB158" s="144">
        <f t="shared" si="59"/>
        <v>0</v>
      </c>
      <c r="AC158" s="144">
        <f t="shared" si="60"/>
        <v>0</v>
      </c>
      <c r="AD158" s="144">
        <f t="shared" si="61"/>
        <v>0</v>
      </c>
      <c r="AE158" s="144">
        <f t="shared" si="62"/>
        <v>0</v>
      </c>
    </row>
    <row r="159" spans="3:31" ht="60" customHeight="1" x14ac:dyDescent="0.25">
      <c r="C159" s="20">
        <v>153</v>
      </c>
      <c r="D159" s="20"/>
      <c r="E159" s="35"/>
      <c r="F159" s="36"/>
      <c r="G159" s="36"/>
      <c r="H159" s="37"/>
      <c r="I159" s="36"/>
      <c r="J159" s="36"/>
      <c r="K159" s="125"/>
      <c r="L159" s="121"/>
      <c r="M159" s="121"/>
      <c r="O159" s="144">
        <f t="shared" si="48"/>
        <v>0</v>
      </c>
      <c r="P159" s="144">
        <f t="shared" si="49"/>
        <v>0</v>
      </c>
      <c r="Q159" s="144">
        <f t="shared" si="50"/>
        <v>0</v>
      </c>
      <c r="R159" s="144">
        <f t="shared" si="51"/>
        <v>0</v>
      </c>
      <c r="S159" s="144">
        <f t="shared" si="52"/>
        <v>0</v>
      </c>
      <c r="T159" s="145"/>
      <c r="U159" s="144">
        <f t="shared" si="53"/>
        <v>0</v>
      </c>
      <c r="V159" s="144">
        <f t="shared" si="54"/>
        <v>0</v>
      </c>
      <c r="W159" s="144">
        <f t="shared" si="55"/>
        <v>0</v>
      </c>
      <c r="X159" s="144">
        <f t="shared" si="56"/>
        <v>0</v>
      </c>
      <c r="Y159" s="144">
        <f t="shared" si="57"/>
        <v>0</v>
      </c>
      <c r="Z159" s="145"/>
      <c r="AA159" s="144">
        <f t="shared" si="58"/>
        <v>0</v>
      </c>
      <c r="AB159" s="144">
        <f t="shared" si="59"/>
        <v>0</v>
      </c>
      <c r="AC159" s="144">
        <f t="shared" si="60"/>
        <v>0</v>
      </c>
      <c r="AD159" s="144">
        <f t="shared" si="61"/>
        <v>0</v>
      </c>
      <c r="AE159" s="144">
        <f t="shared" si="62"/>
        <v>0</v>
      </c>
    </row>
    <row r="160" spans="3:31" ht="60" customHeight="1" x14ac:dyDescent="0.25">
      <c r="C160" s="20">
        <v>154</v>
      </c>
      <c r="D160" s="20"/>
      <c r="E160" s="35"/>
      <c r="F160" s="36"/>
      <c r="G160" s="36"/>
      <c r="H160" s="37"/>
      <c r="I160" s="36"/>
      <c r="J160" s="36"/>
      <c r="K160" s="125"/>
      <c r="L160" s="121"/>
      <c r="M160" s="121"/>
      <c r="O160" s="144">
        <f t="shared" si="48"/>
        <v>0</v>
      </c>
      <c r="P160" s="144">
        <f t="shared" si="49"/>
        <v>0</v>
      </c>
      <c r="Q160" s="144">
        <f t="shared" si="50"/>
        <v>0</v>
      </c>
      <c r="R160" s="144">
        <f t="shared" si="51"/>
        <v>0</v>
      </c>
      <c r="S160" s="144">
        <f t="shared" si="52"/>
        <v>0</v>
      </c>
      <c r="T160" s="145"/>
      <c r="U160" s="144">
        <f t="shared" si="53"/>
        <v>0</v>
      </c>
      <c r="V160" s="144">
        <f t="shared" si="54"/>
        <v>0</v>
      </c>
      <c r="W160" s="144">
        <f t="shared" si="55"/>
        <v>0</v>
      </c>
      <c r="X160" s="144">
        <f t="shared" si="56"/>
        <v>0</v>
      </c>
      <c r="Y160" s="144">
        <f t="shared" si="57"/>
        <v>0</v>
      </c>
      <c r="Z160" s="145"/>
      <c r="AA160" s="144">
        <f t="shared" si="58"/>
        <v>0</v>
      </c>
      <c r="AB160" s="144">
        <f t="shared" si="59"/>
        <v>0</v>
      </c>
      <c r="AC160" s="144">
        <f t="shared" si="60"/>
        <v>0</v>
      </c>
      <c r="AD160" s="144">
        <f t="shared" si="61"/>
        <v>0</v>
      </c>
      <c r="AE160" s="144">
        <f t="shared" si="62"/>
        <v>0</v>
      </c>
    </row>
    <row r="161" spans="2:31" ht="60" customHeight="1" x14ac:dyDescent="0.25">
      <c r="C161" s="20">
        <v>155</v>
      </c>
      <c r="D161" s="20"/>
      <c r="E161" s="35"/>
      <c r="F161" s="36"/>
      <c r="G161" s="36"/>
      <c r="H161" s="37"/>
      <c r="I161" s="36"/>
      <c r="J161" s="36"/>
      <c r="K161" s="125"/>
      <c r="L161" s="121"/>
      <c r="M161" s="121"/>
      <c r="O161" s="144">
        <f t="shared" si="48"/>
        <v>0</v>
      </c>
      <c r="P161" s="144">
        <f t="shared" si="49"/>
        <v>0</v>
      </c>
      <c r="Q161" s="144">
        <f t="shared" si="50"/>
        <v>0</v>
      </c>
      <c r="R161" s="144">
        <f t="shared" si="51"/>
        <v>0</v>
      </c>
      <c r="S161" s="144">
        <f t="shared" si="52"/>
        <v>0</v>
      </c>
      <c r="T161" s="145"/>
      <c r="U161" s="144">
        <f t="shared" si="53"/>
        <v>0</v>
      </c>
      <c r="V161" s="144">
        <f t="shared" si="54"/>
        <v>0</v>
      </c>
      <c r="W161" s="144">
        <f t="shared" si="55"/>
        <v>0</v>
      </c>
      <c r="X161" s="144">
        <f t="shared" si="56"/>
        <v>0</v>
      </c>
      <c r="Y161" s="144">
        <f t="shared" si="57"/>
        <v>0</v>
      </c>
      <c r="Z161" s="145"/>
      <c r="AA161" s="144">
        <f t="shared" si="58"/>
        <v>0</v>
      </c>
      <c r="AB161" s="144">
        <f t="shared" si="59"/>
        <v>0</v>
      </c>
      <c r="AC161" s="144">
        <f t="shared" si="60"/>
        <v>0</v>
      </c>
      <c r="AD161" s="144">
        <f t="shared" si="61"/>
        <v>0</v>
      </c>
      <c r="AE161" s="144">
        <f t="shared" si="62"/>
        <v>0</v>
      </c>
    </row>
    <row r="162" spans="2:31" ht="60" customHeight="1" x14ac:dyDescent="0.25">
      <c r="B162" s="4"/>
      <c r="C162" s="20">
        <v>156</v>
      </c>
      <c r="D162" s="20"/>
      <c r="E162" s="35"/>
      <c r="F162" s="36"/>
      <c r="G162" s="36"/>
      <c r="H162" s="37"/>
      <c r="I162" s="36"/>
      <c r="J162" s="36"/>
      <c r="K162" s="125"/>
      <c r="L162" s="121"/>
      <c r="M162" s="121"/>
      <c r="O162" s="144">
        <f t="shared" si="48"/>
        <v>0</v>
      </c>
      <c r="P162" s="144">
        <f t="shared" si="49"/>
        <v>0</v>
      </c>
      <c r="Q162" s="144">
        <f t="shared" si="50"/>
        <v>0</v>
      </c>
      <c r="R162" s="144">
        <f t="shared" si="51"/>
        <v>0</v>
      </c>
      <c r="S162" s="144">
        <f t="shared" si="52"/>
        <v>0</v>
      </c>
      <c r="T162" s="145"/>
      <c r="U162" s="144">
        <f t="shared" si="53"/>
        <v>0</v>
      </c>
      <c r="V162" s="144">
        <f t="shared" si="54"/>
        <v>0</v>
      </c>
      <c r="W162" s="144">
        <f t="shared" si="55"/>
        <v>0</v>
      </c>
      <c r="X162" s="144">
        <f t="shared" si="56"/>
        <v>0</v>
      </c>
      <c r="Y162" s="144">
        <f t="shared" si="57"/>
        <v>0</v>
      </c>
      <c r="Z162" s="145"/>
      <c r="AA162" s="144">
        <f t="shared" si="58"/>
        <v>0</v>
      </c>
      <c r="AB162" s="144">
        <f t="shared" si="59"/>
        <v>0</v>
      </c>
      <c r="AC162" s="144">
        <f t="shared" si="60"/>
        <v>0</v>
      </c>
      <c r="AD162" s="144">
        <f t="shared" si="61"/>
        <v>0</v>
      </c>
      <c r="AE162" s="144">
        <f t="shared" si="62"/>
        <v>0</v>
      </c>
    </row>
    <row r="163" spans="2:31" ht="60" customHeight="1" x14ac:dyDescent="0.25">
      <c r="B163" s="4"/>
      <c r="C163" s="20">
        <v>157</v>
      </c>
      <c r="D163" s="20"/>
      <c r="E163" s="35"/>
      <c r="F163" s="36"/>
      <c r="G163" s="36"/>
      <c r="H163" s="37"/>
      <c r="I163" s="36"/>
      <c r="J163" s="36"/>
      <c r="K163" s="125"/>
      <c r="L163" s="121"/>
      <c r="M163" s="121"/>
      <c r="O163" s="144">
        <f t="shared" si="48"/>
        <v>0</v>
      </c>
      <c r="P163" s="144">
        <f t="shared" si="49"/>
        <v>0</v>
      </c>
      <c r="Q163" s="144">
        <f t="shared" si="50"/>
        <v>0</v>
      </c>
      <c r="R163" s="144">
        <f t="shared" si="51"/>
        <v>0</v>
      </c>
      <c r="S163" s="144">
        <f t="shared" si="52"/>
        <v>0</v>
      </c>
      <c r="T163" s="145"/>
      <c r="U163" s="144">
        <f t="shared" si="53"/>
        <v>0</v>
      </c>
      <c r="V163" s="144">
        <f t="shared" si="54"/>
        <v>0</v>
      </c>
      <c r="W163" s="144">
        <f t="shared" si="55"/>
        <v>0</v>
      </c>
      <c r="X163" s="144">
        <f t="shared" si="56"/>
        <v>0</v>
      </c>
      <c r="Y163" s="144">
        <f t="shared" si="57"/>
        <v>0</v>
      </c>
      <c r="Z163" s="145"/>
      <c r="AA163" s="144">
        <f t="shared" si="58"/>
        <v>0</v>
      </c>
      <c r="AB163" s="144">
        <f t="shared" si="59"/>
        <v>0</v>
      </c>
      <c r="AC163" s="144">
        <f t="shared" si="60"/>
        <v>0</v>
      </c>
      <c r="AD163" s="144">
        <f t="shared" si="61"/>
        <v>0</v>
      </c>
      <c r="AE163" s="144">
        <f t="shared" si="62"/>
        <v>0</v>
      </c>
    </row>
    <row r="164" spans="2:31" ht="60" customHeight="1" x14ac:dyDescent="0.25">
      <c r="B164" s="4"/>
      <c r="C164" s="20">
        <v>158</v>
      </c>
      <c r="D164" s="20"/>
      <c r="E164" s="35"/>
      <c r="F164" s="36"/>
      <c r="G164" s="36"/>
      <c r="H164" s="37"/>
      <c r="I164" s="36"/>
      <c r="J164" s="36"/>
      <c r="K164" s="125"/>
      <c r="L164" s="121"/>
      <c r="M164" s="121"/>
      <c r="O164" s="144">
        <f t="shared" si="48"/>
        <v>0</v>
      </c>
      <c r="P164" s="144">
        <f t="shared" si="49"/>
        <v>0</v>
      </c>
      <c r="Q164" s="144">
        <f t="shared" si="50"/>
        <v>0</v>
      </c>
      <c r="R164" s="144">
        <f t="shared" si="51"/>
        <v>0</v>
      </c>
      <c r="S164" s="144">
        <f t="shared" si="52"/>
        <v>0</v>
      </c>
      <c r="T164" s="145"/>
      <c r="U164" s="144">
        <f t="shared" si="53"/>
        <v>0</v>
      </c>
      <c r="V164" s="144">
        <f t="shared" si="54"/>
        <v>0</v>
      </c>
      <c r="W164" s="144">
        <f t="shared" si="55"/>
        <v>0</v>
      </c>
      <c r="X164" s="144">
        <f t="shared" si="56"/>
        <v>0</v>
      </c>
      <c r="Y164" s="144">
        <f t="shared" si="57"/>
        <v>0</v>
      </c>
      <c r="Z164" s="145"/>
      <c r="AA164" s="144">
        <f t="shared" si="58"/>
        <v>0</v>
      </c>
      <c r="AB164" s="144">
        <f t="shared" si="59"/>
        <v>0</v>
      </c>
      <c r="AC164" s="144">
        <f t="shared" si="60"/>
        <v>0</v>
      </c>
      <c r="AD164" s="144">
        <f t="shared" si="61"/>
        <v>0</v>
      </c>
      <c r="AE164" s="144">
        <f t="shared" si="62"/>
        <v>0</v>
      </c>
    </row>
    <row r="165" spans="2:31" ht="60" customHeight="1" x14ac:dyDescent="0.25">
      <c r="B165" s="4"/>
      <c r="C165" s="20">
        <v>159</v>
      </c>
      <c r="D165" s="20"/>
      <c r="E165" s="35"/>
      <c r="F165" s="36"/>
      <c r="G165" s="36"/>
      <c r="H165" s="37"/>
      <c r="I165" s="20"/>
      <c r="J165" s="36"/>
      <c r="K165" s="125"/>
      <c r="L165" s="121"/>
      <c r="M165" s="121"/>
      <c r="O165" s="144">
        <f t="shared" si="48"/>
        <v>0</v>
      </c>
      <c r="P165" s="144">
        <f t="shared" si="49"/>
        <v>0</v>
      </c>
      <c r="Q165" s="144">
        <f t="shared" si="50"/>
        <v>0</v>
      </c>
      <c r="R165" s="144">
        <f t="shared" si="51"/>
        <v>0</v>
      </c>
      <c r="S165" s="144">
        <f t="shared" si="52"/>
        <v>0</v>
      </c>
      <c r="T165" s="145"/>
      <c r="U165" s="144">
        <f t="shared" si="53"/>
        <v>0</v>
      </c>
      <c r="V165" s="144">
        <f t="shared" si="54"/>
        <v>0</v>
      </c>
      <c r="W165" s="144">
        <f t="shared" si="55"/>
        <v>0</v>
      </c>
      <c r="X165" s="144">
        <f t="shared" si="56"/>
        <v>0</v>
      </c>
      <c r="Y165" s="144">
        <f t="shared" si="57"/>
        <v>0</v>
      </c>
      <c r="Z165" s="145"/>
      <c r="AA165" s="144">
        <f t="shared" si="58"/>
        <v>0</v>
      </c>
      <c r="AB165" s="144">
        <f t="shared" si="59"/>
        <v>0</v>
      </c>
      <c r="AC165" s="144">
        <f t="shared" si="60"/>
        <v>0</v>
      </c>
      <c r="AD165" s="144">
        <f t="shared" si="61"/>
        <v>0</v>
      </c>
      <c r="AE165" s="144">
        <f t="shared" si="62"/>
        <v>0</v>
      </c>
    </row>
    <row r="166" spans="2:31" ht="60" customHeight="1" x14ac:dyDescent="0.25">
      <c r="B166" s="4"/>
      <c r="C166" s="20">
        <v>160</v>
      </c>
      <c r="D166" s="20"/>
      <c r="E166" s="35"/>
      <c r="F166" s="36"/>
      <c r="G166" s="36"/>
      <c r="H166" s="37"/>
      <c r="I166" s="36"/>
      <c r="J166" s="36"/>
      <c r="K166" s="125"/>
      <c r="L166" s="121"/>
      <c r="M166" s="121"/>
      <c r="O166" s="144">
        <f t="shared" si="48"/>
        <v>0</v>
      </c>
      <c r="P166" s="144">
        <f t="shared" si="49"/>
        <v>0</v>
      </c>
      <c r="Q166" s="144">
        <f t="shared" si="50"/>
        <v>0</v>
      </c>
      <c r="R166" s="144">
        <f t="shared" si="51"/>
        <v>0</v>
      </c>
      <c r="S166" s="144">
        <f t="shared" si="52"/>
        <v>0</v>
      </c>
      <c r="T166" s="145"/>
      <c r="U166" s="144">
        <f t="shared" si="53"/>
        <v>0</v>
      </c>
      <c r="V166" s="144">
        <f t="shared" si="54"/>
        <v>0</v>
      </c>
      <c r="W166" s="144">
        <f t="shared" si="55"/>
        <v>0</v>
      </c>
      <c r="X166" s="144">
        <f t="shared" si="56"/>
        <v>0</v>
      </c>
      <c r="Y166" s="144">
        <f t="shared" si="57"/>
        <v>0</v>
      </c>
      <c r="Z166" s="145"/>
      <c r="AA166" s="144">
        <f t="shared" si="58"/>
        <v>0</v>
      </c>
      <c r="AB166" s="144">
        <f t="shared" si="59"/>
        <v>0</v>
      </c>
      <c r="AC166" s="144">
        <f t="shared" si="60"/>
        <v>0</v>
      </c>
      <c r="AD166" s="144">
        <f t="shared" si="61"/>
        <v>0</v>
      </c>
      <c r="AE166" s="144">
        <f t="shared" si="62"/>
        <v>0</v>
      </c>
    </row>
    <row r="167" spans="2:31" ht="60" customHeight="1" x14ac:dyDescent="0.25">
      <c r="B167" s="4"/>
      <c r="C167" s="20">
        <v>161</v>
      </c>
      <c r="D167" s="20"/>
      <c r="E167" s="35"/>
      <c r="F167" s="36"/>
      <c r="G167" s="36"/>
      <c r="H167" s="37"/>
      <c r="I167" s="36"/>
      <c r="J167" s="36"/>
      <c r="K167" s="125"/>
      <c r="L167" s="121"/>
      <c r="M167" s="121"/>
      <c r="O167" s="144">
        <f t="shared" si="48"/>
        <v>0</v>
      </c>
      <c r="P167" s="144">
        <f t="shared" si="49"/>
        <v>0</v>
      </c>
      <c r="Q167" s="144">
        <f t="shared" si="50"/>
        <v>0</v>
      </c>
      <c r="R167" s="144">
        <f t="shared" si="51"/>
        <v>0</v>
      </c>
      <c r="S167" s="144">
        <f t="shared" si="52"/>
        <v>0</v>
      </c>
      <c r="T167" s="145"/>
      <c r="U167" s="144">
        <f t="shared" si="53"/>
        <v>0</v>
      </c>
      <c r="V167" s="144">
        <f t="shared" si="54"/>
        <v>0</v>
      </c>
      <c r="W167" s="144">
        <f t="shared" si="55"/>
        <v>0</v>
      </c>
      <c r="X167" s="144">
        <f t="shared" si="56"/>
        <v>0</v>
      </c>
      <c r="Y167" s="144">
        <f t="shared" si="57"/>
        <v>0</v>
      </c>
      <c r="Z167" s="145"/>
      <c r="AA167" s="144">
        <f t="shared" si="58"/>
        <v>0</v>
      </c>
      <c r="AB167" s="144">
        <f t="shared" si="59"/>
        <v>0</v>
      </c>
      <c r="AC167" s="144">
        <f t="shared" si="60"/>
        <v>0</v>
      </c>
      <c r="AD167" s="144">
        <f t="shared" si="61"/>
        <v>0</v>
      </c>
      <c r="AE167" s="144">
        <f t="shared" si="62"/>
        <v>0</v>
      </c>
    </row>
    <row r="168" spans="2:31" ht="60" customHeight="1" x14ac:dyDescent="0.25">
      <c r="B168" s="4"/>
      <c r="C168" s="20">
        <v>162</v>
      </c>
      <c r="D168" s="20"/>
      <c r="E168" s="35"/>
      <c r="F168" s="36"/>
      <c r="G168" s="36"/>
      <c r="H168" s="37"/>
      <c r="I168" s="36"/>
      <c r="J168" s="36"/>
      <c r="K168" s="125"/>
      <c r="L168" s="121"/>
      <c r="M168" s="121"/>
      <c r="O168" s="144">
        <f t="shared" si="48"/>
        <v>0</v>
      </c>
      <c r="P168" s="144">
        <f t="shared" si="49"/>
        <v>0</v>
      </c>
      <c r="Q168" s="144">
        <f t="shared" si="50"/>
        <v>0</v>
      </c>
      <c r="R168" s="144">
        <f t="shared" si="51"/>
        <v>0</v>
      </c>
      <c r="S168" s="144">
        <f t="shared" si="52"/>
        <v>0</v>
      </c>
      <c r="T168" s="145"/>
      <c r="U168" s="144">
        <f t="shared" si="53"/>
        <v>0</v>
      </c>
      <c r="V168" s="144">
        <f t="shared" si="54"/>
        <v>0</v>
      </c>
      <c r="W168" s="144">
        <f t="shared" si="55"/>
        <v>0</v>
      </c>
      <c r="X168" s="144">
        <f t="shared" si="56"/>
        <v>0</v>
      </c>
      <c r="Y168" s="144">
        <f t="shared" si="57"/>
        <v>0</v>
      </c>
      <c r="Z168" s="145"/>
      <c r="AA168" s="144">
        <f t="shared" si="58"/>
        <v>0</v>
      </c>
      <c r="AB168" s="144">
        <f t="shared" si="59"/>
        <v>0</v>
      </c>
      <c r="AC168" s="144">
        <f t="shared" si="60"/>
        <v>0</v>
      </c>
      <c r="AD168" s="144">
        <f t="shared" si="61"/>
        <v>0</v>
      </c>
      <c r="AE168" s="144">
        <f t="shared" si="62"/>
        <v>0</v>
      </c>
    </row>
    <row r="169" spans="2:31" ht="60" customHeight="1" x14ac:dyDescent="0.25">
      <c r="B169" s="4"/>
      <c r="C169" s="20">
        <v>163</v>
      </c>
      <c r="D169" s="20"/>
      <c r="E169" s="35"/>
      <c r="F169" s="36"/>
      <c r="G169" s="36"/>
      <c r="H169" s="37"/>
      <c r="I169" s="36"/>
      <c r="J169" s="36"/>
      <c r="K169" s="125"/>
      <c r="L169" s="121"/>
      <c r="M169" s="121"/>
      <c r="O169" s="144">
        <f t="shared" si="48"/>
        <v>0</v>
      </c>
      <c r="P169" s="144">
        <f t="shared" si="49"/>
        <v>0</v>
      </c>
      <c r="Q169" s="144">
        <f t="shared" si="50"/>
        <v>0</v>
      </c>
      <c r="R169" s="144">
        <f t="shared" si="51"/>
        <v>0</v>
      </c>
      <c r="S169" s="144">
        <f t="shared" si="52"/>
        <v>0</v>
      </c>
      <c r="T169" s="145"/>
      <c r="U169" s="144">
        <f t="shared" si="53"/>
        <v>0</v>
      </c>
      <c r="V169" s="144">
        <f t="shared" si="54"/>
        <v>0</v>
      </c>
      <c r="W169" s="144">
        <f t="shared" si="55"/>
        <v>0</v>
      </c>
      <c r="X169" s="144">
        <f t="shared" si="56"/>
        <v>0</v>
      </c>
      <c r="Y169" s="144">
        <f t="shared" si="57"/>
        <v>0</v>
      </c>
      <c r="Z169" s="145"/>
      <c r="AA169" s="144">
        <f t="shared" si="58"/>
        <v>0</v>
      </c>
      <c r="AB169" s="144">
        <f t="shared" si="59"/>
        <v>0</v>
      </c>
      <c r="AC169" s="144">
        <f t="shared" si="60"/>
        <v>0</v>
      </c>
      <c r="AD169" s="144">
        <f t="shared" si="61"/>
        <v>0</v>
      </c>
      <c r="AE169" s="144">
        <f t="shared" si="62"/>
        <v>0</v>
      </c>
    </row>
    <row r="170" spans="2:31" ht="60" customHeight="1" x14ac:dyDescent="0.25">
      <c r="B170" s="4"/>
      <c r="C170" s="20">
        <v>164</v>
      </c>
      <c r="D170" s="20"/>
      <c r="E170" s="35"/>
      <c r="F170" s="36"/>
      <c r="G170" s="36"/>
      <c r="H170" s="37"/>
      <c r="I170" s="36"/>
      <c r="J170" s="36"/>
      <c r="K170" s="125"/>
      <c r="L170" s="121"/>
      <c r="M170" s="121"/>
      <c r="O170" s="144">
        <f t="shared" si="48"/>
        <v>0</v>
      </c>
      <c r="P170" s="144">
        <f t="shared" si="49"/>
        <v>0</v>
      </c>
      <c r="Q170" s="144">
        <f t="shared" si="50"/>
        <v>0</v>
      </c>
      <c r="R170" s="144">
        <f t="shared" si="51"/>
        <v>0</v>
      </c>
      <c r="S170" s="144">
        <f t="shared" si="52"/>
        <v>0</v>
      </c>
      <c r="T170" s="145"/>
      <c r="U170" s="144">
        <f t="shared" si="53"/>
        <v>0</v>
      </c>
      <c r="V170" s="144">
        <f t="shared" si="54"/>
        <v>0</v>
      </c>
      <c r="W170" s="144">
        <f t="shared" si="55"/>
        <v>0</v>
      </c>
      <c r="X170" s="144">
        <f t="shared" si="56"/>
        <v>0</v>
      </c>
      <c r="Y170" s="144">
        <f t="shared" si="57"/>
        <v>0</v>
      </c>
      <c r="Z170" s="145"/>
      <c r="AA170" s="144">
        <f t="shared" si="58"/>
        <v>0</v>
      </c>
      <c r="AB170" s="144">
        <f t="shared" si="59"/>
        <v>0</v>
      </c>
      <c r="AC170" s="144">
        <f t="shared" si="60"/>
        <v>0</v>
      </c>
      <c r="AD170" s="144">
        <f t="shared" si="61"/>
        <v>0</v>
      </c>
      <c r="AE170" s="144">
        <f t="shared" si="62"/>
        <v>0</v>
      </c>
    </row>
    <row r="171" spans="2:31" ht="60" customHeight="1" x14ac:dyDescent="0.25">
      <c r="B171" s="4"/>
      <c r="C171" s="20">
        <v>165</v>
      </c>
      <c r="D171" s="20"/>
      <c r="E171" s="35"/>
      <c r="F171" s="36"/>
      <c r="G171" s="36"/>
      <c r="H171" s="37"/>
      <c r="I171" s="36"/>
      <c r="J171" s="36"/>
      <c r="K171" s="125"/>
      <c r="L171" s="121"/>
      <c r="M171" s="121"/>
      <c r="O171" s="144">
        <f t="shared" si="48"/>
        <v>0</v>
      </c>
      <c r="P171" s="144">
        <f t="shared" si="49"/>
        <v>0</v>
      </c>
      <c r="Q171" s="144">
        <f t="shared" si="50"/>
        <v>0</v>
      </c>
      <c r="R171" s="144">
        <f t="shared" si="51"/>
        <v>0</v>
      </c>
      <c r="S171" s="144">
        <f t="shared" si="52"/>
        <v>0</v>
      </c>
      <c r="T171" s="145"/>
      <c r="U171" s="144">
        <f t="shared" si="53"/>
        <v>0</v>
      </c>
      <c r="V171" s="144">
        <f t="shared" si="54"/>
        <v>0</v>
      </c>
      <c r="W171" s="144">
        <f t="shared" si="55"/>
        <v>0</v>
      </c>
      <c r="X171" s="144">
        <f t="shared" si="56"/>
        <v>0</v>
      </c>
      <c r="Y171" s="144">
        <f t="shared" si="57"/>
        <v>0</v>
      </c>
      <c r="Z171" s="145"/>
      <c r="AA171" s="144">
        <f t="shared" si="58"/>
        <v>0</v>
      </c>
      <c r="AB171" s="144">
        <f t="shared" si="59"/>
        <v>0</v>
      </c>
      <c r="AC171" s="144">
        <f t="shared" si="60"/>
        <v>0</v>
      </c>
      <c r="AD171" s="144">
        <f t="shared" si="61"/>
        <v>0</v>
      </c>
      <c r="AE171" s="144">
        <f t="shared" si="62"/>
        <v>0</v>
      </c>
    </row>
    <row r="172" spans="2:31" ht="60" customHeight="1" x14ac:dyDescent="0.25">
      <c r="B172" s="4"/>
      <c r="C172" s="20">
        <v>166</v>
      </c>
      <c r="D172" s="20"/>
      <c r="E172" s="35"/>
      <c r="F172" s="36"/>
      <c r="G172" s="36"/>
      <c r="H172" s="37"/>
      <c r="I172" s="36"/>
      <c r="J172" s="36"/>
      <c r="K172" s="125"/>
      <c r="L172" s="121"/>
      <c r="M172" s="121"/>
      <c r="O172" s="144">
        <f t="shared" si="48"/>
        <v>0</v>
      </c>
      <c r="P172" s="144">
        <f t="shared" si="49"/>
        <v>0</v>
      </c>
      <c r="Q172" s="144">
        <f t="shared" si="50"/>
        <v>0</v>
      </c>
      <c r="R172" s="144">
        <f t="shared" si="51"/>
        <v>0</v>
      </c>
      <c r="S172" s="144">
        <f t="shared" si="52"/>
        <v>0</v>
      </c>
      <c r="T172" s="145"/>
      <c r="U172" s="144">
        <f t="shared" si="53"/>
        <v>0</v>
      </c>
      <c r="V172" s="144">
        <f t="shared" si="54"/>
        <v>0</v>
      </c>
      <c r="W172" s="144">
        <f t="shared" si="55"/>
        <v>0</v>
      </c>
      <c r="X172" s="144">
        <f t="shared" si="56"/>
        <v>0</v>
      </c>
      <c r="Y172" s="144">
        <f t="shared" si="57"/>
        <v>0</v>
      </c>
      <c r="Z172" s="145"/>
      <c r="AA172" s="144">
        <f t="shared" si="58"/>
        <v>0</v>
      </c>
      <c r="AB172" s="144">
        <f t="shared" si="59"/>
        <v>0</v>
      </c>
      <c r="AC172" s="144">
        <f t="shared" si="60"/>
        <v>0</v>
      </c>
      <c r="AD172" s="144">
        <f t="shared" si="61"/>
        <v>0</v>
      </c>
      <c r="AE172" s="144">
        <f t="shared" si="62"/>
        <v>0</v>
      </c>
    </row>
    <row r="173" spans="2:31" ht="60" customHeight="1" x14ac:dyDescent="0.25">
      <c r="B173" s="4"/>
      <c r="C173" s="20">
        <v>167</v>
      </c>
      <c r="D173" s="20"/>
      <c r="E173" s="35"/>
      <c r="F173" s="36"/>
      <c r="G173" s="36"/>
      <c r="H173" s="37"/>
      <c r="I173" s="36"/>
      <c r="J173" s="36"/>
      <c r="K173" s="125"/>
      <c r="L173" s="121"/>
      <c r="M173" s="121"/>
      <c r="O173" s="144">
        <f t="shared" si="48"/>
        <v>0</v>
      </c>
      <c r="P173" s="144">
        <f t="shared" si="49"/>
        <v>0</v>
      </c>
      <c r="Q173" s="144">
        <f t="shared" si="50"/>
        <v>0</v>
      </c>
      <c r="R173" s="144">
        <f t="shared" si="51"/>
        <v>0</v>
      </c>
      <c r="S173" s="144">
        <f t="shared" si="52"/>
        <v>0</v>
      </c>
      <c r="T173" s="145"/>
      <c r="U173" s="144">
        <f t="shared" si="53"/>
        <v>0</v>
      </c>
      <c r="V173" s="144">
        <f t="shared" si="54"/>
        <v>0</v>
      </c>
      <c r="W173" s="144">
        <f t="shared" si="55"/>
        <v>0</v>
      </c>
      <c r="X173" s="144">
        <f t="shared" si="56"/>
        <v>0</v>
      </c>
      <c r="Y173" s="144">
        <f t="shared" si="57"/>
        <v>0</v>
      </c>
      <c r="Z173" s="145"/>
      <c r="AA173" s="144">
        <f t="shared" si="58"/>
        <v>0</v>
      </c>
      <c r="AB173" s="144">
        <f t="shared" si="59"/>
        <v>0</v>
      </c>
      <c r="AC173" s="144">
        <f t="shared" si="60"/>
        <v>0</v>
      </c>
      <c r="AD173" s="144">
        <f t="shared" si="61"/>
        <v>0</v>
      </c>
      <c r="AE173" s="144">
        <f t="shared" si="62"/>
        <v>0</v>
      </c>
    </row>
    <row r="174" spans="2:31" ht="60" customHeight="1" x14ac:dyDescent="0.25">
      <c r="B174" s="4"/>
      <c r="C174" s="20">
        <v>168</v>
      </c>
      <c r="D174" s="20"/>
      <c r="E174" s="35"/>
      <c r="F174" s="36"/>
      <c r="G174" s="36"/>
      <c r="H174" s="37"/>
      <c r="I174" s="36"/>
      <c r="J174" s="36"/>
      <c r="K174" s="125"/>
      <c r="L174" s="121"/>
      <c r="M174" s="121"/>
      <c r="O174" s="144">
        <f t="shared" si="48"/>
        <v>0</v>
      </c>
      <c r="P174" s="144">
        <f t="shared" si="49"/>
        <v>0</v>
      </c>
      <c r="Q174" s="144">
        <f t="shared" si="50"/>
        <v>0</v>
      </c>
      <c r="R174" s="144">
        <f t="shared" si="51"/>
        <v>0</v>
      </c>
      <c r="S174" s="144">
        <f t="shared" si="52"/>
        <v>0</v>
      </c>
      <c r="T174" s="145"/>
      <c r="U174" s="144">
        <f t="shared" si="53"/>
        <v>0</v>
      </c>
      <c r="V174" s="144">
        <f t="shared" si="54"/>
        <v>0</v>
      </c>
      <c r="W174" s="144">
        <f t="shared" si="55"/>
        <v>0</v>
      </c>
      <c r="X174" s="144">
        <f t="shared" si="56"/>
        <v>0</v>
      </c>
      <c r="Y174" s="144">
        <f t="shared" si="57"/>
        <v>0</v>
      </c>
      <c r="Z174" s="145"/>
      <c r="AA174" s="144">
        <f t="shared" si="58"/>
        <v>0</v>
      </c>
      <c r="AB174" s="144">
        <f t="shared" si="59"/>
        <v>0</v>
      </c>
      <c r="AC174" s="144">
        <f t="shared" si="60"/>
        <v>0</v>
      </c>
      <c r="AD174" s="144">
        <f t="shared" si="61"/>
        <v>0</v>
      </c>
      <c r="AE174" s="144">
        <f t="shared" si="62"/>
        <v>0</v>
      </c>
    </row>
    <row r="175" spans="2:31" ht="60" customHeight="1" x14ac:dyDescent="0.25">
      <c r="B175" s="4"/>
      <c r="C175" s="20">
        <v>169</v>
      </c>
      <c r="D175" s="20"/>
      <c r="E175" s="35"/>
      <c r="F175" s="36"/>
      <c r="G175" s="36"/>
      <c r="H175" s="37"/>
      <c r="I175" s="20"/>
      <c r="J175" s="36"/>
      <c r="K175" s="125"/>
      <c r="L175" s="121"/>
      <c r="M175" s="121"/>
      <c r="O175" s="144">
        <f t="shared" si="48"/>
        <v>0</v>
      </c>
      <c r="P175" s="144">
        <f t="shared" si="49"/>
        <v>0</v>
      </c>
      <c r="Q175" s="144">
        <f t="shared" si="50"/>
        <v>0</v>
      </c>
      <c r="R175" s="144">
        <f t="shared" si="51"/>
        <v>0</v>
      </c>
      <c r="S175" s="144">
        <f t="shared" si="52"/>
        <v>0</v>
      </c>
      <c r="T175" s="145"/>
      <c r="U175" s="144">
        <f t="shared" si="53"/>
        <v>0</v>
      </c>
      <c r="V175" s="144">
        <f t="shared" si="54"/>
        <v>0</v>
      </c>
      <c r="W175" s="144">
        <f t="shared" si="55"/>
        <v>0</v>
      </c>
      <c r="X175" s="144">
        <f t="shared" si="56"/>
        <v>0</v>
      </c>
      <c r="Y175" s="144">
        <f t="shared" si="57"/>
        <v>0</v>
      </c>
      <c r="Z175" s="145"/>
      <c r="AA175" s="144">
        <f t="shared" si="58"/>
        <v>0</v>
      </c>
      <c r="AB175" s="144">
        <f t="shared" si="59"/>
        <v>0</v>
      </c>
      <c r="AC175" s="144">
        <f t="shared" si="60"/>
        <v>0</v>
      </c>
      <c r="AD175" s="144">
        <f t="shared" si="61"/>
        <v>0</v>
      </c>
      <c r="AE175" s="144">
        <f t="shared" si="62"/>
        <v>0</v>
      </c>
    </row>
    <row r="176" spans="2:31" ht="60" customHeight="1" x14ac:dyDescent="0.25">
      <c r="B176" s="4"/>
      <c r="C176" s="20">
        <v>170</v>
      </c>
      <c r="D176" s="20"/>
      <c r="E176" s="35"/>
      <c r="F176" s="36"/>
      <c r="G176" s="36"/>
      <c r="H176" s="37"/>
      <c r="I176" s="36"/>
      <c r="J176" s="36"/>
      <c r="K176" s="125"/>
      <c r="L176" s="121"/>
      <c r="M176" s="121"/>
      <c r="O176" s="144">
        <f t="shared" si="48"/>
        <v>0</v>
      </c>
      <c r="P176" s="144">
        <f t="shared" si="49"/>
        <v>0</v>
      </c>
      <c r="Q176" s="144">
        <f t="shared" si="50"/>
        <v>0</v>
      </c>
      <c r="R176" s="144">
        <f t="shared" si="51"/>
        <v>0</v>
      </c>
      <c r="S176" s="144">
        <f t="shared" si="52"/>
        <v>0</v>
      </c>
      <c r="T176" s="145"/>
      <c r="U176" s="144">
        <f t="shared" si="53"/>
        <v>0</v>
      </c>
      <c r="V176" s="144">
        <f t="shared" si="54"/>
        <v>0</v>
      </c>
      <c r="W176" s="144">
        <f t="shared" si="55"/>
        <v>0</v>
      </c>
      <c r="X176" s="144">
        <f t="shared" si="56"/>
        <v>0</v>
      </c>
      <c r="Y176" s="144">
        <f t="shared" si="57"/>
        <v>0</v>
      </c>
      <c r="Z176" s="145"/>
      <c r="AA176" s="144">
        <f t="shared" si="58"/>
        <v>0</v>
      </c>
      <c r="AB176" s="144">
        <f t="shared" si="59"/>
        <v>0</v>
      </c>
      <c r="AC176" s="144">
        <f t="shared" si="60"/>
        <v>0</v>
      </c>
      <c r="AD176" s="144">
        <f t="shared" si="61"/>
        <v>0</v>
      </c>
      <c r="AE176" s="144">
        <f t="shared" si="62"/>
        <v>0</v>
      </c>
    </row>
    <row r="177" spans="2:31" ht="60" customHeight="1" x14ac:dyDescent="0.25">
      <c r="B177" s="4"/>
      <c r="C177" s="20">
        <v>171</v>
      </c>
      <c r="D177" s="20"/>
      <c r="E177" s="35"/>
      <c r="F177" s="36"/>
      <c r="G177" s="36"/>
      <c r="H177" s="37"/>
      <c r="I177" s="36"/>
      <c r="J177" s="36"/>
      <c r="K177" s="125"/>
      <c r="L177" s="121"/>
      <c r="M177" s="121"/>
      <c r="O177" s="144">
        <f t="shared" si="48"/>
        <v>0</v>
      </c>
      <c r="P177" s="144">
        <f t="shared" si="49"/>
        <v>0</v>
      </c>
      <c r="Q177" s="144">
        <f t="shared" si="50"/>
        <v>0</v>
      </c>
      <c r="R177" s="144">
        <f t="shared" si="51"/>
        <v>0</v>
      </c>
      <c r="S177" s="144">
        <f t="shared" si="52"/>
        <v>0</v>
      </c>
      <c r="T177" s="145"/>
      <c r="U177" s="144">
        <f t="shared" si="53"/>
        <v>0</v>
      </c>
      <c r="V177" s="144">
        <f t="shared" si="54"/>
        <v>0</v>
      </c>
      <c r="W177" s="144">
        <f t="shared" si="55"/>
        <v>0</v>
      </c>
      <c r="X177" s="144">
        <f t="shared" si="56"/>
        <v>0</v>
      </c>
      <c r="Y177" s="144">
        <f t="shared" si="57"/>
        <v>0</v>
      </c>
      <c r="Z177" s="145"/>
      <c r="AA177" s="144">
        <f t="shared" si="58"/>
        <v>0</v>
      </c>
      <c r="AB177" s="144">
        <f t="shared" si="59"/>
        <v>0</v>
      </c>
      <c r="AC177" s="144">
        <f t="shared" si="60"/>
        <v>0</v>
      </c>
      <c r="AD177" s="144">
        <f t="shared" si="61"/>
        <v>0</v>
      </c>
      <c r="AE177" s="144">
        <f t="shared" si="62"/>
        <v>0</v>
      </c>
    </row>
    <row r="178" spans="2:31" ht="60" customHeight="1" x14ac:dyDescent="0.25">
      <c r="C178" s="20">
        <v>172</v>
      </c>
      <c r="D178" s="20"/>
      <c r="E178" s="35"/>
      <c r="F178" s="36"/>
      <c r="G178" s="36"/>
      <c r="H178" s="37"/>
      <c r="I178" s="36"/>
      <c r="J178" s="36"/>
      <c r="K178" s="125"/>
      <c r="L178" s="121"/>
      <c r="M178" s="121"/>
      <c r="O178" s="144">
        <f t="shared" si="48"/>
        <v>0</v>
      </c>
      <c r="P178" s="144">
        <f t="shared" si="49"/>
        <v>0</v>
      </c>
      <c r="Q178" s="144">
        <f t="shared" si="50"/>
        <v>0</v>
      </c>
      <c r="R178" s="144">
        <f t="shared" si="51"/>
        <v>0</v>
      </c>
      <c r="S178" s="144">
        <f t="shared" si="52"/>
        <v>0</v>
      </c>
      <c r="T178" s="145"/>
      <c r="U178" s="144">
        <f t="shared" si="53"/>
        <v>0</v>
      </c>
      <c r="V178" s="144">
        <f t="shared" si="54"/>
        <v>0</v>
      </c>
      <c r="W178" s="144">
        <f t="shared" si="55"/>
        <v>0</v>
      </c>
      <c r="X178" s="144">
        <f t="shared" si="56"/>
        <v>0</v>
      </c>
      <c r="Y178" s="144">
        <f t="shared" si="57"/>
        <v>0</v>
      </c>
      <c r="Z178" s="145"/>
      <c r="AA178" s="144">
        <f t="shared" si="58"/>
        <v>0</v>
      </c>
      <c r="AB178" s="144">
        <f t="shared" si="59"/>
        <v>0</v>
      </c>
      <c r="AC178" s="144">
        <f t="shared" si="60"/>
        <v>0</v>
      </c>
      <c r="AD178" s="144">
        <f t="shared" si="61"/>
        <v>0</v>
      </c>
      <c r="AE178" s="144">
        <f t="shared" si="62"/>
        <v>0</v>
      </c>
    </row>
    <row r="179" spans="2:31" ht="60" customHeight="1" x14ac:dyDescent="0.25">
      <c r="C179" s="20">
        <v>173</v>
      </c>
      <c r="D179" s="20"/>
      <c r="E179" s="35"/>
      <c r="F179" s="36"/>
      <c r="G179" s="36"/>
      <c r="H179" s="37"/>
      <c r="I179" s="20"/>
      <c r="J179" s="36"/>
      <c r="K179" s="125"/>
      <c r="L179" s="121"/>
      <c r="M179" s="121"/>
      <c r="O179" s="144">
        <f t="shared" si="48"/>
        <v>0</v>
      </c>
      <c r="P179" s="144">
        <f t="shared" si="49"/>
        <v>0</v>
      </c>
      <c r="Q179" s="144">
        <f t="shared" si="50"/>
        <v>0</v>
      </c>
      <c r="R179" s="144">
        <f t="shared" si="51"/>
        <v>0</v>
      </c>
      <c r="S179" s="144">
        <f t="shared" si="52"/>
        <v>0</v>
      </c>
      <c r="T179" s="145"/>
      <c r="U179" s="144">
        <f t="shared" si="53"/>
        <v>0</v>
      </c>
      <c r="V179" s="144">
        <f t="shared" si="54"/>
        <v>0</v>
      </c>
      <c r="W179" s="144">
        <f t="shared" si="55"/>
        <v>0</v>
      </c>
      <c r="X179" s="144">
        <f t="shared" si="56"/>
        <v>0</v>
      </c>
      <c r="Y179" s="144">
        <f t="shared" si="57"/>
        <v>0</v>
      </c>
      <c r="Z179" s="145"/>
      <c r="AA179" s="144">
        <f t="shared" si="58"/>
        <v>0</v>
      </c>
      <c r="AB179" s="144">
        <f t="shared" si="59"/>
        <v>0</v>
      </c>
      <c r="AC179" s="144">
        <f t="shared" si="60"/>
        <v>0</v>
      </c>
      <c r="AD179" s="144">
        <f t="shared" si="61"/>
        <v>0</v>
      </c>
      <c r="AE179" s="144">
        <f t="shared" si="62"/>
        <v>0</v>
      </c>
    </row>
    <row r="180" spans="2:31" ht="60" customHeight="1" x14ac:dyDescent="0.25">
      <c r="C180" s="20">
        <v>174</v>
      </c>
      <c r="D180" s="20"/>
      <c r="E180" s="35"/>
      <c r="F180" s="36"/>
      <c r="G180" s="36"/>
      <c r="H180" s="37"/>
      <c r="I180" s="36"/>
      <c r="J180" s="36"/>
      <c r="K180" s="125"/>
      <c r="L180" s="121"/>
      <c r="M180" s="121"/>
      <c r="O180" s="144">
        <f t="shared" si="48"/>
        <v>0</v>
      </c>
      <c r="P180" s="144">
        <f t="shared" si="49"/>
        <v>0</v>
      </c>
      <c r="Q180" s="144">
        <f t="shared" si="50"/>
        <v>0</v>
      </c>
      <c r="R180" s="144">
        <f t="shared" si="51"/>
        <v>0</v>
      </c>
      <c r="S180" s="144">
        <f t="shared" si="52"/>
        <v>0</v>
      </c>
      <c r="T180" s="145"/>
      <c r="U180" s="144">
        <f t="shared" si="53"/>
        <v>0</v>
      </c>
      <c r="V180" s="144">
        <f t="shared" si="54"/>
        <v>0</v>
      </c>
      <c r="W180" s="144">
        <f t="shared" si="55"/>
        <v>0</v>
      </c>
      <c r="X180" s="144">
        <f t="shared" si="56"/>
        <v>0</v>
      </c>
      <c r="Y180" s="144">
        <f t="shared" si="57"/>
        <v>0</v>
      </c>
      <c r="Z180" s="145"/>
      <c r="AA180" s="144">
        <f t="shared" si="58"/>
        <v>0</v>
      </c>
      <c r="AB180" s="144">
        <f t="shared" si="59"/>
        <v>0</v>
      </c>
      <c r="AC180" s="144">
        <f t="shared" si="60"/>
        <v>0</v>
      </c>
      <c r="AD180" s="144">
        <f t="shared" si="61"/>
        <v>0</v>
      </c>
      <c r="AE180" s="144">
        <f t="shared" si="62"/>
        <v>0</v>
      </c>
    </row>
    <row r="181" spans="2:31" ht="60" customHeight="1" x14ac:dyDescent="0.25">
      <c r="C181" s="20">
        <v>175</v>
      </c>
      <c r="D181" s="20"/>
      <c r="E181" s="35"/>
      <c r="F181" s="36"/>
      <c r="G181" s="36"/>
      <c r="H181" s="37"/>
      <c r="I181" s="36"/>
      <c r="J181" s="36"/>
      <c r="K181" s="125"/>
      <c r="L181" s="121"/>
      <c r="M181" s="121"/>
      <c r="O181" s="144">
        <f t="shared" si="48"/>
        <v>0</v>
      </c>
      <c r="P181" s="144">
        <f t="shared" si="49"/>
        <v>0</v>
      </c>
      <c r="Q181" s="144">
        <f t="shared" si="50"/>
        <v>0</v>
      </c>
      <c r="R181" s="144">
        <f t="shared" si="51"/>
        <v>0</v>
      </c>
      <c r="S181" s="144">
        <f t="shared" si="52"/>
        <v>0</v>
      </c>
      <c r="T181" s="145"/>
      <c r="U181" s="144">
        <f t="shared" si="53"/>
        <v>0</v>
      </c>
      <c r="V181" s="144">
        <f t="shared" si="54"/>
        <v>0</v>
      </c>
      <c r="W181" s="144">
        <f t="shared" si="55"/>
        <v>0</v>
      </c>
      <c r="X181" s="144">
        <f t="shared" si="56"/>
        <v>0</v>
      </c>
      <c r="Y181" s="144">
        <f t="shared" si="57"/>
        <v>0</v>
      </c>
      <c r="Z181" s="145"/>
      <c r="AA181" s="144">
        <f t="shared" si="58"/>
        <v>0</v>
      </c>
      <c r="AB181" s="144">
        <f t="shared" si="59"/>
        <v>0</v>
      </c>
      <c r="AC181" s="144">
        <f t="shared" si="60"/>
        <v>0</v>
      </c>
      <c r="AD181" s="144">
        <f t="shared" si="61"/>
        <v>0</v>
      </c>
      <c r="AE181" s="144">
        <f t="shared" si="62"/>
        <v>0</v>
      </c>
    </row>
    <row r="182" spans="2:31" ht="60" customHeight="1" x14ac:dyDescent="0.25">
      <c r="C182" s="20">
        <v>176</v>
      </c>
      <c r="D182" s="20"/>
      <c r="E182" s="35"/>
      <c r="F182" s="36"/>
      <c r="G182" s="36"/>
      <c r="H182" s="37"/>
      <c r="I182" s="20"/>
      <c r="J182" s="36"/>
      <c r="K182" s="125"/>
      <c r="L182" s="121"/>
      <c r="M182" s="121"/>
      <c r="O182" s="144">
        <f t="shared" si="48"/>
        <v>0</v>
      </c>
      <c r="P182" s="144">
        <f t="shared" si="49"/>
        <v>0</v>
      </c>
      <c r="Q182" s="144">
        <f t="shared" si="50"/>
        <v>0</v>
      </c>
      <c r="R182" s="144">
        <f t="shared" si="51"/>
        <v>0</v>
      </c>
      <c r="S182" s="144">
        <f t="shared" si="52"/>
        <v>0</v>
      </c>
      <c r="T182" s="145"/>
      <c r="U182" s="144">
        <f t="shared" si="53"/>
        <v>0</v>
      </c>
      <c r="V182" s="144">
        <f t="shared" si="54"/>
        <v>0</v>
      </c>
      <c r="W182" s="144">
        <f t="shared" si="55"/>
        <v>0</v>
      </c>
      <c r="X182" s="144">
        <f t="shared" si="56"/>
        <v>0</v>
      </c>
      <c r="Y182" s="144">
        <f t="shared" si="57"/>
        <v>0</v>
      </c>
      <c r="Z182" s="145"/>
      <c r="AA182" s="144">
        <f t="shared" si="58"/>
        <v>0</v>
      </c>
      <c r="AB182" s="144">
        <f t="shared" si="59"/>
        <v>0</v>
      </c>
      <c r="AC182" s="144">
        <f t="shared" si="60"/>
        <v>0</v>
      </c>
      <c r="AD182" s="144">
        <f t="shared" si="61"/>
        <v>0</v>
      </c>
      <c r="AE182" s="144">
        <f t="shared" si="62"/>
        <v>0</v>
      </c>
    </row>
    <row r="183" spans="2:31" ht="60" customHeight="1" x14ac:dyDescent="0.25">
      <c r="C183" s="20">
        <v>177</v>
      </c>
      <c r="D183" s="20"/>
      <c r="E183" s="35"/>
      <c r="F183" s="36"/>
      <c r="G183" s="36"/>
      <c r="H183" s="37"/>
      <c r="I183" s="20"/>
      <c r="J183" s="36"/>
      <c r="K183" s="125"/>
      <c r="L183" s="121"/>
      <c r="M183" s="121"/>
      <c r="O183" s="144">
        <f t="shared" si="48"/>
        <v>0</v>
      </c>
      <c r="P183" s="144">
        <f t="shared" si="49"/>
        <v>0</v>
      </c>
      <c r="Q183" s="144">
        <f t="shared" si="50"/>
        <v>0</v>
      </c>
      <c r="R183" s="144">
        <f t="shared" si="51"/>
        <v>0</v>
      </c>
      <c r="S183" s="144">
        <f t="shared" si="52"/>
        <v>0</v>
      </c>
      <c r="T183" s="145"/>
      <c r="U183" s="144">
        <f t="shared" si="53"/>
        <v>0</v>
      </c>
      <c r="V183" s="144">
        <f t="shared" si="54"/>
        <v>0</v>
      </c>
      <c r="W183" s="144">
        <f t="shared" si="55"/>
        <v>0</v>
      </c>
      <c r="X183" s="144">
        <f t="shared" si="56"/>
        <v>0</v>
      </c>
      <c r="Y183" s="144">
        <f t="shared" si="57"/>
        <v>0</v>
      </c>
      <c r="Z183" s="145"/>
      <c r="AA183" s="144">
        <f t="shared" si="58"/>
        <v>0</v>
      </c>
      <c r="AB183" s="144">
        <f t="shared" si="59"/>
        <v>0</v>
      </c>
      <c r="AC183" s="144">
        <f t="shared" si="60"/>
        <v>0</v>
      </c>
      <c r="AD183" s="144">
        <f t="shared" si="61"/>
        <v>0</v>
      </c>
      <c r="AE183" s="144">
        <f t="shared" si="62"/>
        <v>0</v>
      </c>
    </row>
    <row r="184" spans="2:31" ht="60" customHeight="1" x14ac:dyDescent="0.25">
      <c r="C184" s="20">
        <v>178</v>
      </c>
      <c r="D184" s="20"/>
      <c r="E184" s="35"/>
      <c r="F184" s="36"/>
      <c r="G184" s="36"/>
      <c r="H184" s="37"/>
      <c r="I184" s="36"/>
      <c r="J184" s="36"/>
      <c r="K184" s="125"/>
      <c r="L184" s="121"/>
      <c r="M184" s="121"/>
      <c r="O184" s="144">
        <f t="shared" si="48"/>
        <v>0</v>
      </c>
      <c r="P184" s="144">
        <f t="shared" si="49"/>
        <v>0</v>
      </c>
      <c r="Q184" s="144">
        <f t="shared" si="50"/>
        <v>0</v>
      </c>
      <c r="R184" s="144">
        <f t="shared" si="51"/>
        <v>0</v>
      </c>
      <c r="S184" s="144">
        <f t="shared" si="52"/>
        <v>0</v>
      </c>
      <c r="T184" s="145"/>
      <c r="U184" s="144">
        <f t="shared" si="53"/>
        <v>0</v>
      </c>
      <c r="V184" s="144">
        <f t="shared" si="54"/>
        <v>0</v>
      </c>
      <c r="W184" s="144">
        <f t="shared" si="55"/>
        <v>0</v>
      </c>
      <c r="X184" s="144">
        <f t="shared" si="56"/>
        <v>0</v>
      </c>
      <c r="Y184" s="144">
        <f t="shared" si="57"/>
        <v>0</v>
      </c>
      <c r="Z184" s="145"/>
      <c r="AA184" s="144">
        <f t="shared" si="58"/>
        <v>0</v>
      </c>
      <c r="AB184" s="144">
        <f t="shared" si="59"/>
        <v>0</v>
      </c>
      <c r="AC184" s="144">
        <f t="shared" si="60"/>
        <v>0</v>
      </c>
      <c r="AD184" s="144">
        <f t="shared" si="61"/>
        <v>0</v>
      </c>
      <c r="AE184" s="144">
        <f t="shared" si="62"/>
        <v>0</v>
      </c>
    </row>
    <row r="185" spans="2:31" ht="60" customHeight="1" x14ac:dyDescent="0.25">
      <c r="C185" s="20">
        <v>179</v>
      </c>
      <c r="D185" s="20"/>
      <c r="E185" s="35"/>
      <c r="F185" s="36"/>
      <c r="G185" s="36"/>
      <c r="H185" s="37"/>
      <c r="I185" s="36"/>
      <c r="J185" s="36"/>
      <c r="K185" s="125"/>
      <c r="L185" s="121"/>
      <c r="M185" s="121"/>
      <c r="O185" s="144">
        <f t="shared" si="48"/>
        <v>0</v>
      </c>
      <c r="P185" s="144">
        <f t="shared" si="49"/>
        <v>0</v>
      </c>
      <c r="Q185" s="144">
        <f t="shared" si="50"/>
        <v>0</v>
      </c>
      <c r="R185" s="144">
        <f t="shared" si="51"/>
        <v>0</v>
      </c>
      <c r="S185" s="144">
        <f t="shared" si="52"/>
        <v>0</v>
      </c>
      <c r="T185" s="145"/>
      <c r="U185" s="144">
        <f t="shared" si="53"/>
        <v>0</v>
      </c>
      <c r="V185" s="144">
        <f t="shared" si="54"/>
        <v>0</v>
      </c>
      <c r="W185" s="144">
        <f t="shared" si="55"/>
        <v>0</v>
      </c>
      <c r="X185" s="144">
        <f t="shared" si="56"/>
        <v>0</v>
      </c>
      <c r="Y185" s="144">
        <f t="shared" si="57"/>
        <v>0</v>
      </c>
      <c r="Z185" s="145"/>
      <c r="AA185" s="144">
        <f t="shared" si="58"/>
        <v>0</v>
      </c>
      <c r="AB185" s="144">
        <f t="shared" si="59"/>
        <v>0</v>
      </c>
      <c r="AC185" s="144">
        <f t="shared" si="60"/>
        <v>0</v>
      </c>
      <c r="AD185" s="144">
        <f t="shared" si="61"/>
        <v>0</v>
      </c>
      <c r="AE185" s="144">
        <f t="shared" si="62"/>
        <v>0</v>
      </c>
    </row>
    <row r="186" spans="2:31" ht="60" customHeight="1" x14ac:dyDescent="0.25">
      <c r="C186" s="20">
        <v>180</v>
      </c>
      <c r="D186" s="20"/>
      <c r="E186" s="35"/>
      <c r="F186" s="36"/>
      <c r="G186" s="36"/>
      <c r="H186" s="37"/>
      <c r="I186" s="20"/>
      <c r="J186" s="36"/>
      <c r="K186" s="125"/>
      <c r="L186" s="121"/>
      <c r="M186" s="121"/>
      <c r="O186" s="144">
        <f t="shared" si="48"/>
        <v>0</v>
      </c>
      <c r="P186" s="144">
        <f t="shared" si="49"/>
        <v>0</v>
      </c>
      <c r="Q186" s="144">
        <f t="shared" si="50"/>
        <v>0</v>
      </c>
      <c r="R186" s="144">
        <f t="shared" si="51"/>
        <v>0</v>
      </c>
      <c r="S186" s="144">
        <f t="shared" si="52"/>
        <v>0</v>
      </c>
      <c r="T186" s="145"/>
      <c r="U186" s="144">
        <f t="shared" si="53"/>
        <v>0</v>
      </c>
      <c r="V186" s="144">
        <f t="shared" si="54"/>
        <v>0</v>
      </c>
      <c r="W186" s="144">
        <f t="shared" si="55"/>
        <v>0</v>
      </c>
      <c r="X186" s="144">
        <f t="shared" si="56"/>
        <v>0</v>
      </c>
      <c r="Y186" s="144">
        <f t="shared" si="57"/>
        <v>0</v>
      </c>
      <c r="Z186" s="145"/>
      <c r="AA186" s="144">
        <f t="shared" si="58"/>
        <v>0</v>
      </c>
      <c r="AB186" s="144">
        <f t="shared" si="59"/>
        <v>0</v>
      </c>
      <c r="AC186" s="144">
        <f t="shared" si="60"/>
        <v>0</v>
      </c>
      <c r="AD186" s="144">
        <f t="shared" si="61"/>
        <v>0</v>
      </c>
      <c r="AE186" s="144">
        <f t="shared" si="62"/>
        <v>0</v>
      </c>
    </row>
    <row r="187" spans="2:31" ht="60" customHeight="1" x14ac:dyDescent="0.25">
      <c r="C187" s="20">
        <v>181</v>
      </c>
      <c r="D187" s="20"/>
      <c r="E187" s="35"/>
      <c r="F187" s="36"/>
      <c r="G187" s="36"/>
      <c r="H187" s="37"/>
      <c r="I187" s="36"/>
      <c r="J187" s="36"/>
      <c r="K187" s="125"/>
      <c r="L187" s="121"/>
      <c r="M187" s="121"/>
      <c r="O187" s="144">
        <f t="shared" si="48"/>
        <v>0</v>
      </c>
      <c r="P187" s="144">
        <f t="shared" si="49"/>
        <v>0</v>
      </c>
      <c r="Q187" s="144">
        <f t="shared" si="50"/>
        <v>0</v>
      </c>
      <c r="R187" s="144">
        <f t="shared" si="51"/>
        <v>0</v>
      </c>
      <c r="S187" s="144">
        <f t="shared" si="52"/>
        <v>0</v>
      </c>
      <c r="T187" s="145"/>
      <c r="U187" s="144">
        <f t="shared" si="53"/>
        <v>0</v>
      </c>
      <c r="V187" s="144">
        <f t="shared" si="54"/>
        <v>0</v>
      </c>
      <c r="W187" s="144">
        <f t="shared" si="55"/>
        <v>0</v>
      </c>
      <c r="X187" s="144">
        <f t="shared" si="56"/>
        <v>0</v>
      </c>
      <c r="Y187" s="144">
        <f t="shared" si="57"/>
        <v>0</v>
      </c>
      <c r="Z187" s="145"/>
      <c r="AA187" s="144">
        <f t="shared" si="58"/>
        <v>0</v>
      </c>
      <c r="AB187" s="144">
        <f t="shared" si="59"/>
        <v>0</v>
      </c>
      <c r="AC187" s="144">
        <f t="shared" si="60"/>
        <v>0</v>
      </c>
      <c r="AD187" s="144">
        <f t="shared" si="61"/>
        <v>0</v>
      </c>
      <c r="AE187" s="144">
        <f t="shared" si="62"/>
        <v>0</v>
      </c>
    </row>
    <row r="188" spans="2:31" ht="60" customHeight="1" x14ac:dyDescent="0.25">
      <c r="C188" s="20">
        <v>182</v>
      </c>
      <c r="D188" s="20"/>
      <c r="E188" s="35"/>
      <c r="F188" s="36"/>
      <c r="G188" s="36"/>
      <c r="H188" s="37"/>
      <c r="I188" s="36"/>
      <c r="J188" s="36"/>
      <c r="K188" s="125"/>
      <c r="L188" s="121"/>
      <c r="M188" s="121"/>
      <c r="O188" s="144">
        <f t="shared" si="48"/>
        <v>0</v>
      </c>
      <c r="P188" s="144">
        <f t="shared" si="49"/>
        <v>0</v>
      </c>
      <c r="Q188" s="144">
        <f t="shared" si="50"/>
        <v>0</v>
      </c>
      <c r="R188" s="144">
        <f t="shared" si="51"/>
        <v>0</v>
      </c>
      <c r="S188" s="144">
        <f t="shared" si="52"/>
        <v>0</v>
      </c>
      <c r="T188" s="145"/>
      <c r="U188" s="144">
        <f t="shared" si="53"/>
        <v>0</v>
      </c>
      <c r="V188" s="144">
        <f t="shared" si="54"/>
        <v>0</v>
      </c>
      <c r="W188" s="144">
        <f t="shared" si="55"/>
        <v>0</v>
      </c>
      <c r="X188" s="144">
        <f t="shared" si="56"/>
        <v>0</v>
      </c>
      <c r="Y188" s="144">
        <f t="shared" si="57"/>
        <v>0</v>
      </c>
      <c r="Z188" s="145"/>
      <c r="AA188" s="144">
        <f t="shared" si="58"/>
        <v>0</v>
      </c>
      <c r="AB188" s="144">
        <f t="shared" si="59"/>
        <v>0</v>
      </c>
      <c r="AC188" s="144">
        <f t="shared" si="60"/>
        <v>0</v>
      </c>
      <c r="AD188" s="144">
        <f t="shared" si="61"/>
        <v>0</v>
      </c>
      <c r="AE188" s="144">
        <f t="shared" si="62"/>
        <v>0</v>
      </c>
    </row>
    <row r="189" spans="2:31" ht="60" customHeight="1" x14ac:dyDescent="0.25">
      <c r="C189" s="20">
        <v>183</v>
      </c>
      <c r="D189" s="20"/>
      <c r="E189" s="35"/>
      <c r="F189" s="36"/>
      <c r="G189" s="36"/>
      <c r="H189" s="37"/>
      <c r="I189" s="36"/>
      <c r="J189" s="36"/>
      <c r="K189" s="125"/>
      <c r="L189" s="121"/>
      <c r="M189" s="121"/>
      <c r="O189" s="144">
        <f t="shared" si="48"/>
        <v>0</v>
      </c>
      <c r="P189" s="144">
        <f t="shared" si="49"/>
        <v>0</v>
      </c>
      <c r="Q189" s="144">
        <f t="shared" si="50"/>
        <v>0</v>
      </c>
      <c r="R189" s="144">
        <f t="shared" si="51"/>
        <v>0</v>
      </c>
      <c r="S189" s="144">
        <f t="shared" si="52"/>
        <v>0</v>
      </c>
      <c r="T189" s="145"/>
      <c r="U189" s="144">
        <f t="shared" si="53"/>
        <v>0</v>
      </c>
      <c r="V189" s="144">
        <f t="shared" si="54"/>
        <v>0</v>
      </c>
      <c r="W189" s="144">
        <f t="shared" si="55"/>
        <v>0</v>
      </c>
      <c r="X189" s="144">
        <f t="shared" si="56"/>
        <v>0</v>
      </c>
      <c r="Y189" s="144">
        <f t="shared" si="57"/>
        <v>0</v>
      </c>
      <c r="Z189" s="145"/>
      <c r="AA189" s="144">
        <f t="shared" si="58"/>
        <v>0</v>
      </c>
      <c r="AB189" s="144">
        <f t="shared" si="59"/>
        <v>0</v>
      </c>
      <c r="AC189" s="144">
        <f t="shared" si="60"/>
        <v>0</v>
      </c>
      <c r="AD189" s="144">
        <f t="shared" si="61"/>
        <v>0</v>
      </c>
      <c r="AE189" s="144">
        <f t="shared" si="62"/>
        <v>0</v>
      </c>
    </row>
    <row r="190" spans="2:31" ht="60" customHeight="1" x14ac:dyDescent="0.25">
      <c r="C190" s="20">
        <v>184</v>
      </c>
      <c r="D190" s="20"/>
      <c r="E190" s="35"/>
      <c r="F190" s="36"/>
      <c r="G190" s="36"/>
      <c r="H190" s="37"/>
      <c r="I190" s="36"/>
      <c r="J190" s="36"/>
      <c r="K190" s="125"/>
      <c r="L190" s="121"/>
      <c r="M190" s="121"/>
      <c r="O190" s="144">
        <f t="shared" si="48"/>
        <v>0</v>
      </c>
      <c r="P190" s="144">
        <f t="shared" si="49"/>
        <v>0</v>
      </c>
      <c r="Q190" s="144">
        <f t="shared" si="50"/>
        <v>0</v>
      </c>
      <c r="R190" s="144">
        <f t="shared" si="51"/>
        <v>0</v>
      </c>
      <c r="S190" s="144">
        <f t="shared" si="52"/>
        <v>0</v>
      </c>
      <c r="T190" s="145"/>
      <c r="U190" s="144">
        <f t="shared" si="53"/>
        <v>0</v>
      </c>
      <c r="V190" s="144">
        <f t="shared" si="54"/>
        <v>0</v>
      </c>
      <c r="W190" s="144">
        <f t="shared" si="55"/>
        <v>0</v>
      </c>
      <c r="X190" s="144">
        <f t="shared" si="56"/>
        <v>0</v>
      </c>
      <c r="Y190" s="144">
        <f t="shared" si="57"/>
        <v>0</v>
      </c>
      <c r="Z190" s="145"/>
      <c r="AA190" s="144">
        <f t="shared" si="58"/>
        <v>0</v>
      </c>
      <c r="AB190" s="144">
        <f t="shared" si="59"/>
        <v>0</v>
      </c>
      <c r="AC190" s="144">
        <f t="shared" si="60"/>
        <v>0</v>
      </c>
      <c r="AD190" s="144">
        <f t="shared" si="61"/>
        <v>0</v>
      </c>
      <c r="AE190" s="144">
        <f t="shared" si="62"/>
        <v>0</v>
      </c>
    </row>
    <row r="191" spans="2:31" ht="60" customHeight="1" x14ac:dyDescent="0.25">
      <c r="C191" s="20">
        <v>185</v>
      </c>
      <c r="D191" s="20"/>
      <c r="E191" s="35"/>
      <c r="F191" s="36"/>
      <c r="G191" s="36"/>
      <c r="H191" s="37"/>
      <c r="I191" s="36"/>
      <c r="J191" s="36"/>
      <c r="K191" s="125"/>
      <c r="L191" s="121"/>
      <c r="M191" s="121"/>
      <c r="O191" s="144">
        <f t="shared" si="48"/>
        <v>0</v>
      </c>
      <c r="P191" s="144">
        <f t="shared" si="49"/>
        <v>0</v>
      </c>
      <c r="Q191" s="144">
        <f t="shared" si="50"/>
        <v>0</v>
      </c>
      <c r="R191" s="144">
        <f t="shared" si="51"/>
        <v>0</v>
      </c>
      <c r="S191" s="144">
        <f t="shared" si="52"/>
        <v>0</v>
      </c>
      <c r="T191" s="145"/>
      <c r="U191" s="144">
        <f t="shared" si="53"/>
        <v>0</v>
      </c>
      <c r="V191" s="144">
        <f t="shared" si="54"/>
        <v>0</v>
      </c>
      <c r="W191" s="144">
        <f t="shared" si="55"/>
        <v>0</v>
      </c>
      <c r="X191" s="144">
        <f t="shared" si="56"/>
        <v>0</v>
      </c>
      <c r="Y191" s="144">
        <f t="shared" si="57"/>
        <v>0</v>
      </c>
      <c r="Z191" s="145"/>
      <c r="AA191" s="144">
        <f t="shared" si="58"/>
        <v>0</v>
      </c>
      <c r="AB191" s="144">
        <f t="shared" si="59"/>
        <v>0</v>
      </c>
      <c r="AC191" s="144">
        <f t="shared" si="60"/>
        <v>0</v>
      </c>
      <c r="AD191" s="144">
        <f t="shared" si="61"/>
        <v>0</v>
      </c>
      <c r="AE191" s="144">
        <f t="shared" si="62"/>
        <v>0</v>
      </c>
    </row>
    <row r="192" spans="2:31" ht="60" customHeight="1" x14ac:dyDescent="0.25">
      <c r="C192" s="20">
        <v>186</v>
      </c>
      <c r="D192" s="20"/>
      <c r="E192" s="35"/>
      <c r="F192" s="36"/>
      <c r="G192" s="36"/>
      <c r="H192" s="37"/>
      <c r="I192" s="36"/>
      <c r="J192" s="36"/>
      <c r="K192" s="125"/>
      <c r="L192" s="121"/>
      <c r="M192" s="121"/>
      <c r="O192" s="144">
        <f t="shared" si="48"/>
        <v>0</v>
      </c>
      <c r="P192" s="144">
        <f t="shared" si="49"/>
        <v>0</v>
      </c>
      <c r="Q192" s="144">
        <f t="shared" si="50"/>
        <v>0</v>
      </c>
      <c r="R192" s="144">
        <f t="shared" si="51"/>
        <v>0</v>
      </c>
      <c r="S192" s="144">
        <f t="shared" si="52"/>
        <v>0</v>
      </c>
      <c r="T192" s="145"/>
      <c r="U192" s="144">
        <f t="shared" si="53"/>
        <v>0</v>
      </c>
      <c r="V192" s="144">
        <f t="shared" si="54"/>
        <v>0</v>
      </c>
      <c r="W192" s="144">
        <f t="shared" si="55"/>
        <v>0</v>
      </c>
      <c r="X192" s="144">
        <f t="shared" si="56"/>
        <v>0</v>
      </c>
      <c r="Y192" s="144">
        <f t="shared" si="57"/>
        <v>0</v>
      </c>
      <c r="Z192" s="145"/>
      <c r="AA192" s="144">
        <f t="shared" si="58"/>
        <v>0</v>
      </c>
      <c r="AB192" s="144">
        <f t="shared" si="59"/>
        <v>0</v>
      </c>
      <c r="AC192" s="144">
        <f t="shared" si="60"/>
        <v>0</v>
      </c>
      <c r="AD192" s="144">
        <f t="shared" si="61"/>
        <v>0</v>
      </c>
      <c r="AE192" s="144">
        <f t="shared" si="62"/>
        <v>0</v>
      </c>
    </row>
    <row r="193" spans="3:31" ht="60" customHeight="1" x14ac:dyDescent="0.25">
      <c r="C193" s="20">
        <v>187</v>
      </c>
      <c r="D193" s="20"/>
      <c r="E193" s="35"/>
      <c r="F193" s="36"/>
      <c r="G193" s="36"/>
      <c r="H193" s="37"/>
      <c r="I193" s="36"/>
      <c r="J193" s="36"/>
      <c r="K193" s="125"/>
      <c r="L193" s="121"/>
      <c r="M193" s="121"/>
      <c r="O193" s="144">
        <f t="shared" si="48"/>
        <v>0</v>
      </c>
      <c r="P193" s="144">
        <f t="shared" si="49"/>
        <v>0</v>
      </c>
      <c r="Q193" s="144">
        <f t="shared" si="50"/>
        <v>0</v>
      </c>
      <c r="R193" s="144">
        <f t="shared" si="51"/>
        <v>0</v>
      </c>
      <c r="S193" s="144">
        <f t="shared" si="52"/>
        <v>0</v>
      </c>
      <c r="T193" s="145"/>
      <c r="U193" s="144">
        <f t="shared" si="53"/>
        <v>0</v>
      </c>
      <c r="V193" s="144">
        <f t="shared" si="54"/>
        <v>0</v>
      </c>
      <c r="W193" s="144">
        <f t="shared" si="55"/>
        <v>0</v>
      </c>
      <c r="X193" s="144">
        <f t="shared" si="56"/>
        <v>0</v>
      </c>
      <c r="Y193" s="144">
        <f t="shared" si="57"/>
        <v>0</v>
      </c>
      <c r="Z193" s="145"/>
      <c r="AA193" s="144">
        <f t="shared" si="58"/>
        <v>0</v>
      </c>
      <c r="AB193" s="144">
        <f t="shared" si="59"/>
        <v>0</v>
      </c>
      <c r="AC193" s="144">
        <f t="shared" si="60"/>
        <v>0</v>
      </c>
      <c r="AD193" s="144">
        <f t="shared" si="61"/>
        <v>0</v>
      </c>
      <c r="AE193" s="144">
        <f t="shared" si="62"/>
        <v>0</v>
      </c>
    </row>
    <row r="194" spans="3:31" ht="60" customHeight="1" x14ac:dyDescent="0.25">
      <c r="C194" s="20">
        <v>188</v>
      </c>
      <c r="D194" s="20"/>
      <c r="E194" s="35"/>
      <c r="F194" s="36"/>
      <c r="G194" s="36"/>
      <c r="H194" s="37"/>
      <c r="I194" s="36"/>
      <c r="J194" s="36"/>
      <c r="K194" s="125"/>
      <c r="L194" s="121"/>
      <c r="M194" s="121"/>
      <c r="O194" s="144">
        <f t="shared" si="48"/>
        <v>0</v>
      </c>
      <c r="P194" s="144">
        <f t="shared" si="49"/>
        <v>0</v>
      </c>
      <c r="Q194" s="144">
        <f t="shared" si="50"/>
        <v>0</v>
      </c>
      <c r="R194" s="144">
        <f t="shared" si="51"/>
        <v>0</v>
      </c>
      <c r="S194" s="144">
        <f t="shared" si="52"/>
        <v>0</v>
      </c>
      <c r="T194" s="145"/>
      <c r="U194" s="144">
        <f t="shared" si="53"/>
        <v>0</v>
      </c>
      <c r="V194" s="144">
        <f t="shared" si="54"/>
        <v>0</v>
      </c>
      <c r="W194" s="144">
        <f t="shared" si="55"/>
        <v>0</v>
      </c>
      <c r="X194" s="144">
        <f t="shared" si="56"/>
        <v>0</v>
      </c>
      <c r="Y194" s="144">
        <f t="shared" si="57"/>
        <v>0</v>
      </c>
      <c r="Z194" s="145"/>
      <c r="AA194" s="144">
        <f t="shared" si="58"/>
        <v>0</v>
      </c>
      <c r="AB194" s="144">
        <f t="shared" si="59"/>
        <v>0</v>
      </c>
      <c r="AC194" s="144">
        <f t="shared" si="60"/>
        <v>0</v>
      </c>
      <c r="AD194" s="144">
        <f t="shared" si="61"/>
        <v>0</v>
      </c>
      <c r="AE194" s="144">
        <f t="shared" si="62"/>
        <v>0</v>
      </c>
    </row>
    <row r="195" spans="3:31" ht="60" customHeight="1" x14ac:dyDescent="0.25">
      <c r="C195" s="20">
        <v>189</v>
      </c>
      <c r="D195" s="20"/>
      <c r="E195" s="35"/>
      <c r="F195" s="36"/>
      <c r="G195" s="36"/>
      <c r="H195" s="37"/>
      <c r="I195" s="36"/>
      <c r="J195" s="36"/>
      <c r="K195" s="125"/>
      <c r="L195" s="121"/>
      <c r="M195" s="121"/>
      <c r="O195" s="144">
        <f t="shared" si="48"/>
        <v>0</v>
      </c>
      <c r="P195" s="144">
        <f t="shared" si="49"/>
        <v>0</v>
      </c>
      <c r="Q195" s="144">
        <f t="shared" si="50"/>
        <v>0</v>
      </c>
      <c r="R195" s="144">
        <f t="shared" si="51"/>
        <v>0</v>
      </c>
      <c r="S195" s="144">
        <f t="shared" si="52"/>
        <v>0</v>
      </c>
      <c r="T195" s="145"/>
      <c r="U195" s="144">
        <f t="shared" si="53"/>
        <v>0</v>
      </c>
      <c r="V195" s="144">
        <f t="shared" si="54"/>
        <v>0</v>
      </c>
      <c r="W195" s="144">
        <f t="shared" si="55"/>
        <v>0</v>
      </c>
      <c r="X195" s="144">
        <f t="shared" si="56"/>
        <v>0</v>
      </c>
      <c r="Y195" s="144">
        <f t="shared" si="57"/>
        <v>0</v>
      </c>
      <c r="Z195" s="145"/>
      <c r="AA195" s="144">
        <f t="shared" si="58"/>
        <v>0</v>
      </c>
      <c r="AB195" s="144">
        <f t="shared" si="59"/>
        <v>0</v>
      </c>
      <c r="AC195" s="144">
        <f t="shared" si="60"/>
        <v>0</v>
      </c>
      <c r="AD195" s="144">
        <f t="shared" si="61"/>
        <v>0</v>
      </c>
      <c r="AE195" s="144">
        <f t="shared" si="62"/>
        <v>0</v>
      </c>
    </row>
    <row r="196" spans="3:31" ht="60" customHeight="1" x14ac:dyDescent="0.25">
      <c r="C196" s="20">
        <v>190</v>
      </c>
      <c r="D196" s="20"/>
      <c r="E196" s="35"/>
      <c r="F196" s="36"/>
      <c r="G196" s="36"/>
      <c r="H196" s="37"/>
      <c r="I196" s="36"/>
      <c r="J196" s="36"/>
      <c r="K196" s="125"/>
      <c r="L196" s="121"/>
      <c r="M196" s="121"/>
      <c r="O196" s="144">
        <f t="shared" si="48"/>
        <v>0</v>
      </c>
      <c r="P196" s="144">
        <f t="shared" si="49"/>
        <v>0</v>
      </c>
      <c r="Q196" s="144">
        <f t="shared" si="50"/>
        <v>0</v>
      </c>
      <c r="R196" s="144">
        <f t="shared" si="51"/>
        <v>0</v>
      </c>
      <c r="S196" s="144">
        <f t="shared" si="52"/>
        <v>0</v>
      </c>
      <c r="T196" s="145"/>
      <c r="U196" s="144">
        <f t="shared" si="53"/>
        <v>0</v>
      </c>
      <c r="V196" s="144">
        <f t="shared" si="54"/>
        <v>0</v>
      </c>
      <c r="W196" s="144">
        <f t="shared" si="55"/>
        <v>0</v>
      </c>
      <c r="X196" s="144">
        <f t="shared" si="56"/>
        <v>0</v>
      </c>
      <c r="Y196" s="144">
        <f t="shared" si="57"/>
        <v>0</v>
      </c>
      <c r="Z196" s="145"/>
      <c r="AA196" s="144">
        <f t="shared" si="58"/>
        <v>0</v>
      </c>
      <c r="AB196" s="144">
        <f t="shared" si="59"/>
        <v>0</v>
      </c>
      <c r="AC196" s="144">
        <f t="shared" si="60"/>
        <v>0</v>
      </c>
      <c r="AD196" s="144">
        <f t="shared" si="61"/>
        <v>0</v>
      </c>
      <c r="AE196" s="144">
        <f t="shared" si="62"/>
        <v>0</v>
      </c>
    </row>
    <row r="197" spans="3:31" ht="60" customHeight="1" x14ac:dyDescent="0.25">
      <c r="C197" s="20">
        <v>191</v>
      </c>
      <c r="D197" s="20"/>
      <c r="E197" s="35"/>
      <c r="F197" s="36"/>
      <c r="G197" s="36"/>
      <c r="H197" s="37"/>
      <c r="I197" s="20"/>
      <c r="J197" s="36"/>
      <c r="K197" s="125"/>
      <c r="L197" s="121"/>
      <c r="M197" s="121"/>
      <c r="O197" s="144">
        <f t="shared" si="48"/>
        <v>0</v>
      </c>
      <c r="P197" s="144">
        <f t="shared" si="49"/>
        <v>0</v>
      </c>
      <c r="Q197" s="144">
        <f t="shared" si="50"/>
        <v>0</v>
      </c>
      <c r="R197" s="144">
        <f t="shared" si="51"/>
        <v>0</v>
      </c>
      <c r="S197" s="144">
        <f t="shared" si="52"/>
        <v>0</v>
      </c>
      <c r="T197" s="145"/>
      <c r="U197" s="144">
        <f t="shared" si="53"/>
        <v>0</v>
      </c>
      <c r="V197" s="144">
        <f t="shared" si="54"/>
        <v>0</v>
      </c>
      <c r="W197" s="144">
        <f t="shared" si="55"/>
        <v>0</v>
      </c>
      <c r="X197" s="144">
        <f t="shared" si="56"/>
        <v>0</v>
      </c>
      <c r="Y197" s="144">
        <f t="shared" si="57"/>
        <v>0</v>
      </c>
      <c r="Z197" s="145"/>
      <c r="AA197" s="144">
        <f t="shared" si="58"/>
        <v>0</v>
      </c>
      <c r="AB197" s="144">
        <f t="shared" si="59"/>
        <v>0</v>
      </c>
      <c r="AC197" s="144">
        <f t="shared" si="60"/>
        <v>0</v>
      </c>
      <c r="AD197" s="144">
        <f t="shared" si="61"/>
        <v>0</v>
      </c>
      <c r="AE197" s="144">
        <f t="shared" si="62"/>
        <v>0</v>
      </c>
    </row>
    <row r="198" spans="3:31" ht="60" customHeight="1" x14ac:dyDescent="0.25">
      <c r="C198" s="20">
        <v>192</v>
      </c>
      <c r="D198" s="20"/>
      <c r="E198" s="35"/>
      <c r="F198" s="36"/>
      <c r="G198" s="36"/>
      <c r="H198" s="37"/>
      <c r="I198" s="36"/>
      <c r="J198" s="36"/>
      <c r="K198" s="125"/>
      <c r="L198" s="121"/>
      <c r="M198" s="121"/>
      <c r="O198" s="144">
        <f t="shared" si="48"/>
        <v>0</v>
      </c>
      <c r="P198" s="144">
        <f t="shared" si="49"/>
        <v>0</v>
      </c>
      <c r="Q198" s="144">
        <f t="shared" si="50"/>
        <v>0</v>
      </c>
      <c r="R198" s="144">
        <f t="shared" si="51"/>
        <v>0</v>
      </c>
      <c r="S198" s="144">
        <f t="shared" si="52"/>
        <v>0</v>
      </c>
      <c r="T198" s="145"/>
      <c r="U198" s="144">
        <f t="shared" si="53"/>
        <v>0</v>
      </c>
      <c r="V198" s="144">
        <f t="shared" si="54"/>
        <v>0</v>
      </c>
      <c r="W198" s="144">
        <f t="shared" si="55"/>
        <v>0</v>
      </c>
      <c r="X198" s="144">
        <f t="shared" si="56"/>
        <v>0</v>
      </c>
      <c r="Y198" s="144">
        <f t="shared" si="57"/>
        <v>0</v>
      </c>
      <c r="Z198" s="145"/>
      <c r="AA198" s="144">
        <f t="shared" si="58"/>
        <v>0</v>
      </c>
      <c r="AB198" s="144">
        <f t="shared" si="59"/>
        <v>0</v>
      </c>
      <c r="AC198" s="144">
        <f t="shared" si="60"/>
        <v>0</v>
      </c>
      <c r="AD198" s="144">
        <f t="shared" si="61"/>
        <v>0</v>
      </c>
      <c r="AE198" s="144">
        <f t="shared" si="62"/>
        <v>0</v>
      </c>
    </row>
    <row r="199" spans="3:31" ht="60" customHeight="1" x14ac:dyDescent="0.25">
      <c r="C199" s="20">
        <v>193</v>
      </c>
      <c r="D199" s="20"/>
      <c r="E199" s="35"/>
      <c r="F199" s="36"/>
      <c r="G199" s="36"/>
      <c r="H199" s="37"/>
      <c r="I199" s="36"/>
      <c r="J199" s="36"/>
      <c r="K199" s="125"/>
      <c r="L199" s="121"/>
      <c r="M199" s="121"/>
      <c r="O199" s="144">
        <f t="shared" si="48"/>
        <v>0</v>
      </c>
      <c r="P199" s="144">
        <f t="shared" si="49"/>
        <v>0</v>
      </c>
      <c r="Q199" s="144">
        <f t="shared" si="50"/>
        <v>0</v>
      </c>
      <c r="R199" s="144">
        <f t="shared" si="51"/>
        <v>0</v>
      </c>
      <c r="S199" s="144">
        <f t="shared" si="52"/>
        <v>0</v>
      </c>
      <c r="T199" s="145"/>
      <c r="U199" s="144">
        <f t="shared" si="53"/>
        <v>0</v>
      </c>
      <c r="V199" s="144">
        <f t="shared" si="54"/>
        <v>0</v>
      </c>
      <c r="W199" s="144">
        <f t="shared" si="55"/>
        <v>0</v>
      </c>
      <c r="X199" s="144">
        <f t="shared" si="56"/>
        <v>0</v>
      </c>
      <c r="Y199" s="144">
        <f t="shared" si="57"/>
        <v>0</v>
      </c>
      <c r="Z199" s="145"/>
      <c r="AA199" s="144">
        <f t="shared" si="58"/>
        <v>0</v>
      </c>
      <c r="AB199" s="144">
        <f t="shared" si="59"/>
        <v>0</v>
      </c>
      <c r="AC199" s="144">
        <f t="shared" si="60"/>
        <v>0</v>
      </c>
      <c r="AD199" s="144">
        <f t="shared" si="61"/>
        <v>0</v>
      </c>
      <c r="AE199" s="144">
        <f t="shared" si="62"/>
        <v>0</v>
      </c>
    </row>
    <row r="200" spans="3:31" ht="60" customHeight="1" x14ac:dyDescent="0.25">
      <c r="C200" s="20">
        <v>194</v>
      </c>
      <c r="D200" s="20"/>
      <c r="E200" s="35"/>
      <c r="F200" s="36"/>
      <c r="G200" s="36"/>
      <c r="H200" s="37"/>
      <c r="I200" s="36"/>
      <c r="J200" s="36"/>
      <c r="K200" s="125"/>
      <c r="L200" s="121"/>
      <c r="M200" s="121"/>
      <c r="O200" s="144">
        <f t="shared" si="48"/>
        <v>0</v>
      </c>
      <c r="P200" s="144">
        <f t="shared" si="49"/>
        <v>0</v>
      </c>
      <c r="Q200" s="144">
        <f t="shared" si="50"/>
        <v>0</v>
      </c>
      <c r="R200" s="144">
        <f t="shared" si="51"/>
        <v>0</v>
      </c>
      <c r="S200" s="144">
        <f t="shared" si="52"/>
        <v>0</v>
      </c>
      <c r="T200" s="145"/>
      <c r="U200" s="144">
        <f t="shared" si="53"/>
        <v>0</v>
      </c>
      <c r="V200" s="144">
        <f t="shared" si="54"/>
        <v>0</v>
      </c>
      <c r="W200" s="144">
        <f t="shared" si="55"/>
        <v>0</v>
      </c>
      <c r="X200" s="144">
        <f t="shared" si="56"/>
        <v>0</v>
      </c>
      <c r="Y200" s="144">
        <f t="shared" si="57"/>
        <v>0</v>
      </c>
      <c r="Z200" s="145"/>
      <c r="AA200" s="144">
        <f t="shared" si="58"/>
        <v>0</v>
      </c>
      <c r="AB200" s="144">
        <f t="shared" si="59"/>
        <v>0</v>
      </c>
      <c r="AC200" s="144">
        <f t="shared" si="60"/>
        <v>0</v>
      </c>
      <c r="AD200" s="144">
        <f t="shared" si="61"/>
        <v>0</v>
      </c>
      <c r="AE200" s="144">
        <f t="shared" si="62"/>
        <v>0</v>
      </c>
    </row>
    <row r="201" spans="3:31" ht="60" customHeight="1" x14ac:dyDescent="0.25">
      <c r="C201" s="20">
        <v>195</v>
      </c>
      <c r="D201" s="20"/>
      <c r="E201" s="35"/>
      <c r="F201" s="36"/>
      <c r="G201" s="36"/>
      <c r="H201" s="37"/>
      <c r="I201" s="36"/>
      <c r="J201" s="36"/>
      <c r="K201" s="125"/>
      <c r="L201" s="121"/>
      <c r="M201" s="121"/>
      <c r="O201" s="144">
        <f t="shared" si="48"/>
        <v>0</v>
      </c>
      <c r="P201" s="144">
        <f t="shared" si="49"/>
        <v>0</v>
      </c>
      <c r="Q201" s="144">
        <f t="shared" si="50"/>
        <v>0</v>
      </c>
      <c r="R201" s="144">
        <f t="shared" si="51"/>
        <v>0</v>
      </c>
      <c r="S201" s="144">
        <f t="shared" si="52"/>
        <v>0</v>
      </c>
      <c r="T201" s="145"/>
      <c r="U201" s="144">
        <f t="shared" si="53"/>
        <v>0</v>
      </c>
      <c r="V201" s="144">
        <f t="shared" si="54"/>
        <v>0</v>
      </c>
      <c r="W201" s="144">
        <f t="shared" si="55"/>
        <v>0</v>
      </c>
      <c r="X201" s="144">
        <f t="shared" si="56"/>
        <v>0</v>
      </c>
      <c r="Y201" s="144">
        <f t="shared" si="57"/>
        <v>0</v>
      </c>
      <c r="Z201" s="145"/>
      <c r="AA201" s="144">
        <f t="shared" si="58"/>
        <v>0</v>
      </c>
      <c r="AB201" s="144">
        <f t="shared" si="59"/>
        <v>0</v>
      </c>
      <c r="AC201" s="144">
        <f t="shared" si="60"/>
        <v>0</v>
      </c>
      <c r="AD201" s="144">
        <f t="shared" si="61"/>
        <v>0</v>
      </c>
      <c r="AE201" s="144">
        <f t="shared" si="62"/>
        <v>0</v>
      </c>
    </row>
    <row r="202" spans="3:31" ht="60" customHeight="1" x14ac:dyDescent="0.25">
      <c r="C202" s="20">
        <v>196</v>
      </c>
      <c r="D202" s="20"/>
      <c r="E202" s="35"/>
      <c r="F202" s="36"/>
      <c r="G202" s="36"/>
      <c r="H202" s="37"/>
      <c r="I202" s="36"/>
      <c r="J202" s="36"/>
      <c r="K202" s="125"/>
      <c r="L202" s="121"/>
      <c r="M202" s="121"/>
      <c r="O202" s="144">
        <f t="shared" si="48"/>
        <v>0</v>
      </c>
      <c r="P202" s="144">
        <f t="shared" si="49"/>
        <v>0</v>
      </c>
      <c r="Q202" s="144">
        <f t="shared" si="50"/>
        <v>0</v>
      </c>
      <c r="R202" s="144">
        <f t="shared" si="51"/>
        <v>0</v>
      </c>
      <c r="S202" s="144">
        <f t="shared" si="52"/>
        <v>0</v>
      </c>
      <c r="T202" s="145"/>
      <c r="U202" s="144">
        <f t="shared" si="53"/>
        <v>0</v>
      </c>
      <c r="V202" s="144">
        <f t="shared" si="54"/>
        <v>0</v>
      </c>
      <c r="W202" s="144">
        <f t="shared" si="55"/>
        <v>0</v>
      </c>
      <c r="X202" s="144">
        <f t="shared" si="56"/>
        <v>0</v>
      </c>
      <c r="Y202" s="144">
        <f t="shared" si="57"/>
        <v>0</v>
      </c>
      <c r="Z202" s="145"/>
      <c r="AA202" s="144">
        <f t="shared" si="58"/>
        <v>0</v>
      </c>
      <c r="AB202" s="144">
        <f t="shared" si="59"/>
        <v>0</v>
      </c>
      <c r="AC202" s="144">
        <f t="shared" si="60"/>
        <v>0</v>
      </c>
      <c r="AD202" s="144">
        <f t="shared" si="61"/>
        <v>0</v>
      </c>
      <c r="AE202" s="144">
        <f t="shared" si="62"/>
        <v>0</v>
      </c>
    </row>
    <row r="203" spans="3:31" ht="60" customHeight="1" x14ac:dyDescent="0.25">
      <c r="C203" s="20">
        <v>197</v>
      </c>
      <c r="D203" s="20"/>
      <c r="E203" s="35"/>
      <c r="F203" s="36"/>
      <c r="G203" s="36"/>
      <c r="H203" s="37"/>
      <c r="I203" s="36"/>
      <c r="J203" s="36"/>
      <c r="K203" s="125"/>
      <c r="L203" s="121"/>
      <c r="M203" s="121"/>
      <c r="O203" s="144">
        <f t="shared" si="48"/>
        <v>0</v>
      </c>
      <c r="P203" s="144">
        <f t="shared" si="49"/>
        <v>0</v>
      </c>
      <c r="Q203" s="144">
        <f t="shared" si="50"/>
        <v>0</v>
      </c>
      <c r="R203" s="144">
        <f t="shared" si="51"/>
        <v>0</v>
      </c>
      <c r="S203" s="144">
        <f t="shared" si="52"/>
        <v>0</v>
      </c>
      <c r="T203" s="145"/>
      <c r="U203" s="144">
        <f t="shared" si="53"/>
        <v>0</v>
      </c>
      <c r="V203" s="144">
        <f t="shared" si="54"/>
        <v>0</v>
      </c>
      <c r="W203" s="144">
        <f t="shared" si="55"/>
        <v>0</v>
      </c>
      <c r="X203" s="144">
        <f t="shared" si="56"/>
        <v>0</v>
      </c>
      <c r="Y203" s="144">
        <f t="shared" si="57"/>
        <v>0</v>
      </c>
      <c r="Z203" s="145"/>
      <c r="AA203" s="144">
        <f t="shared" si="58"/>
        <v>0</v>
      </c>
      <c r="AB203" s="144">
        <f t="shared" si="59"/>
        <v>0</v>
      </c>
      <c r="AC203" s="144">
        <f t="shared" si="60"/>
        <v>0</v>
      </c>
      <c r="AD203" s="144">
        <f t="shared" si="61"/>
        <v>0</v>
      </c>
      <c r="AE203" s="144">
        <f t="shared" si="62"/>
        <v>0</v>
      </c>
    </row>
    <row r="204" spans="3:31" ht="60" customHeight="1" x14ac:dyDescent="0.25">
      <c r="C204" s="20">
        <v>198</v>
      </c>
      <c r="D204" s="20"/>
      <c r="E204" s="35"/>
      <c r="F204" s="36"/>
      <c r="G204" s="36"/>
      <c r="H204" s="37"/>
      <c r="I204" s="36"/>
      <c r="J204" s="36"/>
      <c r="K204" s="125"/>
      <c r="L204" s="121"/>
      <c r="M204" s="121"/>
      <c r="O204" s="144">
        <f t="shared" si="48"/>
        <v>0</v>
      </c>
      <c r="P204" s="144">
        <f t="shared" si="49"/>
        <v>0</v>
      </c>
      <c r="Q204" s="144">
        <f t="shared" si="50"/>
        <v>0</v>
      </c>
      <c r="R204" s="144">
        <f t="shared" si="51"/>
        <v>0</v>
      </c>
      <c r="S204" s="144">
        <f t="shared" si="52"/>
        <v>0</v>
      </c>
      <c r="T204" s="145"/>
      <c r="U204" s="144">
        <f t="shared" si="53"/>
        <v>0</v>
      </c>
      <c r="V204" s="144">
        <f t="shared" si="54"/>
        <v>0</v>
      </c>
      <c r="W204" s="144">
        <f t="shared" si="55"/>
        <v>0</v>
      </c>
      <c r="X204" s="144">
        <f t="shared" si="56"/>
        <v>0</v>
      </c>
      <c r="Y204" s="144">
        <f t="shared" si="57"/>
        <v>0</v>
      </c>
      <c r="Z204" s="145"/>
      <c r="AA204" s="144">
        <f t="shared" si="58"/>
        <v>0</v>
      </c>
      <c r="AB204" s="144">
        <f t="shared" si="59"/>
        <v>0</v>
      </c>
      <c r="AC204" s="144">
        <f t="shared" si="60"/>
        <v>0</v>
      </c>
      <c r="AD204" s="144">
        <f t="shared" si="61"/>
        <v>0</v>
      </c>
      <c r="AE204" s="144">
        <f t="shared" si="62"/>
        <v>0</v>
      </c>
    </row>
    <row r="205" spans="3:31" ht="60" customHeight="1" x14ac:dyDescent="0.25">
      <c r="C205" s="20">
        <v>199</v>
      </c>
      <c r="D205" s="20"/>
      <c r="E205" s="35"/>
      <c r="F205" s="36"/>
      <c r="G205" s="36"/>
      <c r="H205" s="37"/>
      <c r="I205" s="36"/>
      <c r="J205" s="36"/>
      <c r="K205" s="125"/>
      <c r="L205" s="121"/>
      <c r="M205" s="121"/>
      <c r="O205" s="144">
        <f t="shared" si="48"/>
        <v>0</v>
      </c>
      <c r="P205" s="144">
        <f t="shared" si="49"/>
        <v>0</v>
      </c>
      <c r="Q205" s="144">
        <f t="shared" si="50"/>
        <v>0</v>
      </c>
      <c r="R205" s="144">
        <f t="shared" si="51"/>
        <v>0</v>
      </c>
      <c r="S205" s="144">
        <f t="shared" si="52"/>
        <v>0</v>
      </c>
      <c r="T205" s="145"/>
      <c r="U205" s="144">
        <f t="shared" si="53"/>
        <v>0</v>
      </c>
      <c r="V205" s="144">
        <f t="shared" si="54"/>
        <v>0</v>
      </c>
      <c r="W205" s="144">
        <f t="shared" si="55"/>
        <v>0</v>
      </c>
      <c r="X205" s="144">
        <f t="shared" si="56"/>
        <v>0</v>
      </c>
      <c r="Y205" s="144">
        <f t="shared" si="57"/>
        <v>0</v>
      </c>
      <c r="Z205" s="145"/>
      <c r="AA205" s="144">
        <f t="shared" si="58"/>
        <v>0</v>
      </c>
      <c r="AB205" s="144">
        <f t="shared" si="59"/>
        <v>0</v>
      </c>
      <c r="AC205" s="144">
        <f t="shared" si="60"/>
        <v>0</v>
      </c>
      <c r="AD205" s="144">
        <f t="shared" si="61"/>
        <v>0</v>
      </c>
      <c r="AE205" s="144">
        <f t="shared" si="62"/>
        <v>0</v>
      </c>
    </row>
    <row r="206" spans="3:31" ht="60" customHeight="1" x14ac:dyDescent="0.25">
      <c r="C206" s="20">
        <v>200</v>
      </c>
      <c r="D206" s="20"/>
      <c r="E206" s="35"/>
      <c r="F206" s="36"/>
      <c r="G206" s="36"/>
      <c r="H206" s="37"/>
      <c r="I206" s="36"/>
      <c r="J206" s="36"/>
      <c r="K206" s="125"/>
      <c r="L206" s="121"/>
      <c r="M206" s="121"/>
      <c r="O206" s="144">
        <f t="shared" si="48"/>
        <v>0</v>
      </c>
      <c r="P206" s="144">
        <f t="shared" si="49"/>
        <v>0</v>
      </c>
      <c r="Q206" s="144">
        <f t="shared" si="50"/>
        <v>0</v>
      </c>
      <c r="R206" s="144">
        <f t="shared" si="51"/>
        <v>0</v>
      </c>
      <c r="S206" s="144">
        <f t="shared" si="52"/>
        <v>0</v>
      </c>
      <c r="T206" s="145"/>
      <c r="U206" s="144">
        <f t="shared" si="53"/>
        <v>0</v>
      </c>
      <c r="V206" s="144">
        <f t="shared" si="54"/>
        <v>0</v>
      </c>
      <c r="W206" s="144">
        <f t="shared" si="55"/>
        <v>0</v>
      </c>
      <c r="X206" s="144">
        <f t="shared" si="56"/>
        <v>0</v>
      </c>
      <c r="Y206" s="144">
        <f t="shared" si="57"/>
        <v>0</v>
      </c>
      <c r="Z206" s="145"/>
      <c r="AA206" s="144">
        <f t="shared" si="58"/>
        <v>0</v>
      </c>
      <c r="AB206" s="144">
        <f t="shared" si="59"/>
        <v>0</v>
      </c>
      <c r="AC206" s="144">
        <f t="shared" si="60"/>
        <v>0</v>
      </c>
      <c r="AD206" s="144">
        <f t="shared" si="61"/>
        <v>0</v>
      </c>
      <c r="AE206" s="144">
        <f t="shared" si="62"/>
        <v>0</v>
      </c>
    </row>
    <row r="207" spans="3:31" ht="60" customHeight="1" x14ac:dyDescent="0.25">
      <c r="C207" s="20">
        <v>201</v>
      </c>
      <c r="D207" s="20"/>
      <c r="E207" s="35"/>
      <c r="F207" s="36"/>
      <c r="G207" s="36"/>
      <c r="H207" s="37"/>
      <c r="I207" s="36"/>
      <c r="J207" s="36"/>
      <c r="K207" s="125"/>
      <c r="L207" s="121"/>
      <c r="M207" s="121"/>
      <c r="O207" s="144">
        <f t="shared" si="48"/>
        <v>0</v>
      </c>
      <c r="P207" s="144">
        <f t="shared" si="49"/>
        <v>0</v>
      </c>
      <c r="Q207" s="144">
        <f t="shared" si="50"/>
        <v>0</v>
      </c>
      <c r="R207" s="144">
        <f t="shared" si="51"/>
        <v>0</v>
      </c>
      <c r="S207" s="144">
        <f t="shared" si="52"/>
        <v>0</v>
      </c>
      <c r="T207" s="145"/>
      <c r="U207" s="144">
        <f t="shared" si="53"/>
        <v>0</v>
      </c>
      <c r="V207" s="144">
        <f t="shared" si="54"/>
        <v>0</v>
      </c>
      <c r="W207" s="144">
        <f t="shared" si="55"/>
        <v>0</v>
      </c>
      <c r="X207" s="144">
        <f t="shared" si="56"/>
        <v>0</v>
      </c>
      <c r="Y207" s="144">
        <f t="shared" si="57"/>
        <v>0</v>
      </c>
      <c r="Z207" s="145"/>
      <c r="AA207" s="144">
        <f t="shared" si="58"/>
        <v>0</v>
      </c>
      <c r="AB207" s="144">
        <f t="shared" si="59"/>
        <v>0</v>
      </c>
      <c r="AC207" s="144">
        <f t="shared" si="60"/>
        <v>0</v>
      </c>
      <c r="AD207" s="144">
        <f t="shared" si="61"/>
        <v>0</v>
      </c>
      <c r="AE207" s="144">
        <f t="shared" si="62"/>
        <v>0</v>
      </c>
    </row>
    <row r="208" spans="3:31" ht="60" customHeight="1" x14ac:dyDescent="0.25">
      <c r="C208" s="20">
        <v>202</v>
      </c>
      <c r="D208" s="20"/>
      <c r="E208" s="35"/>
      <c r="F208" s="36"/>
      <c r="G208" s="36"/>
      <c r="H208" s="37"/>
      <c r="I208" s="36"/>
      <c r="J208" s="36"/>
      <c r="K208" s="125"/>
      <c r="L208" s="121"/>
      <c r="M208" s="121"/>
      <c r="O208" s="144">
        <f t="shared" si="48"/>
        <v>0</v>
      </c>
      <c r="P208" s="144">
        <f t="shared" si="49"/>
        <v>0</v>
      </c>
      <c r="Q208" s="144">
        <f t="shared" si="50"/>
        <v>0</v>
      </c>
      <c r="R208" s="144">
        <f t="shared" si="51"/>
        <v>0</v>
      </c>
      <c r="S208" s="144">
        <f t="shared" si="52"/>
        <v>0</v>
      </c>
      <c r="T208" s="145"/>
      <c r="U208" s="144">
        <f t="shared" si="53"/>
        <v>0</v>
      </c>
      <c r="V208" s="144">
        <f t="shared" si="54"/>
        <v>0</v>
      </c>
      <c r="W208" s="144">
        <f t="shared" si="55"/>
        <v>0</v>
      </c>
      <c r="X208" s="144">
        <f t="shared" si="56"/>
        <v>0</v>
      </c>
      <c r="Y208" s="144">
        <f t="shared" si="57"/>
        <v>0</v>
      </c>
      <c r="Z208" s="145"/>
      <c r="AA208" s="144">
        <f t="shared" si="58"/>
        <v>0</v>
      </c>
      <c r="AB208" s="144">
        <f t="shared" si="59"/>
        <v>0</v>
      </c>
      <c r="AC208" s="144">
        <f t="shared" si="60"/>
        <v>0</v>
      </c>
      <c r="AD208" s="144">
        <f t="shared" si="61"/>
        <v>0</v>
      </c>
      <c r="AE208" s="144">
        <f t="shared" si="62"/>
        <v>0</v>
      </c>
    </row>
    <row r="209" spans="3:31" ht="60" customHeight="1" x14ac:dyDescent="0.25">
      <c r="C209" s="20">
        <v>203</v>
      </c>
      <c r="D209" s="20"/>
      <c r="E209" s="35"/>
      <c r="F209" s="36"/>
      <c r="G209" s="36"/>
      <c r="H209" s="37"/>
      <c r="I209" s="36"/>
      <c r="J209" s="36"/>
      <c r="K209" s="125"/>
      <c r="L209" s="121"/>
      <c r="M209" s="121"/>
      <c r="O209" s="144">
        <f t="shared" si="48"/>
        <v>0</v>
      </c>
      <c r="P209" s="144">
        <f t="shared" si="49"/>
        <v>0</v>
      </c>
      <c r="Q209" s="144">
        <f t="shared" si="50"/>
        <v>0</v>
      </c>
      <c r="R209" s="144">
        <f t="shared" si="51"/>
        <v>0</v>
      </c>
      <c r="S209" s="144">
        <f t="shared" si="52"/>
        <v>0</v>
      </c>
      <c r="T209" s="145"/>
      <c r="U209" s="144">
        <f t="shared" si="53"/>
        <v>0</v>
      </c>
      <c r="V209" s="144">
        <f t="shared" si="54"/>
        <v>0</v>
      </c>
      <c r="W209" s="144">
        <f t="shared" si="55"/>
        <v>0</v>
      </c>
      <c r="X209" s="144">
        <f t="shared" si="56"/>
        <v>0</v>
      </c>
      <c r="Y209" s="144">
        <f t="shared" si="57"/>
        <v>0</v>
      </c>
      <c r="Z209" s="145"/>
      <c r="AA209" s="144">
        <f t="shared" si="58"/>
        <v>0</v>
      </c>
      <c r="AB209" s="144">
        <f t="shared" si="59"/>
        <v>0</v>
      </c>
      <c r="AC209" s="144">
        <f t="shared" si="60"/>
        <v>0</v>
      </c>
      <c r="AD209" s="144">
        <f t="shared" si="61"/>
        <v>0</v>
      </c>
      <c r="AE209" s="144">
        <f t="shared" si="62"/>
        <v>0</v>
      </c>
    </row>
    <row r="210" spans="3:31" ht="60" customHeight="1" x14ac:dyDescent="0.25">
      <c r="C210" s="20">
        <v>204</v>
      </c>
      <c r="D210" s="20"/>
      <c r="E210" s="35"/>
      <c r="F210" s="36"/>
      <c r="G210" s="36"/>
      <c r="H210" s="37"/>
      <c r="I210" s="36"/>
      <c r="J210" s="36"/>
      <c r="K210" s="125"/>
      <c r="L210" s="121"/>
      <c r="M210" s="121"/>
      <c r="O210" s="144">
        <f t="shared" si="48"/>
        <v>0</v>
      </c>
      <c r="P210" s="144">
        <f t="shared" si="49"/>
        <v>0</v>
      </c>
      <c r="Q210" s="144">
        <f t="shared" si="50"/>
        <v>0</v>
      </c>
      <c r="R210" s="144">
        <f t="shared" si="51"/>
        <v>0</v>
      </c>
      <c r="S210" s="144">
        <f t="shared" si="52"/>
        <v>0</v>
      </c>
      <c r="T210" s="145"/>
      <c r="U210" s="144">
        <f t="shared" si="53"/>
        <v>0</v>
      </c>
      <c r="V210" s="144">
        <f t="shared" si="54"/>
        <v>0</v>
      </c>
      <c r="W210" s="144">
        <f t="shared" si="55"/>
        <v>0</v>
      </c>
      <c r="X210" s="144">
        <f t="shared" si="56"/>
        <v>0</v>
      </c>
      <c r="Y210" s="144">
        <f t="shared" si="57"/>
        <v>0</v>
      </c>
      <c r="Z210" s="145"/>
      <c r="AA210" s="144">
        <f t="shared" si="58"/>
        <v>0</v>
      </c>
      <c r="AB210" s="144">
        <f t="shared" si="59"/>
        <v>0</v>
      </c>
      <c r="AC210" s="144">
        <f t="shared" si="60"/>
        <v>0</v>
      </c>
      <c r="AD210" s="144">
        <f t="shared" si="61"/>
        <v>0</v>
      </c>
      <c r="AE210" s="144">
        <f t="shared" si="62"/>
        <v>0</v>
      </c>
    </row>
    <row r="211" spans="3:31" ht="60" customHeight="1" x14ac:dyDescent="0.25">
      <c r="C211" s="20">
        <v>205</v>
      </c>
      <c r="D211" s="20"/>
      <c r="E211" s="35"/>
      <c r="F211" s="36"/>
      <c r="G211" s="36"/>
      <c r="H211" s="37"/>
      <c r="I211" s="36"/>
      <c r="J211" s="36"/>
      <c r="K211" s="125"/>
      <c r="L211" s="121"/>
      <c r="M211" s="121"/>
      <c r="O211" s="144">
        <f t="shared" ref="O211:O274" si="63">IF(I211="ING. MECÁNICA",IF(G211="SOBRESALIENTE",1,0),0)</f>
        <v>0</v>
      </c>
      <c r="P211" s="144">
        <f t="shared" ref="P211:P274" si="64">IF(I211="ING. ELÉCTRICA",IF(G211="SOBRESALIENTE",1,0),0)</f>
        <v>0</v>
      </c>
      <c r="Q211" s="144">
        <f t="shared" ref="Q211:Q274" si="65">IF(I211="ING. MECATRÓNICA",IF(G211="SOBRESALIENTE",1,0),0)</f>
        <v>0</v>
      </c>
      <c r="R211" s="144">
        <f t="shared" ref="R211:R274" si="66">IF(I211="ING. CIVIL",IF(G211="SOBRESALIENTE",1,0),0)</f>
        <v>0</v>
      </c>
      <c r="S211" s="144">
        <f t="shared" ref="S211:S274" si="67">IF(I211="ING. INDUSTRIAL",IF(G211="SOBRESALIENTE",1,0),0)</f>
        <v>0</v>
      </c>
      <c r="T211" s="145"/>
      <c r="U211" s="144">
        <f t="shared" ref="U211:U274" si="68">IF(I211="ING. MECÁNICA",IF(G211="SATISFACTORIO",1,0),0)</f>
        <v>0</v>
      </c>
      <c r="V211" s="144">
        <f t="shared" ref="V211:V274" si="69">IF(I211="ING. ELÉCTRICA",IF(G211="SATISFACTORIO",1,0),0)</f>
        <v>0</v>
      </c>
      <c r="W211" s="144">
        <f t="shared" ref="W211:W274" si="70">IF(I211="ING. MECATRÓNICA",IF(G211="SATISFACTORIO",1,0),0)</f>
        <v>0</v>
      </c>
      <c r="X211" s="144">
        <f t="shared" ref="X211:X274" si="71">IF(I211="ING. CIVIL",IF(G211="SATISFACTORIO",1,0),0)</f>
        <v>0</v>
      </c>
      <c r="Y211" s="144">
        <f t="shared" ref="Y211:Y274" si="72">IF(I211="ING. INDUSTRIAL",IF(G211="SATISFACTORIO",1,0),0)</f>
        <v>0</v>
      </c>
      <c r="Z211" s="145"/>
      <c r="AA211" s="144">
        <f t="shared" ref="AA211:AA274" si="73">IF(I211="ING. MECÁNICA",IF(G211="AÚN NO SATISFACTORIO",1,0),0)</f>
        <v>0</v>
      </c>
      <c r="AB211" s="144">
        <f t="shared" ref="AB211:AB274" si="74">IF(I211="ING. ELÉCTRICA",IF(G211="AÚN NO SATISFACTORIO",1,0),0)</f>
        <v>0</v>
      </c>
      <c r="AC211" s="144">
        <f t="shared" ref="AC211:AC274" si="75">IF(I211="ING. MECATRÓNICA",IF(G211="AÚN NO SATISFACTORIO",1,0),0)</f>
        <v>0</v>
      </c>
      <c r="AD211" s="144">
        <f t="shared" ref="AD211:AD274" si="76">IF(I211="ING. CIVIL",IF(G211="AÚN NO SATISFACTORIO",1,0),0)</f>
        <v>0</v>
      </c>
      <c r="AE211" s="144">
        <f t="shared" ref="AE211:AE274" si="77">IF(I211="ING. INDUSTRIAL",IF(G211="AÚN NO SATISFACTORIO",1,0),0)</f>
        <v>0</v>
      </c>
    </row>
    <row r="212" spans="3:31" ht="60" customHeight="1" x14ac:dyDescent="0.25">
      <c r="C212" s="20">
        <v>206</v>
      </c>
      <c r="D212" s="20"/>
      <c r="E212" s="35"/>
      <c r="F212" s="36"/>
      <c r="G212" s="36"/>
      <c r="H212" s="37"/>
      <c r="I212" s="36"/>
      <c r="J212" s="36"/>
      <c r="K212" s="125"/>
      <c r="L212" s="121"/>
      <c r="M212" s="121"/>
      <c r="O212" s="144">
        <f t="shared" si="63"/>
        <v>0</v>
      </c>
      <c r="P212" s="144">
        <f t="shared" si="64"/>
        <v>0</v>
      </c>
      <c r="Q212" s="144">
        <f t="shared" si="65"/>
        <v>0</v>
      </c>
      <c r="R212" s="144">
        <f t="shared" si="66"/>
        <v>0</v>
      </c>
      <c r="S212" s="144">
        <f t="shared" si="67"/>
        <v>0</v>
      </c>
      <c r="T212" s="145"/>
      <c r="U212" s="144">
        <f t="shared" si="68"/>
        <v>0</v>
      </c>
      <c r="V212" s="144">
        <f t="shared" si="69"/>
        <v>0</v>
      </c>
      <c r="W212" s="144">
        <f t="shared" si="70"/>
        <v>0</v>
      </c>
      <c r="X212" s="144">
        <f t="shared" si="71"/>
        <v>0</v>
      </c>
      <c r="Y212" s="144">
        <f t="shared" si="72"/>
        <v>0</v>
      </c>
      <c r="Z212" s="145"/>
      <c r="AA212" s="144">
        <f t="shared" si="73"/>
        <v>0</v>
      </c>
      <c r="AB212" s="144">
        <f t="shared" si="74"/>
        <v>0</v>
      </c>
      <c r="AC212" s="144">
        <f t="shared" si="75"/>
        <v>0</v>
      </c>
      <c r="AD212" s="144">
        <f t="shared" si="76"/>
        <v>0</v>
      </c>
      <c r="AE212" s="144">
        <f t="shared" si="77"/>
        <v>0</v>
      </c>
    </row>
    <row r="213" spans="3:31" ht="60" customHeight="1" x14ac:dyDescent="0.25">
      <c r="C213" s="20">
        <v>207</v>
      </c>
      <c r="D213" s="20"/>
      <c r="E213" s="35"/>
      <c r="F213" s="36"/>
      <c r="G213" s="36"/>
      <c r="H213" s="37"/>
      <c r="I213" s="36"/>
      <c r="J213" s="36"/>
      <c r="K213" s="125"/>
      <c r="L213" s="121"/>
      <c r="M213" s="121"/>
      <c r="O213" s="144">
        <f t="shared" si="63"/>
        <v>0</v>
      </c>
      <c r="P213" s="144">
        <f t="shared" si="64"/>
        <v>0</v>
      </c>
      <c r="Q213" s="144">
        <f t="shared" si="65"/>
        <v>0</v>
      </c>
      <c r="R213" s="144">
        <f t="shared" si="66"/>
        <v>0</v>
      </c>
      <c r="S213" s="144">
        <f t="shared" si="67"/>
        <v>0</v>
      </c>
      <c r="T213" s="145"/>
      <c r="U213" s="144">
        <f t="shared" si="68"/>
        <v>0</v>
      </c>
      <c r="V213" s="144">
        <f t="shared" si="69"/>
        <v>0</v>
      </c>
      <c r="W213" s="144">
        <f t="shared" si="70"/>
        <v>0</v>
      </c>
      <c r="X213" s="144">
        <f t="shared" si="71"/>
        <v>0</v>
      </c>
      <c r="Y213" s="144">
        <f t="shared" si="72"/>
        <v>0</v>
      </c>
      <c r="Z213" s="145"/>
      <c r="AA213" s="144">
        <f t="shared" si="73"/>
        <v>0</v>
      </c>
      <c r="AB213" s="144">
        <f t="shared" si="74"/>
        <v>0</v>
      </c>
      <c r="AC213" s="144">
        <f t="shared" si="75"/>
        <v>0</v>
      </c>
      <c r="AD213" s="144">
        <f t="shared" si="76"/>
        <v>0</v>
      </c>
      <c r="AE213" s="144">
        <f t="shared" si="77"/>
        <v>0</v>
      </c>
    </row>
    <row r="214" spans="3:31" ht="60" customHeight="1" x14ac:dyDescent="0.25">
      <c r="C214" s="20">
        <v>208</v>
      </c>
      <c r="D214" s="20"/>
      <c r="E214" s="35"/>
      <c r="F214" s="36"/>
      <c r="G214" s="36"/>
      <c r="H214" s="37"/>
      <c r="I214" s="36"/>
      <c r="J214" s="36"/>
      <c r="K214" s="125"/>
      <c r="L214" s="121"/>
      <c r="M214" s="121"/>
      <c r="O214" s="144">
        <f t="shared" si="63"/>
        <v>0</v>
      </c>
      <c r="P214" s="144">
        <f t="shared" si="64"/>
        <v>0</v>
      </c>
      <c r="Q214" s="144">
        <f t="shared" si="65"/>
        <v>0</v>
      </c>
      <c r="R214" s="144">
        <f t="shared" si="66"/>
        <v>0</v>
      </c>
      <c r="S214" s="144">
        <f t="shared" si="67"/>
        <v>0</v>
      </c>
      <c r="T214" s="145"/>
      <c r="U214" s="144">
        <f t="shared" si="68"/>
        <v>0</v>
      </c>
      <c r="V214" s="144">
        <f t="shared" si="69"/>
        <v>0</v>
      </c>
      <c r="W214" s="144">
        <f t="shared" si="70"/>
        <v>0</v>
      </c>
      <c r="X214" s="144">
        <f t="shared" si="71"/>
        <v>0</v>
      </c>
      <c r="Y214" s="144">
        <f t="shared" si="72"/>
        <v>0</v>
      </c>
      <c r="Z214" s="145"/>
      <c r="AA214" s="144">
        <f t="shared" si="73"/>
        <v>0</v>
      </c>
      <c r="AB214" s="144">
        <f t="shared" si="74"/>
        <v>0</v>
      </c>
      <c r="AC214" s="144">
        <f t="shared" si="75"/>
        <v>0</v>
      </c>
      <c r="AD214" s="144">
        <f t="shared" si="76"/>
        <v>0</v>
      </c>
      <c r="AE214" s="144">
        <f t="shared" si="77"/>
        <v>0</v>
      </c>
    </row>
    <row r="215" spans="3:31" ht="60" customHeight="1" x14ac:dyDescent="0.25">
      <c r="C215" s="20">
        <v>209</v>
      </c>
      <c r="D215" s="20"/>
      <c r="E215" s="35"/>
      <c r="F215" s="36"/>
      <c r="G215" s="36"/>
      <c r="H215" s="37"/>
      <c r="I215" s="36"/>
      <c r="J215" s="36"/>
      <c r="K215" s="125"/>
      <c r="L215" s="121"/>
      <c r="M215" s="121"/>
      <c r="O215" s="144">
        <f t="shared" si="63"/>
        <v>0</v>
      </c>
      <c r="P215" s="144">
        <f t="shared" si="64"/>
        <v>0</v>
      </c>
      <c r="Q215" s="144">
        <f t="shared" si="65"/>
        <v>0</v>
      </c>
      <c r="R215" s="144">
        <f t="shared" si="66"/>
        <v>0</v>
      </c>
      <c r="S215" s="144">
        <f t="shared" si="67"/>
        <v>0</v>
      </c>
      <c r="T215" s="145"/>
      <c r="U215" s="144">
        <f t="shared" si="68"/>
        <v>0</v>
      </c>
      <c r="V215" s="144">
        <f t="shared" si="69"/>
        <v>0</v>
      </c>
      <c r="W215" s="144">
        <f t="shared" si="70"/>
        <v>0</v>
      </c>
      <c r="X215" s="144">
        <f t="shared" si="71"/>
        <v>0</v>
      </c>
      <c r="Y215" s="144">
        <f t="shared" si="72"/>
        <v>0</v>
      </c>
      <c r="Z215" s="145"/>
      <c r="AA215" s="144">
        <f t="shared" si="73"/>
        <v>0</v>
      </c>
      <c r="AB215" s="144">
        <f t="shared" si="74"/>
        <v>0</v>
      </c>
      <c r="AC215" s="144">
        <f t="shared" si="75"/>
        <v>0</v>
      </c>
      <c r="AD215" s="144">
        <f t="shared" si="76"/>
        <v>0</v>
      </c>
      <c r="AE215" s="144">
        <f t="shared" si="77"/>
        <v>0</v>
      </c>
    </row>
    <row r="216" spans="3:31" ht="60" customHeight="1" x14ac:dyDescent="0.25">
      <c r="C216" s="20">
        <v>210</v>
      </c>
      <c r="D216" s="20"/>
      <c r="E216" s="35"/>
      <c r="F216" s="36"/>
      <c r="G216" s="36"/>
      <c r="H216" s="37"/>
      <c r="I216" s="36"/>
      <c r="J216" s="36"/>
      <c r="K216" s="125"/>
      <c r="L216" s="121"/>
      <c r="M216" s="121"/>
      <c r="O216" s="144">
        <f t="shared" si="63"/>
        <v>0</v>
      </c>
      <c r="P216" s="144">
        <f t="shared" si="64"/>
        <v>0</v>
      </c>
      <c r="Q216" s="144">
        <f t="shared" si="65"/>
        <v>0</v>
      </c>
      <c r="R216" s="144">
        <f t="shared" si="66"/>
        <v>0</v>
      </c>
      <c r="S216" s="144">
        <f t="shared" si="67"/>
        <v>0</v>
      </c>
      <c r="T216" s="145"/>
      <c r="U216" s="144">
        <f t="shared" si="68"/>
        <v>0</v>
      </c>
      <c r="V216" s="144">
        <f t="shared" si="69"/>
        <v>0</v>
      </c>
      <c r="W216" s="144">
        <f t="shared" si="70"/>
        <v>0</v>
      </c>
      <c r="X216" s="144">
        <f t="shared" si="71"/>
        <v>0</v>
      </c>
      <c r="Y216" s="144">
        <f t="shared" si="72"/>
        <v>0</v>
      </c>
      <c r="Z216" s="145"/>
      <c r="AA216" s="144">
        <f t="shared" si="73"/>
        <v>0</v>
      </c>
      <c r="AB216" s="144">
        <f t="shared" si="74"/>
        <v>0</v>
      </c>
      <c r="AC216" s="144">
        <f t="shared" si="75"/>
        <v>0</v>
      </c>
      <c r="AD216" s="144">
        <f t="shared" si="76"/>
        <v>0</v>
      </c>
      <c r="AE216" s="144">
        <f t="shared" si="77"/>
        <v>0</v>
      </c>
    </row>
    <row r="217" spans="3:31" ht="60" customHeight="1" x14ac:dyDescent="0.25">
      <c r="C217" s="20">
        <v>211</v>
      </c>
      <c r="D217" s="20"/>
      <c r="E217" s="35"/>
      <c r="F217" s="36"/>
      <c r="G217" s="36"/>
      <c r="H217" s="37"/>
      <c r="I217" s="36"/>
      <c r="J217" s="36"/>
      <c r="K217" s="125"/>
      <c r="L217" s="121"/>
      <c r="M217" s="121"/>
      <c r="O217" s="144">
        <f t="shared" si="63"/>
        <v>0</v>
      </c>
      <c r="P217" s="144">
        <f t="shared" si="64"/>
        <v>0</v>
      </c>
      <c r="Q217" s="144">
        <f t="shared" si="65"/>
        <v>0</v>
      </c>
      <c r="R217" s="144">
        <f t="shared" si="66"/>
        <v>0</v>
      </c>
      <c r="S217" s="144">
        <f t="shared" si="67"/>
        <v>0</v>
      </c>
      <c r="T217" s="145"/>
      <c r="U217" s="144">
        <f t="shared" si="68"/>
        <v>0</v>
      </c>
      <c r="V217" s="144">
        <f t="shared" si="69"/>
        <v>0</v>
      </c>
      <c r="W217" s="144">
        <f t="shared" si="70"/>
        <v>0</v>
      </c>
      <c r="X217" s="144">
        <f t="shared" si="71"/>
        <v>0</v>
      </c>
      <c r="Y217" s="144">
        <f t="shared" si="72"/>
        <v>0</v>
      </c>
      <c r="Z217" s="145"/>
      <c r="AA217" s="144">
        <f t="shared" si="73"/>
        <v>0</v>
      </c>
      <c r="AB217" s="144">
        <f t="shared" si="74"/>
        <v>0</v>
      </c>
      <c r="AC217" s="144">
        <f t="shared" si="75"/>
        <v>0</v>
      </c>
      <c r="AD217" s="144">
        <f t="shared" si="76"/>
        <v>0</v>
      </c>
      <c r="AE217" s="144">
        <f t="shared" si="77"/>
        <v>0</v>
      </c>
    </row>
    <row r="218" spans="3:31" ht="60" customHeight="1" x14ac:dyDescent="0.25">
      <c r="C218" s="20">
        <v>212</v>
      </c>
      <c r="D218" s="20"/>
      <c r="E218" s="35"/>
      <c r="F218" s="36"/>
      <c r="G218" s="36"/>
      <c r="H218" s="37"/>
      <c r="I218" s="36"/>
      <c r="J218" s="36"/>
      <c r="K218" s="125"/>
      <c r="L218" s="121"/>
      <c r="M218" s="121"/>
      <c r="O218" s="144">
        <f t="shared" si="63"/>
        <v>0</v>
      </c>
      <c r="P218" s="144">
        <f t="shared" si="64"/>
        <v>0</v>
      </c>
      <c r="Q218" s="144">
        <f t="shared" si="65"/>
        <v>0</v>
      </c>
      <c r="R218" s="144">
        <f t="shared" si="66"/>
        <v>0</v>
      </c>
      <c r="S218" s="144">
        <f t="shared" si="67"/>
        <v>0</v>
      </c>
      <c r="T218" s="145"/>
      <c r="U218" s="144">
        <f t="shared" si="68"/>
        <v>0</v>
      </c>
      <c r="V218" s="144">
        <f t="shared" si="69"/>
        <v>0</v>
      </c>
      <c r="W218" s="144">
        <f t="shared" si="70"/>
        <v>0</v>
      </c>
      <c r="X218" s="144">
        <f t="shared" si="71"/>
        <v>0</v>
      </c>
      <c r="Y218" s="144">
        <f t="shared" si="72"/>
        <v>0</v>
      </c>
      <c r="Z218" s="145"/>
      <c r="AA218" s="144">
        <f t="shared" si="73"/>
        <v>0</v>
      </c>
      <c r="AB218" s="144">
        <f t="shared" si="74"/>
        <v>0</v>
      </c>
      <c r="AC218" s="144">
        <f t="shared" si="75"/>
        <v>0</v>
      </c>
      <c r="AD218" s="144">
        <f t="shared" si="76"/>
        <v>0</v>
      </c>
      <c r="AE218" s="144">
        <f t="shared" si="77"/>
        <v>0</v>
      </c>
    </row>
    <row r="219" spans="3:31" ht="60" customHeight="1" x14ac:dyDescent="0.25">
      <c r="C219" s="20">
        <v>213</v>
      </c>
      <c r="D219" s="20"/>
      <c r="E219" s="35"/>
      <c r="F219" s="36"/>
      <c r="G219" s="36"/>
      <c r="H219" s="37"/>
      <c r="I219" s="36"/>
      <c r="J219" s="36"/>
      <c r="K219" s="125"/>
      <c r="L219" s="121"/>
      <c r="M219" s="121"/>
      <c r="O219" s="144">
        <f t="shared" si="63"/>
        <v>0</v>
      </c>
      <c r="P219" s="144">
        <f t="shared" si="64"/>
        <v>0</v>
      </c>
      <c r="Q219" s="144">
        <f t="shared" si="65"/>
        <v>0</v>
      </c>
      <c r="R219" s="144">
        <f t="shared" si="66"/>
        <v>0</v>
      </c>
      <c r="S219" s="144">
        <f t="shared" si="67"/>
        <v>0</v>
      </c>
      <c r="T219" s="145"/>
      <c r="U219" s="144">
        <f t="shared" si="68"/>
        <v>0</v>
      </c>
      <c r="V219" s="144">
        <f t="shared" si="69"/>
        <v>0</v>
      </c>
      <c r="W219" s="144">
        <f t="shared" si="70"/>
        <v>0</v>
      </c>
      <c r="X219" s="144">
        <f t="shared" si="71"/>
        <v>0</v>
      </c>
      <c r="Y219" s="144">
        <f t="shared" si="72"/>
        <v>0</v>
      </c>
      <c r="Z219" s="145"/>
      <c r="AA219" s="144">
        <f t="shared" si="73"/>
        <v>0</v>
      </c>
      <c r="AB219" s="144">
        <f t="shared" si="74"/>
        <v>0</v>
      </c>
      <c r="AC219" s="144">
        <f t="shared" si="75"/>
        <v>0</v>
      </c>
      <c r="AD219" s="144">
        <f t="shared" si="76"/>
        <v>0</v>
      </c>
      <c r="AE219" s="144">
        <f t="shared" si="77"/>
        <v>0</v>
      </c>
    </row>
    <row r="220" spans="3:31" ht="60" customHeight="1" x14ac:dyDescent="0.25">
      <c r="C220" s="20">
        <v>214</v>
      </c>
      <c r="D220" s="20"/>
      <c r="E220" s="35"/>
      <c r="F220" s="36"/>
      <c r="G220" s="36"/>
      <c r="H220" s="37"/>
      <c r="I220" s="36"/>
      <c r="J220" s="36"/>
      <c r="K220" s="125"/>
      <c r="L220" s="121"/>
      <c r="M220" s="121"/>
      <c r="O220" s="144">
        <f t="shared" si="63"/>
        <v>0</v>
      </c>
      <c r="P220" s="144">
        <f t="shared" si="64"/>
        <v>0</v>
      </c>
      <c r="Q220" s="144">
        <f t="shared" si="65"/>
        <v>0</v>
      </c>
      <c r="R220" s="144">
        <f t="shared" si="66"/>
        <v>0</v>
      </c>
      <c r="S220" s="144">
        <f t="shared" si="67"/>
        <v>0</v>
      </c>
      <c r="T220" s="145"/>
      <c r="U220" s="144">
        <f t="shared" si="68"/>
        <v>0</v>
      </c>
      <c r="V220" s="144">
        <f t="shared" si="69"/>
        <v>0</v>
      </c>
      <c r="W220" s="144">
        <f t="shared" si="70"/>
        <v>0</v>
      </c>
      <c r="X220" s="144">
        <f t="shared" si="71"/>
        <v>0</v>
      </c>
      <c r="Y220" s="144">
        <f t="shared" si="72"/>
        <v>0</v>
      </c>
      <c r="Z220" s="145"/>
      <c r="AA220" s="144">
        <f t="shared" si="73"/>
        <v>0</v>
      </c>
      <c r="AB220" s="144">
        <f t="shared" si="74"/>
        <v>0</v>
      </c>
      <c r="AC220" s="144">
        <f t="shared" si="75"/>
        <v>0</v>
      </c>
      <c r="AD220" s="144">
        <f t="shared" si="76"/>
        <v>0</v>
      </c>
      <c r="AE220" s="144">
        <f t="shared" si="77"/>
        <v>0</v>
      </c>
    </row>
    <row r="221" spans="3:31" ht="60" customHeight="1" x14ac:dyDescent="0.25">
      <c r="C221" s="20">
        <v>215</v>
      </c>
      <c r="D221" s="20"/>
      <c r="E221" s="35"/>
      <c r="F221" s="36"/>
      <c r="G221" s="36"/>
      <c r="H221" s="37"/>
      <c r="I221" s="36"/>
      <c r="J221" s="36"/>
      <c r="K221" s="125"/>
      <c r="L221" s="121"/>
      <c r="M221" s="121"/>
      <c r="O221" s="144">
        <f t="shared" si="63"/>
        <v>0</v>
      </c>
      <c r="P221" s="144">
        <f t="shared" si="64"/>
        <v>0</v>
      </c>
      <c r="Q221" s="144">
        <f t="shared" si="65"/>
        <v>0</v>
      </c>
      <c r="R221" s="144">
        <f t="shared" si="66"/>
        <v>0</v>
      </c>
      <c r="S221" s="144">
        <f t="shared" si="67"/>
        <v>0</v>
      </c>
      <c r="T221" s="145"/>
      <c r="U221" s="144">
        <f t="shared" si="68"/>
        <v>0</v>
      </c>
      <c r="V221" s="144">
        <f t="shared" si="69"/>
        <v>0</v>
      </c>
      <c r="W221" s="144">
        <f t="shared" si="70"/>
        <v>0</v>
      </c>
      <c r="X221" s="144">
        <f t="shared" si="71"/>
        <v>0</v>
      </c>
      <c r="Y221" s="144">
        <f t="shared" si="72"/>
        <v>0</v>
      </c>
      <c r="Z221" s="145"/>
      <c r="AA221" s="144">
        <f t="shared" si="73"/>
        <v>0</v>
      </c>
      <c r="AB221" s="144">
        <f t="shared" si="74"/>
        <v>0</v>
      </c>
      <c r="AC221" s="144">
        <f t="shared" si="75"/>
        <v>0</v>
      </c>
      <c r="AD221" s="144">
        <f t="shared" si="76"/>
        <v>0</v>
      </c>
      <c r="AE221" s="144">
        <f t="shared" si="77"/>
        <v>0</v>
      </c>
    </row>
    <row r="222" spans="3:31" ht="60" customHeight="1" x14ac:dyDescent="0.25">
      <c r="C222" s="20">
        <v>216</v>
      </c>
      <c r="D222" s="20"/>
      <c r="E222" s="35"/>
      <c r="F222" s="36"/>
      <c r="G222" s="36"/>
      <c r="H222" s="37"/>
      <c r="I222" s="36"/>
      <c r="J222" s="36"/>
      <c r="K222" s="125"/>
      <c r="L222" s="121"/>
      <c r="M222" s="121"/>
      <c r="O222" s="144">
        <f t="shared" si="63"/>
        <v>0</v>
      </c>
      <c r="P222" s="144">
        <f t="shared" si="64"/>
        <v>0</v>
      </c>
      <c r="Q222" s="144">
        <f t="shared" si="65"/>
        <v>0</v>
      </c>
      <c r="R222" s="144">
        <f t="shared" si="66"/>
        <v>0</v>
      </c>
      <c r="S222" s="144">
        <f t="shared" si="67"/>
        <v>0</v>
      </c>
      <c r="T222" s="145"/>
      <c r="U222" s="144">
        <f t="shared" si="68"/>
        <v>0</v>
      </c>
      <c r="V222" s="144">
        <f t="shared" si="69"/>
        <v>0</v>
      </c>
      <c r="W222" s="144">
        <f t="shared" si="70"/>
        <v>0</v>
      </c>
      <c r="X222" s="144">
        <f t="shared" si="71"/>
        <v>0</v>
      </c>
      <c r="Y222" s="144">
        <f t="shared" si="72"/>
        <v>0</v>
      </c>
      <c r="Z222" s="145"/>
      <c r="AA222" s="144">
        <f t="shared" si="73"/>
        <v>0</v>
      </c>
      <c r="AB222" s="144">
        <f t="shared" si="74"/>
        <v>0</v>
      </c>
      <c r="AC222" s="144">
        <f t="shared" si="75"/>
        <v>0</v>
      </c>
      <c r="AD222" s="144">
        <f t="shared" si="76"/>
        <v>0</v>
      </c>
      <c r="AE222" s="144">
        <f t="shared" si="77"/>
        <v>0</v>
      </c>
    </row>
    <row r="223" spans="3:31" ht="60" customHeight="1" x14ac:dyDescent="0.25">
      <c r="C223" s="20">
        <v>217</v>
      </c>
      <c r="D223" s="20"/>
      <c r="E223" s="35"/>
      <c r="F223" s="36"/>
      <c r="G223" s="36"/>
      <c r="H223" s="37"/>
      <c r="I223" s="36"/>
      <c r="J223" s="36"/>
      <c r="K223" s="125"/>
      <c r="L223" s="121"/>
      <c r="M223" s="121"/>
      <c r="O223" s="144">
        <f t="shared" si="63"/>
        <v>0</v>
      </c>
      <c r="P223" s="144">
        <f t="shared" si="64"/>
        <v>0</v>
      </c>
      <c r="Q223" s="144">
        <f t="shared" si="65"/>
        <v>0</v>
      </c>
      <c r="R223" s="144">
        <f t="shared" si="66"/>
        <v>0</v>
      </c>
      <c r="S223" s="144">
        <f t="shared" si="67"/>
        <v>0</v>
      </c>
      <c r="T223" s="145"/>
      <c r="U223" s="144">
        <f t="shared" si="68"/>
        <v>0</v>
      </c>
      <c r="V223" s="144">
        <f t="shared" si="69"/>
        <v>0</v>
      </c>
      <c r="W223" s="144">
        <f t="shared" si="70"/>
        <v>0</v>
      </c>
      <c r="X223" s="144">
        <f t="shared" si="71"/>
        <v>0</v>
      </c>
      <c r="Y223" s="144">
        <f t="shared" si="72"/>
        <v>0</v>
      </c>
      <c r="Z223" s="145"/>
      <c r="AA223" s="144">
        <f t="shared" si="73"/>
        <v>0</v>
      </c>
      <c r="AB223" s="144">
        <f t="shared" si="74"/>
        <v>0</v>
      </c>
      <c r="AC223" s="144">
        <f t="shared" si="75"/>
        <v>0</v>
      </c>
      <c r="AD223" s="144">
        <f t="shared" si="76"/>
        <v>0</v>
      </c>
      <c r="AE223" s="144">
        <f t="shared" si="77"/>
        <v>0</v>
      </c>
    </row>
    <row r="224" spans="3:31" ht="60" customHeight="1" x14ac:dyDescent="0.25">
      <c r="C224" s="20">
        <v>218</v>
      </c>
      <c r="D224" s="20"/>
      <c r="E224" s="35"/>
      <c r="F224" s="36"/>
      <c r="G224" s="36"/>
      <c r="H224" s="37"/>
      <c r="I224" s="36"/>
      <c r="J224" s="36"/>
      <c r="K224" s="125"/>
      <c r="L224" s="121"/>
      <c r="M224" s="121"/>
      <c r="O224" s="144">
        <f t="shared" si="63"/>
        <v>0</v>
      </c>
      <c r="P224" s="144">
        <f t="shared" si="64"/>
        <v>0</v>
      </c>
      <c r="Q224" s="144">
        <f t="shared" si="65"/>
        <v>0</v>
      </c>
      <c r="R224" s="144">
        <f t="shared" si="66"/>
        <v>0</v>
      </c>
      <c r="S224" s="144">
        <f t="shared" si="67"/>
        <v>0</v>
      </c>
      <c r="T224" s="145"/>
      <c r="U224" s="144">
        <f t="shared" si="68"/>
        <v>0</v>
      </c>
      <c r="V224" s="144">
        <f t="shared" si="69"/>
        <v>0</v>
      </c>
      <c r="W224" s="144">
        <f t="shared" si="70"/>
        <v>0</v>
      </c>
      <c r="X224" s="144">
        <f t="shared" si="71"/>
        <v>0</v>
      </c>
      <c r="Y224" s="144">
        <f t="shared" si="72"/>
        <v>0</v>
      </c>
      <c r="Z224" s="145"/>
      <c r="AA224" s="144">
        <f t="shared" si="73"/>
        <v>0</v>
      </c>
      <c r="AB224" s="144">
        <f t="shared" si="74"/>
        <v>0</v>
      </c>
      <c r="AC224" s="144">
        <f t="shared" si="75"/>
        <v>0</v>
      </c>
      <c r="AD224" s="144">
        <f t="shared" si="76"/>
        <v>0</v>
      </c>
      <c r="AE224" s="144">
        <f t="shared" si="77"/>
        <v>0</v>
      </c>
    </row>
    <row r="225" spans="3:31" ht="60" customHeight="1" x14ac:dyDescent="0.25">
      <c r="C225" s="20">
        <v>219</v>
      </c>
      <c r="D225" s="20"/>
      <c r="E225" s="35"/>
      <c r="F225" s="36"/>
      <c r="G225" s="36"/>
      <c r="H225" s="37"/>
      <c r="I225" s="36"/>
      <c r="J225" s="36"/>
      <c r="K225" s="125"/>
      <c r="L225" s="121"/>
      <c r="M225" s="121"/>
      <c r="O225" s="144">
        <f t="shared" si="63"/>
        <v>0</v>
      </c>
      <c r="P225" s="144">
        <f t="shared" si="64"/>
        <v>0</v>
      </c>
      <c r="Q225" s="144">
        <f t="shared" si="65"/>
        <v>0</v>
      </c>
      <c r="R225" s="144">
        <f t="shared" si="66"/>
        <v>0</v>
      </c>
      <c r="S225" s="144">
        <f t="shared" si="67"/>
        <v>0</v>
      </c>
      <c r="T225" s="145"/>
      <c r="U225" s="144">
        <f t="shared" si="68"/>
        <v>0</v>
      </c>
      <c r="V225" s="144">
        <f t="shared" si="69"/>
        <v>0</v>
      </c>
      <c r="W225" s="144">
        <f t="shared" si="70"/>
        <v>0</v>
      </c>
      <c r="X225" s="144">
        <f t="shared" si="71"/>
        <v>0</v>
      </c>
      <c r="Y225" s="144">
        <f t="shared" si="72"/>
        <v>0</v>
      </c>
      <c r="Z225" s="145"/>
      <c r="AA225" s="144">
        <f t="shared" si="73"/>
        <v>0</v>
      </c>
      <c r="AB225" s="144">
        <f t="shared" si="74"/>
        <v>0</v>
      </c>
      <c r="AC225" s="144">
        <f t="shared" si="75"/>
        <v>0</v>
      </c>
      <c r="AD225" s="144">
        <f t="shared" si="76"/>
        <v>0</v>
      </c>
      <c r="AE225" s="144">
        <f t="shared" si="77"/>
        <v>0</v>
      </c>
    </row>
    <row r="226" spans="3:31" ht="60" customHeight="1" x14ac:dyDescent="0.25">
      <c r="C226" s="20">
        <v>220</v>
      </c>
      <c r="D226" s="20"/>
      <c r="E226" s="35"/>
      <c r="F226" s="36"/>
      <c r="G226" s="36"/>
      <c r="H226" s="37"/>
      <c r="I226" s="36"/>
      <c r="J226" s="36"/>
      <c r="K226" s="125"/>
      <c r="L226" s="121"/>
      <c r="M226" s="121"/>
      <c r="O226" s="144">
        <f t="shared" si="63"/>
        <v>0</v>
      </c>
      <c r="P226" s="144">
        <f t="shared" si="64"/>
        <v>0</v>
      </c>
      <c r="Q226" s="144">
        <f t="shared" si="65"/>
        <v>0</v>
      </c>
      <c r="R226" s="144">
        <f t="shared" si="66"/>
        <v>0</v>
      </c>
      <c r="S226" s="144">
        <f t="shared" si="67"/>
        <v>0</v>
      </c>
      <c r="T226" s="145"/>
      <c r="U226" s="144">
        <f t="shared" si="68"/>
        <v>0</v>
      </c>
      <c r="V226" s="144">
        <f t="shared" si="69"/>
        <v>0</v>
      </c>
      <c r="W226" s="144">
        <f t="shared" si="70"/>
        <v>0</v>
      </c>
      <c r="X226" s="144">
        <f t="shared" si="71"/>
        <v>0</v>
      </c>
      <c r="Y226" s="144">
        <f t="shared" si="72"/>
        <v>0</v>
      </c>
      <c r="Z226" s="145"/>
      <c r="AA226" s="144">
        <f t="shared" si="73"/>
        <v>0</v>
      </c>
      <c r="AB226" s="144">
        <f t="shared" si="74"/>
        <v>0</v>
      </c>
      <c r="AC226" s="144">
        <f t="shared" si="75"/>
        <v>0</v>
      </c>
      <c r="AD226" s="144">
        <f t="shared" si="76"/>
        <v>0</v>
      </c>
      <c r="AE226" s="144">
        <f t="shared" si="77"/>
        <v>0</v>
      </c>
    </row>
    <row r="227" spans="3:31" ht="60" customHeight="1" x14ac:dyDescent="0.25">
      <c r="C227" s="20">
        <v>221</v>
      </c>
      <c r="D227" s="20"/>
      <c r="E227" s="35"/>
      <c r="F227" s="36"/>
      <c r="G227" s="36"/>
      <c r="H227" s="37"/>
      <c r="I227" s="36"/>
      <c r="J227" s="36"/>
      <c r="K227" s="125"/>
      <c r="L227" s="121"/>
      <c r="M227" s="121"/>
      <c r="O227" s="144">
        <f t="shared" si="63"/>
        <v>0</v>
      </c>
      <c r="P227" s="144">
        <f t="shared" si="64"/>
        <v>0</v>
      </c>
      <c r="Q227" s="144">
        <f t="shared" si="65"/>
        <v>0</v>
      </c>
      <c r="R227" s="144">
        <f t="shared" si="66"/>
        <v>0</v>
      </c>
      <c r="S227" s="144">
        <f t="shared" si="67"/>
        <v>0</v>
      </c>
      <c r="T227" s="145"/>
      <c r="U227" s="144">
        <f t="shared" si="68"/>
        <v>0</v>
      </c>
      <c r="V227" s="144">
        <f t="shared" si="69"/>
        <v>0</v>
      </c>
      <c r="W227" s="144">
        <f t="shared" si="70"/>
        <v>0</v>
      </c>
      <c r="X227" s="144">
        <f t="shared" si="71"/>
        <v>0</v>
      </c>
      <c r="Y227" s="144">
        <f t="shared" si="72"/>
        <v>0</v>
      </c>
      <c r="Z227" s="145"/>
      <c r="AA227" s="144">
        <f t="shared" si="73"/>
        <v>0</v>
      </c>
      <c r="AB227" s="144">
        <f t="shared" si="74"/>
        <v>0</v>
      </c>
      <c r="AC227" s="144">
        <f t="shared" si="75"/>
        <v>0</v>
      </c>
      <c r="AD227" s="144">
        <f t="shared" si="76"/>
        <v>0</v>
      </c>
      <c r="AE227" s="144">
        <f t="shared" si="77"/>
        <v>0</v>
      </c>
    </row>
    <row r="228" spans="3:31" ht="60" customHeight="1" x14ac:dyDescent="0.25">
      <c r="C228" s="20">
        <v>222</v>
      </c>
      <c r="D228" s="20"/>
      <c r="E228" s="35"/>
      <c r="F228" s="36"/>
      <c r="G228" s="36"/>
      <c r="H228" s="37"/>
      <c r="I228" s="36"/>
      <c r="J228" s="36"/>
      <c r="K228" s="125"/>
      <c r="L228" s="121"/>
      <c r="M228" s="121"/>
      <c r="O228" s="144">
        <f t="shared" si="63"/>
        <v>0</v>
      </c>
      <c r="P228" s="144">
        <f t="shared" si="64"/>
        <v>0</v>
      </c>
      <c r="Q228" s="144">
        <f t="shared" si="65"/>
        <v>0</v>
      </c>
      <c r="R228" s="144">
        <f t="shared" si="66"/>
        <v>0</v>
      </c>
      <c r="S228" s="144">
        <f t="shared" si="67"/>
        <v>0</v>
      </c>
      <c r="T228" s="145"/>
      <c r="U228" s="144">
        <f t="shared" si="68"/>
        <v>0</v>
      </c>
      <c r="V228" s="144">
        <f t="shared" si="69"/>
        <v>0</v>
      </c>
      <c r="W228" s="144">
        <f t="shared" si="70"/>
        <v>0</v>
      </c>
      <c r="X228" s="144">
        <f t="shared" si="71"/>
        <v>0</v>
      </c>
      <c r="Y228" s="144">
        <f t="shared" si="72"/>
        <v>0</v>
      </c>
      <c r="Z228" s="145"/>
      <c r="AA228" s="144">
        <f t="shared" si="73"/>
        <v>0</v>
      </c>
      <c r="AB228" s="144">
        <f t="shared" si="74"/>
        <v>0</v>
      </c>
      <c r="AC228" s="144">
        <f t="shared" si="75"/>
        <v>0</v>
      </c>
      <c r="AD228" s="144">
        <f t="shared" si="76"/>
        <v>0</v>
      </c>
      <c r="AE228" s="144">
        <f t="shared" si="77"/>
        <v>0</v>
      </c>
    </row>
    <row r="229" spans="3:31" ht="60" customHeight="1" x14ac:dyDescent="0.25">
      <c r="C229" s="20">
        <v>223</v>
      </c>
      <c r="D229" s="20"/>
      <c r="E229" s="35"/>
      <c r="F229" s="36"/>
      <c r="G229" s="36"/>
      <c r="H229" s="37"/>
      <c r="I229" s="36"/>
      <c r="J229" s="36"/>
      <c r="K229" s="125"/>
      <c r="L229" s="121"/>
      <c r="M229" s="121"/>
      <c r="O229" s="144">
        <f t="shared" si="63"/>
        <v>0</v>
      </c>
      <c r="P229" s="144">
        <f t="shared" si="64"/>
        <v>0</v>
      </c>
      <c r="Q229" s="144">
        <f t="shared" si="65"/>
        <v>0</v>
      </c>
      <c r="R229" s="144">
        <f t="shared" si="66"/>
        <v>0</v>
      </c>
      <c r="S229" s="144">
        <f t="shared" si="67"/>
        <v>0</v>
      </c>
      <c r="T229" s="145"/>
      <c r="U229" s="144">
        <f t="shared" si="68"/>
        <v>0</v>
      </c>
      <c r="V229" s="144">
        <f t="shared" si="69"/>
        <v>0</v>
      </c>
      <c r="W229" s="144">
        <f t="shared" si="70"/>
        <v>0</v>
      </c>
      <c r="X229" s="144">
        <f t="shared" si="71"/>
        <v>0</v>
      </c>
      <c r="Y229" s="144">
        <f t="shared" si="72"/>
        <v>0</v>
      </c>
      <c r="Z229" s="145"/>
      <c r="AA229" s="144">
        <f t="shared" si="73"/>
        <v>0</v>
      </c>
      <c r="AB229" s="144">
        <f t="shared" si="74"/>
        <v>0</v>
      </c>
      <c r="AC229" s="144">
        <f t="shared" si="75"/>
        <v>0</v>
      </c>
      <c r="AD229" s="144">
        <f t="shared" si="76"/>
        <v>0</v>
      </c>
      <c r="AE229" s="144">
        <f t="shared" si="77"/>
        <v>0</v>
      </c>
    </row>
    <row r="230" spans="3:31" ht="60" customHeight="1" x14ac:dyDescent="0.25">
      <c r="C230" s="20">
        <v>224</v>
      </c>
      <c r="D230" s="20"/>
      <c r="E230" s="35"/>
      <c r="F230" s="36"/>
      <c r="G230" s="36"/>
      <c r="H230" s="37"/>
      <c r="I230" s="36"/>
      <c r="J230" s="36"/>
      <c r="K230" s="125"/>
      <c r="L230" s="121"/>
      <c r="M230" s="121"/>
      <c r="O230" s="144">
        <f t="shared" si="63"/>
        <v>0</v>
      </c>
      <c r="P230" s="144">
        <f t="shared" si="64"/>
        <v>0</v>
      </c>
      <c r="Q230" s="144">
        <f t="shared" si="65"/>
        <v>0</v>
      </c>
      <c r="R230" s="144">
        <f t="shared" si="66"/>
        <v>0</v>
      </c>
      <c r="S230" s="144">
        <f t="shared" si="67"/>
        <v>0</v>
      </c>
      <c r="T230" s="145"/>
      <c r="U230" s="144">
        <f t="shared" si="68"/>
        <v>0</v>
      </c>
      <c r="V230" s="144">
        <f t="shared" si="69"/>
        <v>0</v>
      </c>
      <c r="W230" s="144">
        <f t="shared" si="70"/>
        <v>0</v>
      </c>
      <c r="X230" s="144">
        <f t="shared" si="71"/>
        <v>0</v>
      </c>
      <c r="Y230" s="144">
        <f t="shared" si="72"/>
        <v>0</v>
      </c>
      <c r="Z230" s="145"/>
      <c r="AA230" s="144">
        <f t="shared" si="73"/>
        <v>0</v>
      </c>
      <c r="AB230" s="144">
        <f t="shared" si="74"/>
        <v>0</v>
      </c>
      <c r="AC230" s="144">
        <f t="shared" si="75"/>
        <v>0</v>
      </c>
      <c r="AD230" s="144">
        <f t="shared" si="76"/>
        <v>0</v>
      </c>
      <c r="AE230" s="144">
        <f t="shared" si="77"/>
        <v>0</v>
      </c>
    </row>
    <row r="231" spans="3:31" ht="60" customHeight="1" x14ac:dyDescent="0.25">
      <c r="C231" s="20">
        <v>225</v>
      </c>
      <c r="D231" s="20"/>
      <c r="E231" s="35"/>
      <c r="F231" s="36"/>
      <c r="G231" s="36"/>
      <c r="H231" s="37"/>
      <c r="I231" s="36"/>
      <c r="J231" s="36"/>
      <c r="K231" s="125"/>
      <c r="L231" s="121"/>
      <c r="M231" s="121"/>
      <c r="O231" s="144">
        <f t="shared" si="63"/>
        <v>0</v>
      </c>
      <c r="P231" s="144">
        <f t="shared" si="64"/>
        <v>0</v>
      </c>
      <c r="Q231" s="144">
        <f t="shared" si="65"/>
        <v>0</v>
      </c>
      <c r="R231" s="144">
        <f t="shared" si="66"/>
        <v>0</v>
      </c>
      <c r="S231" s="144">
        <f t="shared" si="67"/>
        <v>0</v>
      </c>
      <c r="T231" s="145"/>
      <c r="U231" s="144">
        <f t="shared" si="68"/>
        <v>0</v>
      </c>
      <c r="V231" s="144">
        <f t="shared" si="69"/>
        <v>0</v>
      </c>
      <c r="W231" s="144">
        <f t="shared" si="70"/>
        <v>0</v>
      </c>
      <c r="X231" s="144">
        <f t="shared" si="71"/>
        <v>0</v>
      </c>
      <c r="Y231" s="144">
        <f t="shared" si="72"/>
        <v>0</v>
      </c>
      <c r="Z231" s="145"/>
      <c r="AA231" s="144">
        <f t="shared" si="73"/>
        <v>0</v>
      </c>
      <c r="AB231" s="144">
        <f t="shared" si="74"/>
        <v>0</v>
      </c>
      <c r="AC231" s="144">
        <f t="shared" si="75"/>
        <v>0</v>
      </c>
      <c r="AD231" s="144">
        <f t="shared" si="76"/>
        <v>0</v>
      </c>
      <c r="AE231" s="144">
        <f t="shared" si="77"/>
        <v>0</v>
      </c>
    </row>
    <row r="232" spans="3:31" ht="60" customHeight="1" x14ac:dyDescent="0.25">
      <c r="C232" s="20">
        <v>226</v>
      </c>
      <c r="D232" s="20"/>
      <c r="E232" s="35"/>
      <c r="F232" s="36"/>
      <c r="G232" s="36"/>
      <c r="H232" s="37"/>
      <c r="I232" s="36"/>
      <c r="J232" s="36"/>
      <c r="K232" s="125"/>
      <c r="L232" s="121"/>
      <c r="M232" s="121"/>
      <c r="O232" s="144">
        <f t="shared" si="63"/>
        <v>0</v>
      </c>
      <c r="P232" s="144">
        <f t="shared" si="64"/>
        <v>0</v>
      </c>
      <c r="Q232" s="144">
        <f t="shared" si="65"/>
        <v>0</v>
      </c>
      <c r="R232" s="144">
        <f t="shared" si="66"/>
        <v>0</v>
      </c>
      <c r="S232" s="144">
        <f t="shared" si="67"/>
        <v>0</v>
      </c>
      <c r="T232" s="145"/>
      <c r="U232" s="144">
        <f t="shared" si="68"/>
        <v>0</v>
      </c>
      <c r="V232" s="144">
        <f t="shared" si="69"/>
        <v>0</v>
      </c>
      <c r="W232" s="144">
        <f t="shared" si="70"/>
        <v>0</v>
      </c>
      <c r="X232" s="144">
        <f t="shared" si="71"/>
        <v>0</v>
      </c>
      <c r="Y232" s="144">
        <f t="shared" si="72"/>
        <v>0</v>
      </c>
      <c r="Z232" s="145"/>
      <c r="AA232" s="144">
        <f t="shared" si="73"/>
        <v>0</v>
      </c>
      <c r="AB232" s="144">
        <f t="shared" si="74"/>
        <v>0</v>
      </c>
      <c r="AC232" s="144">
        <f t="shared" si="75"/>
        <v>0</v>
      </c>
      <c r="AD232" s="144">
        <f t="shared" si="76"/>
        <v>0</v>
      </c>
      <c r="AE232" s="144">
        <f t="shared" si="77"/>
        <v>0</v>
      </c>
    </row>
    <row r="233" spans="3:31" ht="60" customHeight="1" x14ac:dyDescent="0.25">
      <c r="C233" s="20">
        <v>227</v>
      </c>
      <c r="D233" s="20"/>
      <c r="E233" s="35"/>
      <c r="F233" s="36"/>
      <c r="G233" s="36"/>
      <c r="H233" s="37"/>
      <c r="I233" s="36"/>
      <c r="J233" s="36"/>
      <c r="K233" s="125"/>
      <c r="L233" s="121"/>
      <c r="M233" s="121"/>
      <c r="O233" s="144">
        <f t="shared" si="63"/>
        <v>0</v>
      </c>
      <c r="P233" s="144">
        <f t="shared" si="64"/>
        <v>0</v>
      </c>
      <c r="Q233" s="144">
        <f t="shared" si="65"/>
        <v>0</v>
      </c>
      <c r="R233" s="144">
        <f t="shared" si="66"/>
        <v>0</v>
      </c>
      <c r="S233" s="144">
        <f t="shared" si="67"/>
        <v>0</v>
      </c>
      <c r="T233" s="145"/>
      <c r="U233" s="144">
        <f t="shared" si="68"/>
        <v>0</v>
      </c>
      <c r="V233" s="144">
        <f t="shared" si="69"/>
        <v>0</v>
      </c>
      <c r="W233" s="144">
        <f t="shared" si="70"/>
        <v>0</v>
      </c>
      <c r="X233" s="144">
        <f t="shared" si="71"/>
        <v>0</v>
      </c>
      <c r="Y233" s="144">
        <f t="shared" si="72"/>
        <v>0</v>
      </c>
      <c r="Z233" s="145"/>
      <c r="AA233" s="144">
        <f t="shared" si="73"/>
        <v>0</v>
      </c>
      <c r="AB233" s="144">
        <f t="shared" si="74"/>
        <v>0</v>
      </c>
      <c r="AC233" s="144">
        <f t="shared" si="75"/>
        <v>0</v>
      </c>
      <c r="AD233" s="144">
        <f t="shared" si="76"/>
        <v>0</v>
      </c>
      <c r="AE233" s="144">
        <f t="shared" si="77"/>
        <v>0</v>
      </c>
    </row>
    <row r="234" spans="3:31" ht="60" customHeight="1" x14ac:dyDescent="0.25">
      <c r="C234" s="20">
        <v>228</v>
      </c>
      <c r="D234" s="20"/>
      <c r="E234" s="35"/>
      <c r="F234" s="36"/>
      <c r="G234" s="36"/>
      <c r="H234" s="37"/>
      <c r="I234" s="36"/>
      <c r="J234" s="36"/>
      <c r="K234" s="125"/>
      <c r="L234" s="121"/>
      <c r="M234" s="121"/>
      <c r="O234" s="144">
        <f t="shared" si="63"/>
        <v>0</v>
      </c>
      <c r="P234" s="144">
        <f t="shared" si="64"/>
        <v>0</v>
      </c>
      <c r="Q234" s="144">
        <f t="shared" si="65"/>
        <v>0</v>
      </c>
      <c r="R234" s="144">
        <f t="shared" si="66"/>
        <v>0</v>
      </c>
      <c r="S234" s="144">
        <f t="shared" si="67"/>
        <v>0</v>
      </c>
      <c r="T234" s="145"/>
      <c r="U234" s="144">
        <f t="shared" si="68"/>
        <v>0</v>
      </c>
      <c r="V234" s="144">
        <f t="shared" si="69"/>
        <v>0</v>
      </c>
      <c r="W234" s="144">
        <f t="shared" si="70"/>
        <v>0</v>
      </c>
      <c r="X234" s="144">
        <f t="shared" si="71"/>
        <v>0</v>
      </c>
      <c r="Y234" s="144">
        <f t="shared" si="72"/>
        <v>0</v>
      </c>
      <c r="Z234" s="145"/>
      <c r="AA234" s="144">
        <f t="shared" si="73"/>
        <v>0</v>
      </c>
      <c r="AB234" s="144">
        <f t="shared" si="74"/>
        <v>0</v>
      </c>
      <c r="AC234" s="144">
        <f t="shared" si="75"/>
        <v>0</v>
      </c>
      <c r="AD234" s="144">
        <f t="shared" si="76"/>
        <v>0</v>
      </c>
      <c r="AE234" s="144">
        <f t="shared" si="77"/>
        <v>0</v>
      </c>
    </row>
    <row r="235" spans="3:31" ht="60" customHeight="1" x14ac:dyDescent="0.25">
      <c r="C235" s="20">
        <v>229</v>
      </c>
      <c r="D235" s="20"/>
      <c r="E235" s="35"/>
      <c r="F235" s="36"/>
      <c r="G235" s="36"/>
      <c r="H235" s="37"/>
      <c r="I235" s="36"/>
      <c r="J235" s="36"/>
      <c r="K235" s="125"/>
      <c r="L235" s="121"/>
      <c r="M235" s="121"/>
      <c r="O235" s="144">
        <f t="shared" si="63"/>
        <v>0</v>
      </c>
      <c r="P235" s="144">
        <f t="shared" si="64"/>
        <v>0</v>
      </c>
      <c r="Q235" s="144">
        <f t="shared" si="65"/>
        <v>0</v>
      </c>
      <c r="R235" s="144">
        <f t="shared" si="66"/>
        <v>0</v>
      </c>
      <c r="S235" s="144">
        <f t="shared" si="67"/>
        <v>0</v>
      </c>
      <c r="T235" s="145"/>
      <c r="U235" s="144">
        <f t="shared" si="68"/>
        <v>0</v>
      </c>
      <c r="V235" s="144">
        <f t="shared" si="69"/>
        <v>0</v>
      </c>
      <c r="W235" s="144">
        <f t="shared" si="70"/>
        <v>0</v>
      </c>
      <c r="X235" s="144">
        <f t="shared" si="71"/>
        <v>0</v>
      </c>
      <c r="Y235" s="144">
        <f t="shared" si="72"/>
        <v>0</v>
      </c>
      <c r="Z235" s="145"/>
      <c r="AA235" s="144">
        <f t="shared" si="73"/>
        <v>0</v>
      </c>
      <c r="AB235" s="144">
        <f t="shared" si="74"/>
        <v>0</v>
      </c>
      <c r="AC235" s="144">
        <f t="shared" si="75"/>
        <v>0</v>
      </c>
      <c r="AD235" s="144">
        <f t="shared" si="76"/>
        <v>0</v>
      </c>
      <c r="AE235" s="144">
        <f t="shared" si="77"/>
        <v>0</v>
      </c>
    </row>
    <row r="236" spans="3:31" ht="60" customHeight="1" x14ac:dyDescent="0.25">
      <c r="C236" s="20">
        <v>230</v>
      </c>
      <c r="D236" s="20"/>
      <c r="E236" s="35"/>
      <c r="F236" s="36"/>
      <c r="G236" s="36"/>
      <c r="H236" s="37"/>
      <c r="I236" s="36"/>
      <c r="J236" s="36"/>
      <c r="K236" s="125"/>
      <c r="L236" s="121"/>
      <c r="M236" s="121"/>
      <c r="O236" s="144">
        <f t="shared" si="63"/>
        <v>0</v>
      </c>
      <c r="P236" s="144">
        <f t="shared" si="64"/>
        <v>0</v>
      </c>
      <c r="Q236" s="144">
        <f t="shared" si="65"/>
        <v>0</v>
      </c>
      <c r="R236" s="144">
        <f t="shared" si="66"/>
        <v>0</v>
      </c>
      <c r="S236" s="144">
        <f t="shared" si="67"/>
        <v>0</v>
      </c>
      <c r="T236" s="145"/>
      <c r="U236" s="144">
        <f t="shared" si="68"/>
        <v>0</v>
      </c>
      <c r="V236" s="144">
        <f t="shared" si="69"/>
        <v>0</v>
      </c>
      <c r="W236" s="144">
        <f t="shared" si="70"/>
        <v>0</v>
      </c>
      <c r="X236" s="144">
        <f t="shared" si="71"/>
        <v>0</v>
      </c>
      <c r="Y236" s="144">
        <f t="shared" si="72"/>
        <v>0</v>
      </c>
      <c r="Z236" s="145"/>
      <c r="AA236" s="144">
        <f t="shared" si="73"/>
        <v>0</v>
      </c>
      <c r="AB236" s="144">
        <f t="shared" si="74"/>
        <v>0</v>
      </c>
      <c r="AC236" s="144">
        <f t="shared" si="75"/>
        <v>0</v>
      </c>
      <c r="AD236" s="144">
        <f t="shared" si="76"/>
        <v>0</v>
      </c>
      <c r="AE236" s="144">
        <f t="shared" si="77"/>
        <v>0</v>
      </c>
    </row>
    <row r="237" spans="3:31" ht="60" customHeight="1" x14ac:dyDescent="0.25">
      <c r="C237" s="20">
        <v>231</v>
      </c>
      <c r="D237" s="20"/>
      <c r="E237" s="35"/>
      <c r="F237" s="36"/>
      <c r="G237" s="36"/>
      <c r="H237" s="37"/>
      <c r="I237" s="36"/>
      <c r="J237" s="36"/>
      <c r="K237" s="125"/>
      <c r="L237" s="121"/>
      <c r="M237" s="121"/>
      <c r="O237" s="144">
        <f t="shared" si="63"/>
        <v>0</v>
      </c>
      <c r="P237" s="144">
        <f t="shared" si="64"/>
        <v>0</v>
      </c>
      <c r="Q237" s="144">
        <f t="shared" si="65"/>
        <v>0</v>
      </c>
      <c r="R237" s="144">
        <f t="shared" si="66"/>
        <v>0</v>
      </c>
      <c r="S237" s="144">
        <f t="shared" si="67"/>
        <v>0</v>
      </c>
      <c r="T237" s="145"/>
      <c r="U237" s="144">
        <f t="shared" si="68"/>
        <v>0</v>
      </c>
      <c r="V237" s="144">
        <f t="shared" si="69"/>
        <v>0</v>
      </c>
      <c r="W237" s="144">
        <f t="shared" si="70"/>
        <v>0</v>
      </c>
      <c r="X237" s="144">
        <f t="shared" si="71"/>
        <v>0</v>
      </c>
      <c r="Y237" s="144">
        <f t="shared" si="72"/>
        <v>0</v>
      </c>
      <c r="Z237" s="145"/>
      <c r="AA237" s="144">
        <f t="shared" si="73"/>
        <v>0</v>
      </c>
      <c r="AB237" s="144">
        <f t="shared" si="74"/>
        <v>0</v>
      </c>
      <c r="AC237" s="144">
        <f t="shared" si="75"/>
        <v>0</v>
      </c>
      <c r="AD237" s="144">
        <f t="shared" si="76"/>
        <v>0</v>
      </c>
      <c r="AE237" s="144">
        <f t="shared" si="77"/>
        <v>0</v>
      </c>
    </row>
    <row r="238" spans="3:31" ht="60" customHeight="1" x14ac:dyDescent="0.25">
      <c r="C238" s="20">
        <v>232</v>
      </c>
      <c r="D238" s="20"/>
      <c r="E238" s="35"/>
      <c r="F238" s="36"/>
      <c r="G238" s="36"/>
      <c r="H238" s="37"/>
      <c r="I238" s="36"/>
      <c r="J238" s="36"/>
      <c r="K238" s="125"/>
      <c r="L238" s="121"/>
      <c r="M238" s="121"/>
      <c r="O238" s="144">
        <f t="shared" si="63"/>
        <v>0</v>
      </c>
      <c r="P238" s="144">
        <f t="shared" si="64"/>
        <v>0</v>
      </c>
      <c r="Q238" s="144">
        <f t="shared" si="65"/>
        <v>0</v>
      </c>
      <c r="R238" s="144">
        <f t="shared" si="66"/>
        <v>0</v>
      </c>
      <c r="S238" s="144">
        <f t="shared" si="67"/>
        <v>0</v>
      </c>
      <c r="T238" s="145"/>
      <c r="U238" s="144">
        <f t="shared" si="68"/>
        <v>0</v>
      </c>
      <c r="V238" s="144">
        <f t="shared" si="69"/>
        <v>0</v>
      </c>
      <c r="W238" s="144">
        <f t="shared" si="70"/>
        <v>0</v>
      </c>
      <c r="X238" s="144">
        <f t="shared" si="71"/>
        <v>0</v>
      </c>
      <c r="Y238" s="144">
        <f t="shared" si="72"/>
        <v>0</v>
      </c>
      <c r="Z238" s="145"/>
      <c r="AA238" s="144">
        <f t="shared" si="73"/>
        <v>0</v>
      </c>
      <c r="AB238" s="144">
        <f t="shared" si="74"/>
        <v>0</v>
      </c>
      <c r="AC238" s="144">
        <f t="shared" si="75"/>
        <v>0</v>
      </c>
      <c r="AD238" s="144">
        <f t="shared" si="76"/>
        <v>0</v>
      </c>
      <c r="AE238" s="144">
        <f t="shared" si="77"/>
        <v>0</v>
      </c>
    </row>
    <row r="239" spans="3:31" ht="60" customHeight="1" x14ac:dyDescent="0.25">
      <c r="C239" s="20">
        <v>233</v>
      </c>
      <c r="D239" s="20"/>
      <c r="E239" s="35"/>
      <c r="F239" s="36"/>
      <c r="G239" s="36"/>
      <c r="H239" s="37"/>
      <c r="I239" s="36"/>
      <c r="J239" s="36"/>
      <c r="K239" s="125"/>
      <c r="L239" s="121"/>
      <c r="M239" s="121"/>
      <c r="O239" s="144">
        <f t="shared" si="63"/>
        <v>0</v>
      </c>
      <c r="P239" s="144">
        <f t="shared" si="64"/>
        <v>0</v>
      </c>
      <c r="Q239" s="144">
        <f t="shared" si="65"/>
        <v>0</v>
      </c>
      <c r="R239" s="144">
        <f t="shared" si="66"/>
        <v>0</v>
      </c>
      <c r="S239" s="144">
        <f t="shared" si="67"/>
        <v>0</v>
      </c>
      <c r="T239" s="145"/>
      <c r="U239" s="144">
        <f t="shared" si="68"/>
        <v>0</v>
      </c>
      <c r="V239" s="144">
        <f t="shared" si="69"/>
        <v>0</v>
      </c>
      <c r="W239" s="144">
        <f t="shared" si="70"/>
        <v>0</v>
      </c>
      <c r="X239" s="144">
        <f t="shared" si="71"/>
        <v>0</v>
      </c>
      <c r="Y239" s="144">
        <f t="shared" si="72"/>
        <v>0</v>
      </c>
      <c r="Z239" s="145"/>
      <c r="AA239" s="144">
        <f t="shared" si="73"/>
        <v>0</v>
      </c>
      <c r="AB239" s="144">
        <f t="shared" si="74"/>
        <v>0</v>
      </c>
      <c r="AC239" s="144">
        <f t="shared" si="75"/>
        <v>0</v>
      </c>
      <c r="AD239" s="144">
        <f t="shared" si="76"/>
        <v>0</v>
      </c>
      <c r="AE239" s="144">
        <f t="shared" si="77"/>
        <v>0</v>
      </c>
    </row>
    <row r="240" spans="3:31" ht="60" customHeight="1" x14ac:dyDescent="0.25">
      <c r="C240" s="20">
        <v>234</v>
      </c>
      <c r="D240" s="20"/>
      <c r="E240" s="35"/>
      <c r="F240" s="5"/>
      <c r="G240" s="5"/>
      <c r="H240" s="6"/>
      <c r="I240" s="36"/>
      <c r="J240" s="6"/>
      <c r="K240" s="140"/>
      <c r="L240" s="136"/>
      <c r="M240" s="136"/>
      <c r="O240" s="144">
        <f t="shared" si="63"/>
        <v>0</v>
      </c>
      <c r="P240" s="144">
        <f t="shared" si="64"/>
        <v>0</v>
      </c>
      <c r="Q240" s="144">
        <f t="shared" si="65"/>
        <v>0</v>
      </c>
      <c r="R240" s="144">
        <f t="shared" si="66"/>
        <v>0</v>
      </c>
      <c r="S240" s="144">
        <f t="shared" si="67"/>
        <v>0</v>
      </c>
      <c r="T240" s="145"/>
      <c r="U240" s="144">
        <f t="shared" si="68"/>
        <v>0</v>
      </c>
      <c r="V240" s="144">
        <f t="shared" si="69"/>
        <v>0</v>
      </c>
      <c r="W240" s="144">
        <f t="shared" si="70"/>
        <v>0</v>
      </c>
      <c r="X240" s="144">
        <f t="shared" si="71"/>
        <v>0</v>
      </c>
      <c r="Y240" s="144">
        <f t="shared" si="72"/>
        <v>0</v>
      </c>
      <c r="Z240" s="145"/>
      <c r="AA240" s="144">
        <f t="shared" si="73"/>
        <v>0</v>
      </c>
      <c r="AB240" s="144">
        <f t="shared" si="74"/>
        <v>0</v>
      </c>
      <c r="AC240" s="144">
        <f t="shared" si="75"/>
        <v>0</v>
      </c>
      <c r="AD240" s="144">
        <f t="shared" si="76"/>
        <v>0</v>
      </c>
      <c r="AE240" s="144">
        <f t="shared" si="77"/>
        <v>0</v>
      </c>
    </row>
    <row r="241" spans="3:31" ht="60" customHeight="1" x14ac:dyDescent="0.25">
      <c r="C241" s="20">
        <v>235</v>
      </c>
      <c r="D241" s="20"/>
      <c r="E241" s="35"/>
      <c r="F241" s="5"/>
      <c r="G241" s="5"/>
      <c r="H241" s="6"/>
      <c r="I241" s="5"/>
      <c r="J241" s="6"/>
      <c r="K241" s="140"/>
      <c r="L241" s="136"/>
      <c r="M241" s="136"/>
      <c r="O241" s="144">
        <f t="shared" si="63"/>
        <v>0</v>
      </c>
      <c r="P241" s="144">
        <f t="shared" si="64"/>
        <v>0</v>
      </c>
      <c r="Q241" s="144">
        <f t="shared" si="65"/>
        <v>0</v>
      </c>
      <c r="R241" s="144">
        <f t="shared" si="66"/>
        <v>0</v>
      </c>
      <c r="S241" s="144">
        <f t="shared" si="67"/>
        <v>0</v>
      </c>
      <c r="T241" s="145"/>
      <c r="U241" s="144">
        <f t="shared" si="68"/>
        <v>0</v>
      </c>
      <c r="V241" s="144">
        <f t="shared" si="69"/>
        <v>0</v>
      </c>
      <c r="W241" s="144">
        <f t="shared" si="70"/>
        <v>0</v>
      </c>
      <c r="X241" s="144">
        <f t="shared" si="71"/>
        <v>0</v>
      </c>
      <c r="Y241" s="144">
        <f t="shared" si="72"/>
        <v>0</v>
      </c>
      <c r="Z241" s="145"/>
      <c r="AA241" s="144">
        <f t="shared" si="73"/>
        <v>0</v>
      </c>
      <c r="AB241" s="144">
        <f t="shared" si="74"/>
        <v>0</v>
      </c>
      <c r="AC241" s="144">
        <f t="shared" si="75"/>
        <v>0</v>
      </c>
      <c r="AD241" s="144">
        <f t="shared" si="76"/>
        <v>0</v>
      </c>
      <c r="AE241" s="144">
        <f t="shared" si="77"/>
        <v>0</v>
      </c>
    </row>
    <row r="242" spans="3:31" ht="60" customHeight="1" x14ac:dyDescent="0.25">
      <c r="C242" s="20">
        <v>236</v>
      </c>
      <c r="D242" s="20"/>
      <c r="E242" s="41"/>
      <c r="F242" s="5"/>
      <c r="G242" s="5"/>
      <c r="H242" s="6"/>
      <c r="I242" s="36"/>
      <c r="J242" s="6"/>
      <c r="K242" s="140"/>
      <c r="L242" s="136"/>
      <c r="M242" s="136"/>
      <c r="O242" s="144">
        <f t="shared" si="63"/>
        <v>0</v>
      </c>
      <c r="P242" s="144">
        <f t="shared" si="64"/>
        <v>0</v>
      </c>
      <c r="Q242" s="144">
        <f t="shared" si="65"/>
        <v>0</v>
      </c>
      <c r="R242" s="144">
        <f t="shared" si="66"/>
        <v>0</v>
      </c>
      <c r="S242" s="144">
        <f t="shared" si="67"/>
        <v>0</v>
      </c>
      <c r="T242" s="145"/>
      <c r="U242" s="144">
        <f t="shared" si="68"/>
        <v>0</v>
      </c>
      <c r="V242" s="144">
        <f t="shared" si="69"/>
        <v>0</v>
      </c>
      <c r="W242" s="144">
        <f t="shared" si="70"/>
        <v>0</v>
      </c>
      <c r="X242" s="144">
        <f t="shared" si="71"/>
        <v>0</v>
      </c>
      <c r="Y242" s="144">
        <f t="shared" si="72"/>
        <v>0</v>
      </c>
      <c r="Z242" s="145"/>
      <c r="AA242" s="144">
        <f t="shared" si="73"/>
        <v>0</v>
      </c>
      <c r="AB242" s="144">
        <f t="shared" si="74"/>
        <v>0</v>
      </c>
      <c r="AC242" s="144">
        <f t="shared" si="75"/>
        <v>0</v>
      </c>
      <c r="AD242" s="144">
        <f t="shared" si="76"/>
        <v>0</v>
      </c>
      <c r="AE242" s="144">
        <f t="shared" si="77"/>
        <v>0</v>
      </c>
    </row>
    <row r="243" spans="3:31" ht="60" customHeight="1" x14ac:dyDescent="0.25">
      <c r="C243" s="20">
        <v>237</v>
      </c>
      <c r="D243" s="20"/>
      <c r="E243" s="41"/>
      <c r="F243" s="5"/>
      <c r="G243" s="5"/>
      <c r="H243" s="6"/>
      <c r="I243" s="36"/>
      <c r="J243" s="6"/>
      <c r="K243" s="140"/>
      <c r="L243" s="136"/>
      <c r="M243" s="136"/>
      <c r="O243" s="144">
        <f t="shared" si="63"/>
        <v>0</v>
      </c>
      <c r="P243" s="144">
        <f t="shared" si="64"/>
        <v>0</v>
      </c>
      <c r="Q243" s="144">
        <f t="shared" si="65"/>
        <v>0</v>
      </c>
      <c r="R243" s="144">
        <f t="shared" si="66"/>
        <v>0</v>
      </c>
      <c r="S243" s="144">
        <f t="shared" si="67"/>
        <v>0</v>
      </c>
      <c r="T243" s="145"/>
      <c r="U243" s="144">
        <f t="shared" si="68"/>
        <v>0</v>
      </c>
      <c r="V243" s="144">
        <f t="shared" si="69"/>
        <v>0</v>
      </c>
      <c r="W243" s="144">
        <f t="shared" si="70"/>
        <v>0</v>
      </c>
      <c r="X243" s="144">
        <f t="shared" si="71"/>
        <v>0</v>
      </c>
      <c r="Y243" s="144">
        <f t="shared" si="72"/>
        <v>0</v>
      </c>
      <c r="Z243" s="145"/>
      <c r="AA243" s="144">
        <f t="shared" si="73"/>
        <v>0</v>
      </c>
      <c r="AB243" s="144">
        <f t="shared" si="74"/>
        <v>0</v>
      </c>
      <c r="AC243" s="144">
        <f t="shared" si="75"/>
        <v>0</v>
      </c>
      <c r="AD243" s="144">
        <f t="shared" si="76"/>
        <v>0</v>
      </c>
      <c r="AE243" s="144">
        <f t="shared" si="77"/>
        <v>0</v>
      </c>
    </row>
    <row r="244" spans="3:31" ht="60" customHeight="1" x14ac:dyDescent="0.25">
      <c r="C244" s="20">
        <v>238</v>
      </c>
      <c r="D244" s="20"/>
      <c r="E244" s="41"/>
      <c r="F244" s="5"/>
      <c r="G244" s="5"/>
      <c r="H244" s="6"/>
      <c r="I244" s="5"/>
      <c r="J244" s="6"/>
      <c r="K244" s="140"/>
      <c r="L244" s="136"/>
      <c r="M244" s="136"/>
      <c r="O244" s="144">
        <f t="shared" si="63"/>
        <v>0</v>
      </c>
      <c r="P244" s="144">
        <f t="shared" si="64"/>
        <v>0</v>
      </c>
      <c r="Q244" s="144">
        <f t="shared" si="65"/>
        <v>0</v>
      </c>
      <c r="R244" s="144">
        <f t="shared" si="66"/>
        <v>0</v>
      </c>
      <c r="S244" s="144">
        <f t="shared" si="67"/>
        <v>0</v>
      </c>
      <c r="T244" s="145"/>
      <c r="U244" s="144">
        <f t="shared" si="68"/>
        <v>0</v>
      </c>
      <c r="V244" s="144">
        <f t="shared" si="69"/>
        <v>0</v>
      </c>
      <c r="W244" s="144">
        <f t="shared" si="70"/>
        <v>0</v>
      </c>
      <c r="X244" s="144">
        <f t="shared" si="71"/>
        <v>0</v>
      </c>
      <c r="Y244" s="144">
        <f t="shared" si="72"/>
        <v>0</v>
      </c>
      <c r="Z244" s="145"/>
      <c r="AA244" s="144">
        <f t="shared" si="73"/>
        <v>0</v>
      </c>
      <c r="AB244" s="144">
        <f t="shared" si="74"/>
        <v>0</v>
      </c>
      <c r="AC244" s="144">
        <f t="shared" si="75"/>
        <v>0</v>
      </c>
      <c r="AD244" s="144">
        <f t="shared" si="76"/>
        <v>0</v>
      </c>
      <c r="AE244" s="144">
        <f t="shared" si="77"/>
        <v>0</v>
      </c>
    </row>
    <row r="245" spans="3:31" ht="60" customHeight="1" x14ac:dyDescent="0.25">
      <c r="C245" s="20">
        <v>239</v>
      </c>
      <c r="D245" s="20"/>
      <c r="E245" s="35"/>
      <c r="F245" s="5"/>
      <c r="G245" s="5"/>
      <c r="H245" s="6"/>
      <c r="I245" s="5"/>
      <c r="J245" s="6"/>
      <c r="K245" s="140"/>
      <c r="L245" s="136"/>
      <c r="M245" s="136"/>
      <c r="O245" s="144">
        <f t="shared" si="63"/>
        <v>0</v>
      </c>
      <c r="P245" s="144">
        <f t="shared" si="64"/>
        <v>0</v>
      </c>
      <c r="Q245" s="144">
        <f t="shared" si="65"/>
        <v>0</v>
      </c>
      <c r="R245" s="144">
        <f t="shared" si="66"/>
        <v>0</v>
      </c>
      <c r="S245" s="144">
        <f t="shared" si="67"/>
        <v>0</v>
      </c>
      <c r="T245" s="145"/>
      <c r="U245" s="144">
        <f t="shared" si="68"/>
        <v>0</v>
      </c>
      <c r="V245" s="144">
        <f t="shared" si="69"/>
        <v>0</v>
      </c>
      <c r="W245" s="144">
        <f t="shared" si="70"/>
        <v>0</v>
      </c>
      <c r="X245" s="144">
        <f t="shared" si="71"/>
        <v>0</v>
      </c>
      <c r="Y245" s="144">
        <f t="shared" si="72"/>
        <v>0</v>
      </c>
      <c r="Z245" s="145"/>
      <c r="AA245" s="144">
        <f t="shared" si="73"/>
        <v>0</v>
      </c>
      <c r="AB245" s="144">
        <f t="shared" si="74"/>
        <v>0</v>
      </c>
      <c r="AC245" s="144">
        <f t="shared" si="75"/>
        <v>0</v>
      </c>
      <c r="AD245" s="144">
        <f t="shared" si="76"/>
        <v>0</v>
      </c>
      <c r="AE245" s="144">
        <f t="shared" si="77"/>
        <v>0</v>
      </c>
    </row>
    <row r="246" spans="3:31" ht="60" customHeight="1" x14ac:dyDescent="0.25">
      <c r="C246" s="20">
        <v>240</v>
      </c>
      <c r="D246" s="20"/>
      <c r="E246" s="35"/>
      <c r="F246" s="5"/>
      <c r="G246" s="5"/>
      <c r="H246" s="6"/>
      <c r="I246" s="5"/>
      <c r="J246" s="6"/>
      <c r="K246" s="140"/>
      <c r="L246" s="136"/>
      <c r="M246" s="136"/>
      <c r="O246" s="144">
        <f t="shared" si="63"/>
        <v>0</v>
      </c>
      <c r="P246" s="144">
        <f t="shared" si="64"/>
        <v>0</v>
      </c>
      <c r="Q246" s="144">
        <f t="shared" si="65"/>
        <v>0</v>
      </c>
      <c r="R246" s="144">
        <f t="shared" si="66"/>
        <v>0</v>
      </c>
      <c r="S246" s="144">
        <f t="shared" si="67"/>
        <v>0</v>
      </c>
      <c r="T246" s="145"/>
      <c r="U246" s="144">
        <f t="shared" si="68"/>
        <v>0</v>
      </c>
      <c r="V246" s="144">
        <f t="shared" si="69"/>
        <v>0</v>
      </c>
      <c r="W246" s="144">
        <f t="shared" si="70"/>
        <v>0</v>
      </c>
      <c r="X246" s="144">
        <f t="shared" si="71"/>
        <v>0</v>
      </c>
      <c r="Y246" s="144">
        <f t="shared" si="72"/>
        <v>0</v>
      </c>
      <c r="Z246" s="145"/>
      <c r="AA246" s="144">
        <f t="shared" si="73"/>
        <v>0</v>
      </c>
      <c r="AB246" s="144">
        <f t="shared" si="74"/>
        <v>0</v>
      </c>
      <c r="AC246" s="144">
        <f t="shared" si="75"/>
        <v>0</v>
      </c>
      <c r="AD246" s="144">
        <f t="shared" si="76"/>
        <v>0</v>
      </c>
      <c r="AE246" s="144">
        <f t="shared" si="77"/>
        <v>0</v>
      </c>
    </row>
    <row r="247" spans="3:31" ht="60" customHeight="1" x14ac:dyDescent="0.25">
      <c r="C247" s="20">
        <v>241</v>
      </c>
      <c r="D247" s="20"/>
      <c r="E247" s="35"/>
      <c r="F247" s="5"/>
      <c r="G247" s="5"/>
      <c r="H247" s="6"/>
      <c r="I247" s="5"/>
      <c r="J247" s="6"/>
      <c r="K247" s="140"/>
      <c r="L247" s="136"/>
      <c r="M247" s="136"/>
      <c r="O247" s="144">
        <f t="shared" si="63"/>
        <v>0</v>
      </c>
      <c r="P247" s="144">
        <f t="shared" si="64"/>
        <v>0</v>
      </c>
      <c r="Q247" s="144">
        <f t="shared" si="65"/>
        <v>0</v>
      </c>
      <c r="R247" s="144">
        <f t="shared" si="66"/>
        <v>0</v>
      </c>
      <c r="S247" s="144">
        <f t="shared" si="67"/>
        <v>0</v>
      </c>
      <c r="T247" s="145"/>
      <c r="U247" s="144">
        <f t="shared" si="68"/>
        <v>0</v>
      </c>
      <c r="V247" s="144">
        <f t="shared" si="69"/>
        <v>0</v>
      </c>
      <c r="W247" s="144">
        <f t="shared" si="70"/>
        <v>0</v>
      </c>
      <c r="X247" s="144">
        <f t="shared" si="71"/>
        <v>0</v>
      </c>
      <c r="Y247" s="144">
        <f t="shared" si="72"/>
        <v>0</v>
      </c>
      <c r="Z247" s="145"/>
      <c r="AA247" s="144">
        <f t="shared" si="73"/>
        <v>0</v>
      </c>
      <c r="AB247" s="144">
        <f t="shared" si="74"/>
        <v>0</v>
      </c>
      <c r="AC247" s="144">
        <f t="shared" si="75"/>
        <v>0</v>
      </c>
      <c r="AD247" s="144">
        <f t="shared" si="76"/>
        <v>0</v>
      </c>
      <c r="AE247" s="144">
        <f t="shared" si="77"/>
        <v>0</v>
      </c>
    </row>
    <row r="248" spans="3:31" ht="60" customHeight="1" x14ac:dyDescent="0.25">
      <c r="C248" s="20">
        <v>242</v>
      </c>
      <c r="D248" s="20"/>
      <c r="E248" s="35"/>
      <c r="F248" s="5"/>
      <c r="G248" s="5"/>
      <c r="H248" s="6"/>
      <c r="I248" s="5"/>
      <c r="J248" s="6"/>
      <c r="K248" s="140"/>
      <c r="L248" s="136"/>
      <c r="M248" s="136"/>
      <c r="O248" s="144">
        <f t="shared" si="63"/>
        <v>0</v>
      </c>
      <c r="P248" s="144">
        <f t="shared" si="64"/>
        <v>0</v>
      </c>
      <c r="Q248" s="144">
        <f t="shared" si="65"/>
        <v>0</v>
      </c>
      <c r="R248" s="144">
        <f t="shared" si="66"/>
        <v>0</v>
      </c>
      <c r="S248" s="144">
        <f t="shared" si="67"/>
        <v>0</v>
      </c>
      <c r="T248" s="145"/>
      <c r="U248" s="144">
        <f t="shared" si="68"/>
        <v>0</v>
      </c>
      <c r="V248" s="144">
        <f t="shared" si="69"/>
        <v>0</v>
      </c>
      <c r="W248" s="144">
        <f t="shared" si="70"/>
        <v>0</v>
      </c>
      <c r="X248" s="144">
        <f t="shared" si="71"/>
        <v>0</v>
      </c>
      <c r="Y248" s="144">
        <f t="shared" si="72"/>
        <v>0</v>
      </c>
      <c r="Z248" s="145"/>
      <c r="AA248" s="144">
        <f t="shared" si="73"/>
        <v>0</v>
      </c>
      <c r="AB248" s="144">
        <f t="shared" si="74"/>
        <v>0</v>
      </c>
      <c r="AC248" s="144">
        <f t="shared" si="75"/>
        <v>0</v>
      </c>
      <c r="AD248" s="144">
        <f t="shared" si="76"/>
        <v>0</v>
      </c>
      <c r="AE248" s="144">
        <f t="shared" si="77"/>
        <v>0</v>
      </c>
    </row>
    <row r="249" spans="3:31" ht="60" customHeight="1" x14ac:dyDescent="0.25">
      <c r="C249" s="20">
        <v>243</v>
      </c>
      <c r="D249" s="20"/>
      <c r="E249" s="35"/>
      <c r="F249" s="5"/>
      <c r="G249" s="5"/>
      <c r="H249" s="6"/>
      <c r="I249" s="20"/>
      <c r="J249" s="6"/>
      <c r="K249" s="140"/>
      <c r="L249" s="136"/>
      <c r="M249" s="136"/>
      <c r="O249" s="144">
        <f t="shared" si="63"/>
        <v>0</v>
      </c>
      <c r="P249" s="144">
        <f t="shared" si="64"/>
        <v>0</v>
      </c>
      <c r="Q249" s="144">
        <f t="shared" si="65"/>
        <v>0</v>
      </c>
      <c r="R249" s="144">
        <f t="shared" si="66"/>
        <v>0</v>
      </c>
      <c r="S249" s="144">
        <f t="shared" si="67"/>
        <v>0</v>
      </c>
      <c r="T249" s="145"/>
      <c r="U249" s="144">
        <f t="shared" si="68"/>
        <v>0</v>
      </c>
      <c r="V249" s="144">
        <f t="shared" si="69"/>
        <v>0</v>
      </c>
      <c r="W249" s="144">
        <f t="shared" si="70"/>
        <v>0</v>
      </c>
      <c r="X249" s="144">
        <f t="shared" si="71"/>
        <v>0</v>
      </c>
      <c r="Y249" s="144">
        <f t="shared" si="72"/>
        <v>0</v>
      </c>
      <c r="Z249" s="145"/>
      <c r="AA249" s="144">
        <f t="shared" si="73"/>
        <v>0</v>
      </c>
      <c r="AB249" s="144">
        <f t="shared" si="74"/>
        <v>0</v>
      </c>
      <c r="AC249" s="144">
        <f t="shared" si="75"/>
        <v>0</v>
      </c>
      <c r="AD249" s="144">
        <f t="shared" si="76"/>
        <v>0</v>
      </c>
      <c r="AE249" s="144">
        <f t="shared" si="77"/>
        <v>0</v>
      </c>
    </row>
    <row r="250" spans="3:31" ht="60" customHeight="1" x14ac:dyDescent="0.25">
      <c r="C250" s="20">
        <v>244</v>
      </c>
      <c r="D250" s="20"/>
      <c r="E250" s="35"/>
      <c r="F250" s="5"/>
      <c r="G250" s="5"/>
      <c r="H250" s="6"/>
      <c r="I250" s="20"/>
      <c r="J250" s="6"/>
      <c r="K250" s="140"/>
      <c r="L250" s="136"/>
      <c r="M250" s="136"/>
      <c r="O250" s="144">
        <f t="shared" si="63"/>
        <v>0</v>
      </c>
      <c r="P250" s="144">
        <f t="shared" si="64"/>
        <v>0</v>
      </c>
      <c r="Q250" s="144">
        <f t="shared" si="65"/>
        <v>0</v>
      </c>
      <c r="R250" s="144">
        <f t="shared" si="66"/>
        <v>0</v>
      </c>
      <c r="S250" s="144">
        <f t="shared" si="67"/>
        <v>0</v>
      </c>
      <c r="T250" s="145"/>
      <c r="U250" s="144">
        <f t="shared" si="68"/>
        <v>0</v>
      </c>
      <c r="V250" s="144">
        <f t="shared" si="69"/>
        <v>0</v>
      </c>
      <c r="W250" s="144">
        <f t="shared" si="70"/>
        <v>0</v>
      </c>
      <c r="X250" s="144">
        <f t="shared" si="71"/>
        <v>0</v>
      </c>
      <c r="Y250" s="144">
        <f t="shared" si="72"/>
        <v>0</v>
      </c>
      <c r="Z250" s="145"/>
      <c r="AA250" s="144">
        <f t="shared" si="73"/>
        <v>0</v>
      </c>
      <c r="AB250" s="144">
        <f t="shared" si="74"/>
        <v>0</v>
      </c>
      <c r="AC250" s="144">
        <f t="shared" si="75"/>
        <v>0</v>
      </c>
      <c r="AD250" s="144">
        <f t="shared" si="76"/>
        <v>0</v>
      </c>
      <c r="AE250" s="144">
        <f t="shared" si="77"/>
        <v>0</v>
      </c>
    </row>
    <row r="251" spans="3:31" ht="60" customHeight="1" x14ac:dyDescent="0.25">
      <c r="C251" s="20">
        <v>245</v>
      </c>
      <c r="D251" s="20"/>
      <c r="E251" s="35"/>
      <c r="F251" s="5"/>
      <c r="G251" s="5"/>
      <c r="H251" s="6"/>
      <c r="I251" s="20"/>
      <c r="J251" s="6"/>
      <c r="K251" s="140"/>
      <c r="L251" s="136"/>
      <c r="M251" s="136"/>
      <c r="O251" s="144">
        <f t="shared" si="63"/>
        <v>0</v>
      </c>
      <c r="P251" s="144">
        <f t="shared" si="64"/>
        <v>0</v>
      </c>
      <c r="Q251" s="144">
        <f t="shared" si="65"/>
        <v>0</v>
      </c>
      <c r="R251" s="144">
        <f t="shared" si="66"/>
        <v>0</v>
      </c>
      <c r="S251" s="144">
        <f t="shared" si="67"/>
        <v>0</v>
      </c>
      <c r="T251" s="145"/>
      <c r="U251" s="144">
        <f t="shared" si="68"/>
        <v>0</v>
      </c>
      <c r="V251" s="144">
        <f t="shared" si="69"/>
        <v>0</v>
      </c>
      <c r="W251" s="144">
        <f t="shared" si="70"/>
        <v>0</v>
      </c>
      <c r="X251" s="144">
        <f t="shared" si="71"/>
        <v>0</v>
      </c>
      <c r="Y251" s="144">
        <f t="shared" si="72"/>
        <v>0</v>
      </c>
      <c r="Z251" s="145"/>
      <c r="AA251" s="144">
        <f t="shared" si="73"/>
        <v>0</v>
      </c>
      <c r="AB251" s="144">
        <f t="shared" si="74"/>
        <v>0</v>
      </c>
      <c r="AC251" s="144">
        <f t="shared" si="75"/>
        <v>0</v>
      </c>
      <c r="AD251" s="144">
        <f t="shared" si="76"/>
        <v>0</v>
      </c>
      <c r="AE251" s="144">
        <f t="shared" si="77"/>
        <v>0</v>
      </c>
    </row>
    <row r="252" spans="3:31" ht="60" customHeight="1" x14ac:dyDescent="0.25">
      <c r="C252" s="20">
        <v>246</v>
      </c>
      <c r="D252" s="20"/>
      <c r="E252" s="35"/>
      <c r="F252" s="5"/>
      <c r="G252" s="5"/>
      <c r="H252" s="6"/>
      <c r="I252" s="20"/>
      <c r="J252" s="6"/>
      <c r="K252" s="140"/>
      <c r="L252" s="136"/>
      <c r="M252" s="136"/>
      <c r="O252" s="144">
        <f t="shared" si="63"/>
        <v>0</v>
      </c>
      <c r="P252" s="144">
        <f t="shared" si="64"/>
        <v>0</v>
      </c>
      <c r="Q252" s="144">
        <f t="shared" si="65"/>
        <v>0</v>
      </c>
      <c r="R252" s="144">
        <f t="shared" si="66"/>
        <v>0</v>
      </c>
      <c r="S252" s="144">
        <f t="shared" si="67"/>
        <v>0</v>
      </c>
      <c r="T252" s="145"/>
      <c r="U252" s="144">
        <f t="shared" si="68"/>
        <v>0</v>
      </c>
      <c r="V252" s="144">
        <f t="shared" si="69"/>
        <v>0</v>
      </c>
      <c r="W252" s="144">
        <f t="shared" si="70"/>
        <v>0</v>
      </c>
      <c r="X252" s="144">
        <f t="shared" si="71"/>
        <v>0</v>
      </c>
      <c r="Y252" s="144">
        <f t="shared" si="72"/>
        <v>0</v>
      </c>
      <c r="Z252" s="145"/>
      <c r="AA252" s="144">
        <f t="shared" si="73"/>
        <v>0</v>
      </c>
      <c r="AB252" s="144">
        <f t="shared" si="74"/>
        <v>0</v>
      </c>
      <c r="AC252" s="144">
        <f t="shared" si="75"/>
        <v>0</v>
      </c>
      <c r="AD252" s="144">
        <f t="shared" si="76"/>
        <v>0</v>
      </c>
      <c r="AE252" s="144">
        <f t="shared" si="77"/>
        <v>0</v>
      </c>
    </row>
    <row r="253" spans="3:31" ht="60" customHeight="1" x14ac:dyDescent="0.25">
      <c r="C253" s="20">
        <v>247</v>
      </c>
      <c r="D253" s="20"/>
      <c r="E253" s="35"/>
      <c r="F253" s="5"/>
      <c r="G253" s="5"/>
      <c r="H253" s="6"/>
      <c r="I253" s="20"/>
      <c r="J253" s="6"/>
      <c r="K253" s="140"/>
      <c r="L253" s="136"/>
      <c r="M253" s="136"/>
      <c r="O253" s="144">
        <f t="shared" si="63"/>
        <v>0</v>
      </c>
      <c r="P253" s="144">
        <f t="shared" si="64"/>
        <v>0</v>
      </c>
      <c r="Q253" s="144">
        <f t="shared" si="65"/>
        <v>0</v>
      </c>
      <c r="R253" s="144">
        <f t="shared" si="66"/>
        <v>0</v>
      </c>
      <c r="S253" s="144">
        <f t="shared" si="67"/>
        <v>0</v>
      </c>
      <c r="T253" s="145"/>
      <c r="U253" s="144">
        <f t="shared" si="68"/>
        <v>0</v>
      </c>
      <c r="V253" s="144">
        <f t="shared" si="69"/>
        <v>0</v>
      </c>
      <c r="W253" s="144">
        <f t="shared" si="70"/>
        <v>0</v>
      </c>
      <c r="X253" s="144">
        <f t="shared" si="71"/>
        <v>0</v>
      </c>
      <c r="Y253" s="144">
        <f t="shared" si="72"/>
        <v>0</v>
      </c>
      <c r="Z253" s="145"/>
      <c r="AA253" s="144">
        <f t="shared" si="73"/>
        <v>0</v>
      </c>
      <c r="AB253" s="144">
        <f t="shared" si="74"/>
        <v>0</v>
      </c>
      <c r="AC253" s="144">
        <f t="shared" si="75"/>
        <v>0</v>
      </c>
      <c r="AD253" s="144">
        <f t="shared" si="76"/>
        <v>0</v>
      </c>
      <c r="AE253" s="144">
        <f t="shared" si="77"/>
        <v>0</v>
      </c>
    </row>
    <row r="254" spans="3:31" ht="60" customHeight="1" x14ac:dyDescent="0.25">
      <c r="C254" s="20">
        <v>248</v>
      </c>
      <c r="D254" s="20"/>
      <c r="E254" s="35"/>
      <c r="F254" s="5"/>
      <c r="G254" s="5"/>
      <c r="H254" s="6"/>
      <c r="I254" s="20"/>
      <c r="J254" s="6"/>
      <c r="K254" s="140"/>
      <c r="L254" s="136"/>
      <c r="M254" s="136"/>
      <c r="O254" s="144">
        <f t="shared" si="63"/>
        <v>0</v>
      </c>
      <c r="P254" s="144">
        <f t="shared" si="64"/>
        <v>0</v>
      </c>
      <c r="Q254" s="144">
        <f t="shared" si="65"/>
        <v>0</v>
      </c>
      <c r="R254" s="144">
        <f t="shared" si="66"/>
        <v>0</v>
      </c>
      <c r="S254" s="144">
        <f t="shared" si="67"/>
        <v>0</v>
      </c>
      <c r="T254" s="145"/>
      <c r="U254" s="144">
        <f t="shared" si="68"/>
        <v>0</v>
      </c>
      <c r="V254" s="144">
        <f t="shared" si="69"/>
        <v>0</v>
      </c>
      <c r="W254" s="144">
        <f t="shared" si="70"/>
        <v>0</v>
      </c>
      <c r="X254" s="144">
        <f t="shared" si="71"/>
        <v>0</v>
      </c>
      <c r="Y254" s="144">
        <f t="shared" si="72"/>
        <v>0</v>
      </c>
      <c r="Z254" s="145"/>
      <c r="AA254" s="144">
        <f t="shared" si="73"/>
        <v>0</v>
      </c>
      <c r="AB254" s="144">
        <f t="shared" si="74"/>
        <v>0</v>
      </c>
      <c r="AC254" s="144">
        <f t="shared" si="75"/>
        <v>0</v>
      </c>
      <c r="AD254" s="144">
        <f t="shared" si="76"/>
        <v>0</v>
      </c>
      <c r="AE254" s="144">
        <f t="shared" si="77"/>
        <v>0</v>
      </c>
    </row>
    <row r="255" spans="3:31" ht="60" customHeight="1" x14ac:dyDescent="0.25">
      <c r="C255" s="20">
        <v>249</v>
      </c>
      <c r="D255" s="20"/>
      <c r="E255" s="35"/>
      <c r="F255" s="5"/>
      <c r="G255" s="5"/>
      <c r="H255" s="6"/>
      <c r="I255" s="20"/>
      <c r="J255" s="6"/>
      <c r="K255" s="140"/>
      <c r="L255" s="136"/>
      <c r="M255" s="136"/>
      <c r="O255" s="144">
        <f t="shared" si="63"/>
        <v>0</v>
      </c>
      <c r="P255" s="144">
        <f t="shared" si="64"/>
        <v>0</v>
      </c>
      <c r="Q255" s="144">
        <f t="shared" si="65"/>
        <v>0</v>
      </c>
      <c r="R255" s="144">
        <f t="shared" si="66"/>
        <v>0</v>
      </c>
      <c r="S255" s="144">
        <f t="shared" si="67"/>
        <v>0</v>
      </c>
      <c r="T255" s="145"/>
      <c r="U255" s="144">
        <f t="shared" si="68"/>
        <v>0</v>
      </c>
      <c r="V255" s="144">
        <f t="shared" si="69"/>
        <v>0</v>
      </c>
      <c r="W255" s="144">
        <f t="shared" si="70"/>
        <v>0</v>
      </c>
      <c r="X255" s="144">
        <f t="shared" si="71"/>
        <v>0</v>
      </c>
      <c r="Y255" s="144">
        <f t="shared" si="72"/>
        <v>0</v>
      </c>
      <c r="Z255" s="145"/>
      <c r="AA255" s="144">
        <f t="shared" si="73"/>
        <v>0</v>
      </c>
      <c r="AB255" s="144">
        <f t="shared" si="74"/>
        <v>0</v>
      </c>
      <c r="AC255" s="144">
        <f t="shared" si="75"/>
        <v>0</v>
      </c>
      <c r="AD255" s="144">
        <f t="shared" si="76"/>
        <v>0</v>
      </c>
      <c r="AE255" s="144">
        <f t="shared" si="77"/>
        <v>0</v>
      </c>
    </row>
    <row r="256" spans="3:31" ht="60" customHeight="1" x14ac:dyDescent="0.25">
      <c r="C256" s="20">
        <v>250</v>
      </c>
      <c r="D256" s="20"/>
      <c r="E256" s="35"/>
      <c r="F256" s="5"/>
      <c r="G256" s="5"/>
      <c r="H256" s="6"/>
      <c r="I256" s="20"/>
      <c r="J256" s="6"/>
      <c r="K256" s="140"/>
      <c r="L256" s="136"/>
      <c r="M256" s="136"/>
      <c r="O256" s="144">
        <f t="shared" si="63"/>
        <v>0</v>
      </c>
      <c r="P256" s="144">
        <f t="shared" si="64"/>
        <v>0</v>
      </c>
      <c r="Q256" s="144">
        <f t="shared" si="65"/>
        <v>0</v>
      </c>
      <c r="R256" s="144">
        <f t="shared" si="66"/>
        <v>0</v>
      </c>
      <c r="S256" s="144">
        <f t="shared" si="67"/>
        <v>0</v>
      </c>
      <c r="T256" s="145"/>
      <c r="U256" s="144">
        <f t="shared" si="68"/>
        <v>0</v>
      </c>
      <c r="V256" s="144">
        <f t="shared" si="69"/>
        <v>0</v>
      </c>
      <c r="W256" s="144">
        <f t="shared" si="70"/>
        <v>0</v>
      </c>
      <c r="X256" s="144">
        <f t="shared" si="71"/>
        <v>0</v>
      </c>
      <c r="Y256" s="144">
        <f t="shared" si="72"/>
        <v>0</v>
      </c>
      <c r="Z256" s="145"/>
      <c r="AA256" s="144">
        <f t="shared" si="73"/>
        <v>0</v>
      </c>
      <c r="AB256" s="144">
        <f t="shared" si="74"/>
        <v>0</v>
      </c>
      <c r="AC256" s="144">
        <f t="shared" si="75"/>
        <v>0</v>
      </c>
      <c r="AD256" s="144">
        <f t="shared" si="76"/>
        <v>0</v>
      </c>
      <c r="AE256" s="144">
        <f t="shared" si="77"/>
        <v>0</v>
      </c>
    </row>
    <row r="257" spans="3:31" ht="60" customHeight="1" x14ac:dyDescent="0.25">
      <c r="C257" s="20">
        <v>251</v>
      </c>
      <c r="D257" s="20"/>
      <c r="E257" s="35"/>
      <c r="F257" s="5"/>
      <c r="G257" s="5"/>
      <c r="H257" s="6"/>
      <c r="I257" s="20"/>
      <c r="J257" s="6"/>
      <c r="K257" s="140"/>
      <c r="L257" s="136"/>
      <c r="M257" s="136"/>
      <c r="O257" s="144">
        <f t="shared" si="63"/>
        <v>0</v>
      </c>
      <c r="P257" s="144">
        <f t="shared" si="64"/>
        <v>0</v>
      </c>
      <c r="Q257" s="144">
        <f t="shared" si="65"/>
        <v>0</v>
      </c>
      <c r="R257" s="144">
        <f t="shared" si="66"/>
        <v>0</v>
      </c>
      <c r="S257" s="144">
        <f t="shared" si="67"/>
        <v>0</v>
      </c>
      <c r="T257" s="145"/>
      <c r="U257" s="144">
        <f t="shared" si="68"/>
        <v>0</v>
      </c>
      <c r="V257" s="144">
        <f t="shared" si="69"/>
        <v>0</v>
      </c>
      <c r="W257" s="144">
        <f t="shared" si="70"/>
        <v>0</v>
      </c>
      <c r="X257" s="144">
        <f t="shared" si="71"/>
        <v>0</v>
      </c>
      <c r="Y257" s="144">
        <f t="shared" si="72"/>
        <v>0</v>
      </c>
      <c r="Z257" s="145"/>
      <c r="AA257" s="144">
        <f t="shared" si="73"/>
        <v>0</v>
      </c>
      <c r="AB257" s="144">
        <f t="shared" si="74"/>
        <v>0</v>
      </c>
      <c r="AC257" s="144">
        <f t="shared" si="75"/>
        <v>0</v>
      </c>
      <c r="AD257" s="144">
        <f t="shared" si="76"/>
        <v>0</v>
      </c>
      <c r="AE257" s="144">
        <f t="shared" si="77"/>
        <v>0</v>
      </c>
    </row>
    <row r="258" spans="3:31" ht="60" customHeight="1" x14ac:dyDescent="0.25">
      <c r="C258" s="20">
        <v>252</v>
      </c>
      <c r="D258" s="20"/>
      <c r="E258" s="35"/>
      <c r="F258" s="5"/>
      <c r="G258" s="5"/>
      <c r="H258" s="6"/>
      <c r="I258" s="36"/>
      <c r="J258" s="6"/>
      <c r="K258" s="140"/>
      <c r="L258" s="136"/>
      <c r="M258" s="136"/>
      <c r="O258" s="144">
        <f t="shared" si="63"/>
        <v>0</v>
      </c>
      <c r="P258" s="144">
        <f t="shared" si="64"/>
        <v>0</v>
      </c>
      <c r="Q258" s="144">
        <f t="shared" si="65"/>
        <v>0</v>
      </c>
      <c r="R258" s="144">
        <f t="shared" si="66"/>
        <v>0</v>
      </c>
      <c r="S258" s="144">
        <f t="shared" si="67"/>
        <v>0</v>
      </c>
      <c r="T258" s="145"/>
      <c r="U258" s="144">
        <f t="shared" si="68"/>
        <v>0</v>
      </c>
      <c r="V258" s="144">
        <f t="shared" si="69"/>
        <v>0</v>
      </c>
      <c r="W258" s="144">
        <f t="shared" si="70"/>
        <v>0</v>
      </c>
      <c r="X258" s="144">
        <f t="shared" si="71"/>
        <v>0</v>
      </c>
      <c r="Y258" s="144">
        <f t="shared" si="72"/>
        <v>0</v>
      </c>
      <c r="Z258" s="145"/>
      <c r="AA258" s="144">
        <f t="shared" si="73"/>
        <v>0</v>
      </c>
      <c r="AB258" s="144">
        <f t="shared" si="74"/>
        <v>0</v>
      </c>
      <c r="AC258" s="144">
        <f t="shared" si="75"/>
        <v>0</v>
      </c>
      <c r="AD258" s="144">
        <f t="shared" si="76"/>
        <v>0</v>
      </c>
      <c r="AE258" s="144">
        <f t="shared" si="77"/>
        <v>0</v>
      </c>
    </row>
    <row r="259" spans="3:31" ht="60" customHeight="1" x14ac:dyDescent="0.25">
      <c r="C259" s="20">
        <v>253</v>
      </c>
      <c r="D259" s="20"/>
      <c r="E259" s="35"/>
      <c r="F259" s="5"/>
      <c r="G259" s="5"/>
      <c r="H259" s="6"/>
      <c r="I259" s="36"/>
      <c r="J259" s="6"/>
      <c r="K259" s="140"/>
      <c r="L259" s="136"/>
      <c r="M259" s="136"/>
      <c r="O259" s="144">
        <f t="shared" si="63"/>
        <v>0</v>
      </c>
      <c r="P259" s="144">
        <f t="shared" si="64"/>
        <v>0</v>
      </c>
      <c r="Q259" s="144">
        <f t="shared" si="65"/>
        <v>0</v>
      </c>
      <c r="R259" s="144">
        <f t="shared" si="66"/>
        <v>0</v>
      </c>
      <c r="S259" s="144">
        <f t="shared" si="67"/>
        <v>0</v>
      </c>
      <c r="T259" s="145"/>
      <c r="U259" s="144">
        <f t="shared" si="68"/>
        <v>0</v>
      </c>
      <c r="V259" s="144">
        <f t="shared" si="69"/>
        <v>0</v>
      </c>
      <c r="W259" s="144">
        <f t="shared" si="70"/>
        <v>0</v>
      </c>
      <c r="X259" s="144">
        <f t="shared" si="71"/>
        <v>0</v>
      </c>
      <c r="Y259" s="144">
        <f t="shared" si="72"/>
        <v>0</v>
      </c>
      <c r="Z259" s="145"/>
      <c r="AA259" s="144">
        <f t="shared" si="73"/>
        <v>0</v>
      </c>
      <c r="AB259" s="144">
        <f t="shared" si="74"/>
        <v>0</v>
      </c>
      <c r="AC259" s="144">
        <f t="shared" si="75"/>
        <v>0</v>
      </c>
      <c r="AD259" s="144">
        <f t="shared" si="76"/>
        <v>0</v>
      </c>
      <c r="AE259" s="144">
        <f t="shared" si="77"/>
        <v>0</v>
      </c>
    </row>
    <row r="260" spans="3:31" ht="60" customHeight="1" x14ac:dyDescent="0.25">
      <c r="C260" s="20">
        <v>254</v>
      </c>
      <c r="D260" s="20"/>
      <c r="E260" s="35"/>
      <c r="F260" s="5"/>
      <c r="G260" s="5"/>
      <c r="H260" s="6"/>
      <c r="I260" s="36"/>
      <c r="J260" s="6"/>
      <c r="K260" s="140"/>
      <c r="L260" s="136"/>
      <c r="M260" s="136"/>
      <c r="O260" s="144">
        <f t="shared" si="63"/>
        <v>0</v>
      </c>
      <c r="P260" s="144">
        <f t="shared" si="64"/>
        <v>0</v>
      </c>
      <c r="Q260" s="144">
        <f t="shared" si="65"/>
        <v>0</v>
      </c>
      <c r="R260" s="144">
        <f t="shared" si="66"/>
        <v>0</v>
      </c>
      <c r="S260" s="144">
        <f t="shared" si="67"/>
        <v>0</v>
      </c>
      <c r="T260" s="145"/>
      <c r="U260" s="144">
        <f t="shared" si="68"/>
        <v>0</v>
      </c>
      <c r="V260" s="144">
        <f t="shared" si="69"/>
        <v>0</v>
      </c>
      <c r="W260" s="144">
        <f t="shared" si="70"/>
        <v>0</v>
      </c>
      <c r="X260" s="144">
        <f t="shared" si="71"/>
        <v>0</v>
      </c>
      <c r="Y260" s="144">
        <f t="shared" si="72"/>
        <v>0</v>
      </c>
      <c r="Z260" s="145"/>
      <c r="AA260" s="144">
        <f t="shared" si="73"/>
        <v>0</v>
      </c>
      <c r="AB260" s="144">
        <f t="shared" si="74"/>
        <v>0</v>
      </c>
      <c r="AC260" s="144">
        <f t="shared" si="75"/>
        <v>0</v>
      </c>
      <c r="AD260" s="144">
        <f t="shared" si="76"/>
        <v>0</v>
      </c>
      <c r="AE260" s="144">
        <f t="shared" si="77"/>
        <v>0</v>
      </c>
    </row>
    <row r="261" spans="3:31" ht="60" customHeight="1" x14ac:dyDescent="0.25">
      <c r="C261" s="20">
        <v>255</v>
      </c>
      <c r="D261" s="20"/>
      <c r="E261" s="35"/>
      <c r="F261" s="5"/>
      <c r="G261" s="5"/>
      <c r="H261" s="6"/>
      <c r="I261" s="36"/>
      <c r="J261" s="6"/>
      <c r="K261" s="140"/>
      <c r="L261" s="136"/>
      <c r="M261" s="136"/>
      <c r="O261" s="144">
        <f t="shared" si="63"/>
        <v>0</v>
      </c>
      <c r="P261" s="144">
        <f t="shared" si="64"/>
        <v>0</v>
      </c>
      <c r="Q261" s="144">
        <f t="shared" si="65"/>
        <v>0</v>
      </c>
      <c r="R261" s="144">
        <f t="shared" si="66"/>
        <v>0</v>
      </c>
      <c r="S261" s="144">
        <f t="shared" si="67"/>
        <v>0</v>
      </c>
      <c r="T261" s="145"/>
      <c r="U261" s="144">
        <f t="shared" si="68"/>
        <v>0</v>
      </c>
      <c r="V261" s="144">
        <f t="shared" si="69"/>
        <v>0</v>
      </c>
      <c r="W261" s="144">
        <f t="shared" si="70"/>
        <v>0</v>
      </c>
      <c r="X261" s="144">
        <f t="shared" si="71"/>
        <v>0</v>
      </c>
      <c r="Y261" s="144">
        <f t="shared" si="72"/>
        <v>0</v>
      </c>
      <c r="Z261" s="145"/>
      <c r="AA261" s="144">
        <f t="shared" si="73"/>
        <v>0</v>
      </c>
      <c r="AB261" s="144">
        <f t="shared" si="74"/>
        <v>0</v>
      </c>
      <c r="AC261" s="144">
        <f t="shared" si="75"/>
        <v>0</v>
      </c>
      <c r="AD261" s="144">
        <f t="shared" si="76"/>
        <v>0</v>
      </c>
      <c r="AE261" s="144">
        <f t="shared" si="77"/>
        <v>0</v>
      </c>
    </row>
    <row r="262" spans="3:31" ht="60" customHeight="1" x14ac:dyDescent="0.25">
      <c r="C262" s="20">
        <v>256</v>
      </c>
      <c r="D262" s="20"/>
      <c r="E262" s="35"/>
      <c r="F262" s="5"/>
      <c r="G262" s="5"/>
      <c r="H262" s="6"/>
      <c r="I262" s="36"/>
      <c r="J262" s="6"/>
      <c r="K262" s="140"/>
      <c r="L262" s="136"/>
      <c r="M262" s="136"/>
      <c r="O262" s="144">
        <f t="shared" si="63"/>
        <v>0</v>
      </c>
      <c r="P262" s="144">
        <f t="shared" si="64"/>
        <v>0</v>
      </c>
      <c r="Q262" s="144">
        <f t="shared" si="65"/>
        <v>0</v>
      </c>
      <c r="R262" s="144">
        <f t="shared" si="66"/>
        <v>0</v>
      </c>
      <c r="S262" s="144">
        <f t="shared" si="67"/>
        <v>0</v>
      </c>
      <c r="T262" s="145"/>
      <c r="U262" s="144">
        <f t="shared" si="68"/>
        <v>0</v>
      </c>
      <c r="V262" s="144">
        <f t="shared" si="69"/>
        <v>0</v>
      </c>
      <c r="W262" s="144">
        <f t="shared" si="70"/>
        <v>0</v>
      </c>
      <c r="X262" s="144">
        <f t="shared" si="71"/>
        <v>0</v>
      </c>
      <c r="Y262" s="144">
        <f t="shared" si="72"/>
        <v>0</v>
      </c>
      <c r="Z262" s="145"/>
      <c r="AA262" s="144">
        <f t="shared" si="73"/>
        <v>0</v>
      </c>
      <c r="AB262" s="144">
        <f t="shared" si="74"/>
        <v>0</v>
      </c>
      <c r="AC262" s="144">
        <f t="shared" si="75"/>
        <v>0</v>
      </c>
      <c r="AD262" s="144">
        <f t="shared" si="76"/>
        <v>0</v>
      </c>
      <c r="AE262" s="144">
        <f t="shared" si="77"/>
        <v>0</v>
      </c>
    </row>
    <row r="263" spans="3:31" ht="60" customHeight="1" x14ac:dyDescent="0.25">
      <c r="C263" s="20">
        <v>257</v>
      </c>
      <c r="D263" s="20"/>
      <c r="E263" s="35"/>
      <c r="F263" s="5"/>
      <c r="G263" s="5"/>
      <c r="H263" s="6"/>
      <c r="I263" s="36"/>
      <c r="J263" s="6"/>
      <c r="K263" s="140"/>
      <c r="L263" s="136"/>
      <c r="M263" s="136"/>
      <c r="O263" s="144">
        <f t="shared" si="63"/>
        <v>0</v>
      </c>
      <c r="P263" s="144">
        <f t="shared" si="64"/>
        <v>0</v>
      </c>
      <c r="Q263" s="144">
        <f t="shared" si="65"/>
        <v>0</v>
      </c>
      <c r="R263" s="144">
        <f t="shared" si="66"/>
        <v>0</v>
      </c>
      <c r="S263" s="144">
        <f t="shared" si="67"/>
        <v>0</v>
      </c>
      <c r="T263" s="145"/>
      <c r="U263" s="144">
        <f t="shared" si="68"/>
        <v>0</v>
      </c>
      <c r="V263" s="144">
        <f t="shared" si="69"/>
        <v>0</v>
      </c>
      <c r="W263" s="144">
        <f t="shared" si="70"/>
        <v>0</v>
      </c>
      <c r="X263" s="144">
        <f t="shared" si="71"/>
        <v>0</v>
      </c>
      <c r="Y263" s="144">
        <f t="shared" si="72"/>
        <v>0</v>
      </c>
      <c r="Z263" s="145"/>
      <c r="AA263" s="144">
        <f t="shared" si="73"/>
        <v>0</v>
      </c>
      <c r="AB263" s="144">
        <f t="shared" si="74"/>
        <v>0</v>
      </c>
      <c r="AC263" s="144">
        <f t="shared" si="75"/>
        <v>0</v>
      </c>
      <c r="AD263" s="144">
        <f t="shared" si="76"/>
        <v>0</v>
      </c>
      <c r="AE263" s="144">
        <f t="shared" si="77"/>
        <v>0</v>
      </c>
    </row>
    <row r="264" spans="3:31" ht="60" customHeight="1" x14ac:dyDescent="0.25">
      <c r="C264" s="20">
        <v>258</v>
      </c>
      <c r="D264" s="20"/>
      <c r="E264" s="35"/>
      <c r="F264" s="5"/>
      <c r="G264" s="5"/>
      <c r="H264" s="6"/>
      <c r="I264" s="36"/>
      <c r="J264" s="6"/>
      <c r="K264" s="140"/>
      <c r="L264" s="136"/>
      <c r="M264" s="136"/>
      <c r="O264" s="144">
        <f t="shared" si="63"/>
        <v>0</v>
      </c>
      <c r="P264" s="144">
        <f t="shared" si="64"/>
        <v>0</v>
      </c>
      <c r="Q264" s="144">
        <f t="shared" si="65"/>
        <v>0</v>
      </c>
      <c r="R264" s="144">
        <f t="shared" si="66"/>
        <v>0</v>
      </c>
      <c r="S264" s="144">
        <f t="shared" si="67"/>
        <v>0</v>
      </c>
      <c r="T264" s="145"/>
      <c r="U264" s="144">
        <f t="shared" si="68"/>
        <v>0</v>
      </c>
      <c r="V264" s="144">
        <f t="shared" si="69"/>
        <v>0</v>
      </c>
      <c r="W264" s="144">
        <f t="shared" si="70"/>
        <v>0</v>
      </c>
      <c r="X264" s="144">
        <f t="shared" si="71"/>
        <v>0</v>
      </c>
      <c r="Y264" s="144">
        <f t="shared" si="72"/>
        <v>0</v>
      </c>
      <c r="Z264" s="145"/>
      <c r="AA264" s="144">
        <f t="shared" si="73"/>
        <v>0</v>
      </c>
      <c r="AB264" s="144">
        <f t="shared" si="74"/>
        <v>0</v>
      </c>
      <c r="AC264" s="144">
        <f t="shared" si="75"/>
        <v>0</v>
      </c>
      <c r="AD264" s="144">
        <f t="shared" si="76"/>
        <v>0</v>
      </c>
      <c r="AE264" s="144">
        <f t="shared" si="77"/>
        <v>0</v>
      </c>
    </row>
    <row r="265" spans="3:31" ht="60" customHeight="1" x14ac:dyDescent="0.25">
      <c r="C265" s="20">
        <v>259</v>
      </c>
      <c r="D265" s="20"/>
      <c r="E265" s="35"/>
      <c r="F265" s="5"/>
      <c r="G265" s="5"/>
      <c r="H265" s="6"/>
      <c r="I265" s="36"/>
      <c r="J265" s="6"/>
      <c r="K265" s="140"/>
      <c r="L265" s="136"/>
      <c r="M265" s="136"/>
      <c r="O265" s="144">
        <f t="shared" si="63"/>
        <v>0</v>
      </c>
      <c r="P265" s="144">
        <f t="shared" si="64"/>
        <v>0</v>
      </c>
      <c r="Q265" s="144">
        <f t="shared" si="65"/>
        <v>0</v>
      </c>
      <c r="R265" s="144">
        <f t="shared" si="66"/>
        <v>0</v>
      </c>
      <c r="S265" s="144">
        <f t="shared" si="67"/>
        <v>0</v>
      </c>
      <c r="T265" s="145"/>
      <c r="U265" s="144">
        <f t="shared" si="68"/>
        <v>0</v>
      </c>
      <c r="V265" s="144">
        <f t="shared" si="69"/>
        <v>0</v>
      </c>
      <c r="W265" s="144">
        <f t="shared" si="70"/>
        <v>0</v>
      </c>
      <c r="X265" s="144">
        <f t="shared" si="71"/>
        <v>0</v>
      </c>
      <c r="Y265" s="144">
        <f t="shared" si="72"/>
        <v>0</v>
      </c>
      <c r="Z265" s="145"/>
      <c r="AA265" s="144">
        <f t="shared" si="73"/>
        <v>0</v>
      </c>
      <c r="AB265" s="144">
        <f t="shared" si="74"/>
        <v>0</v>
      </c>
      <c r="AC265" s="144">
        <f t="shared" si="75"/>
        <v>0</v>
      </c>
      <c r="AD265" s="144">
        <f t="shared" si="76"/>
        <v>0</v>
      </c>
      <c r="AE265" s="144">
        <f t="shared" si="77"/>
        <v>0</v>
      </c>
    </row>
    <row r="266" spans="3:31" ht="60" customHeight="1" x14ac:dyDescent="0.25">
      <c r="C266" s="20">
        <v>260</v>
      </c>
      <c r="D266" s="20"/>
      <c r="E266" s="35"/>
      <c r="F266" s="5"/>
      <c r="G266" s="5"/>
      <c r="H266" s="6"/>
      <c r="I266" s="36"/>
      <c r="J266" s="6"/>
      <c r="K266" s="140"/>
      <c r="L266" s="136"/>
      <c r="M266" s="136"/>
      <c r="O266" s="144">
        <f t="shared" si="63"/>
        <v>0</v>
      </c>
      <c r="P266" s="144">
        <f t="shared" si="64"/>
        <v>0</v>
      </c>
      <c r="Q266" s="144">
        <f t="shared" si="65"/>
        <v>0</v>
      </c>
      <c r="R266" s="144">
        <f t="shared" si="66"/>
        <v>0</v>
      </c>
      <c r="S266" s="144">
        <f t="shared" si="67"/>
        <v>0</v>
      </c>
      <c r="T266" s="145"/>
      <c r="U266" s="144">
        <f t="shared" si="68"/>
        <v>0</v>
      </c>
      <c r="V266" s="144">
        <f t="shared" si="69"/>
        <v>0</v>
      </c>
      <c r="W266" s="144">
        <f t="shared" si="70"/>
        <v>0</v>
      </c>
      <c r="X266" s="144">
        <f t="shared" si="71"/>
        <v>0</v>
      </c>
      <c r="Y266" s="144">
        <f t="shared" si="72"/>
        <v>0</v>
      </c>
      <c r="Z266" s="145"/>
      <c r="AA266" s="144">
        <f t="shared" si="73"/>
        <v>0</v>
      </c>
      <c r="AB266" s="144">
        <f t="shared" si="74"/>
        <v>0</v>
      </c>
      <c r="AC266" s="144">
        <f t="shared" si="75"/>
        <v>0</v>
      </c>
      <c r="AD266" s="144">
        <f t="shared" si="76"/>
        <v>0</v>
      </c>
      <c r="AE266" s="144">
        <f t="shared" si="77"/>
        <v>0</v>
      </c>
    </row>
    <row r="267" spans="3:31" ht="60" customHeight="1" x14ac:dyDescent="0.25">
      <c r="C267" s="20">
        <v>261</v>
      </c>
      <c r="D267" s="20"/>
      <c r="E267" s="35"/>
      <c r="F267" s="5"/>
      <c r="G267" s="5"/>
      <c r="H267" s="6"/>
      <c r="I267" s="36"/>
      <c r="J267" s="6"/>
      <c r="K267" s="140"/>
      <c r="L267" s="136"/>
      <c r="M267" s="136"/>
      <c r="O267" s="144">
        <f t="shared" si="63"/>
        <v>0</v>
      </c>
      <c r="P267" s="144">
        <f t="shared" si="64"/>
        <v>0</v>
      </c>
      <c r="Q267" s="144">
        <f t="shared" si="65"/>
        <v>0</v>
      </c>
      <c r="R267" s="144">
        <f t="shared" si="66"/>
        <v>0</v>
      </c>
      <c r="S267" s="144">
        <f t="shared" si="67"/>
        <v>0</v>
      </c>
      <c r="T267" s="145"/>
      <c r="U267" s="144">
        <f t="shared" si="68"/>
        <v>0</v>
      </c>
      <c r="V267" s="144">
        <f t="shared" si="69"/>
        <v>0</v>
      </c>
      <c r="W267" s="144">
        <f t="shared" si="70"/>
        <v>0</v>
      </c>
      <c r="X267" s="144">
        <f t="shared" si="71"/>
        <v>0</v>
      </c>
      <c r="Y267" s="144">
        <f t="shared" si="72"/>
        <v>0</v>
      </c>
      <c r="Z267" s="145"/>
      <c r="AA267" s="144">
        <f t="shared" si="73"/>
        <v>0</v>
      </c>
      <c r="AB267" s="144">
        <f t="shared" si="74"/>
        <v>0</v>
      </c>
      <c r="AC267" s="144">
        <f t="shared" si="75"/>
        <v>0</v>
      </c>
      <c r="AD267" s="144">
        <f t="shared" si="76"/>
        <v>0</v>
      </c>
      <c r="AE267" s="144">
        <f t="shared" si="77"/>
        <v>0</v>
      </c>
    </row>
    <row r="268" spans="3:31" ht="60" customHeight="1" x14ac:dyDescent="0.25">
      <c r="C268" s="20">
        <v>262</v>
      </c>
      <c r="D268" s="20"/>
      <c r="E268" s="35"/>
      <c r="F268" s="5"/>
      <c r="G268" s="5"/>
      <c r="H268" s="6"/>
      <c r="I268" s="36"/>
      <c r="J268" s="6"/>
      <c r="K268" s="140"/>
      <c r="L268" s="136"/>
      <c r="M268" s="136"/>
      <c r="O268" s="144">
        <f t="shared" si="63"/>
        <v>0</v>
      </c>
      <c r="P268" s="144">
        <f t="shared" si="64"/>
        <v>0</v>
      </c>
      <c r="Q268" s="144">
        <f t="shared" si="65"/>
        <v>0</v>
      </c>
      <c r="R268" s="144">
        <f t="shared" si="66"/>
        <v>0</v>
      </c>
      <c r="S268" s="144">
        <f t="shared" si="67"/>
        <v>0</v>
      </c>
      <c r="T268" s="145"/>
      <c r="U268" s="144">
        <f t="shared" si="68"/>
        <v>0</v>
      </c>
      <c r="V268" s="144">
        <f t="shared" si="69"/>
        <v>0</v>
      </c>
      <c r="W268" s="144">
        <f t="shared" si="70"/>
        <v>0</v>
      </c>
      <c r="X268" s="144">
        <f t="shared" si="71"/>
        <v>0</v>
      </c>
      <c r="Y268" s="144">
        <f t="shared" si="72"/>
        <v>0</v>
      </c>
      <c r="Z268" s="145"/>
      <c r="AA268" s="144">
        <f t="shared" si="73"/>
        <v>0</v>
      </c>
      <c r="AB268" s="144">
        <f t="shared" si="74"/>
        <v>0</v>
      </c>
      <c r="AC268" s="144">
        <f t="shared" si="75"/>
        <v>0</v>
      </c>
      <c r="AD268" s="144">
        <f t="shared" si="76"/>
        <v>0</v>
      </c>
      <c r="AE268" s="144">
        <f t="shared" si="77"/>
        <v>0</v>
      </c>
    </row>
    <row r="269" spans="3:31" ht="60" customHeight="1" x14ac:dyDescent="0.25">
      <c r="C269" s="20">
        <v>263</v>
      </c>
      <c r="D269" s="20"/>
      <c r="E269" s="35"/>
      <c r="F269" s="5"/>
      <c r="G269" s="5"/>
      <c r="H269" s="6"/>
      <c r="I269" s="5"/>
      <c r="J269" s="6"/>
      <c r="K269" s="140"/>
      <c r="L269" s="136"/>
      <c r="M269" s="136"/>
      <c r="O269" s="144">
        <f t="shared" si="63"/>
        <v>0</v>
      </c>
      <c r="P269" s="144">
        <f t="shared" si="64"/>
        <v>0</v>
      </c>
      <c r="Q269" s="144">
        <f t="shared" si="65"/>
        <v>0</v>
      </c>
      <c r="R269" s="144">
        <f t="shared" si="66"/>
        <v>0</v>
      </c>
      <c r="S269" s="144">
        <f t="shared" si="67"/>
        <v>0</v>
      </c>
      <c r="T269" s="145"/>
      <c r="U269" s="144">
        <f t="shared" si="68"/>
        <v>0</v>
      </c>
      <c r="V269" s="144">
        <f t="shared" si="69"/>
        <v>0</v>
      </c>
      <c r="W269" s="144">
        <f t="shared" si="70"/>
        <v>0</v>
      </c>
      <c r="X269" s="144">
        <f t="shared" si="71"/>
        <v>0</v>
      </c>
      <c r="Y269" s="144">
        <f t="shared" si="72"/>
        <v>0</v>
      </c>
      <c r="Z269" s="145"/>
      <c r="AA269" s="144">
        <f t="shared" si="73"/>
        <v>0</v>
      </c>
      <c r="AB269" s="144">
        <f t="shared" si="74"/>
        <v>0</v>
      </c>
      <c r="AC269" s="144">
        <f t="shared" si="75"/>
        <v>0</v>
      </c>
      <c r="AD269" s="144">
        <f t="shared" si="76"/>
        <v>0</v>
      </c>
      <c r="AE269" s="144">
        <f t="shared" si="77"/>
        <v>0</v>
      </c>
    </row>
    <row r="270" spans="3:31" ht="60" customHeight="1" x14ac:dyDescent="0.25">
      <c r="C270" s="20">
        <v>264</v>
      </c>
      <c r="D270" s="20"/>
      <c r="E270" s="35"/>
      <c r="F270" s="5"/>
      <c r="G270" s="5"/>
      <c r="H270" s="6"/>
      <c r="I270" s="5"/>
      <c r="J270" s="6"/>
      <c r="K270" s="140"/>
      <c r="L270" s="136"/>
      <c r="M270" s="136"/>
      <c r="O270" s="144">
        <f t="shared" si="63"/>
        <v>0</v>
      </c>
      <c r="P270" s="144">
        <f t="shared" si="64"/>
        <v>0</v>
      </c>
      <c r="Q270" s="144">
        <f t="shared" si="65"/>
        <v>0</v>
      </c>
      <c r="R270" s="144">
        <f t="shared" si="66"/>
        <v>0</v>
      </c>
      <c r="S270" s="144">
        <f t="shared" si="67"/>
        <v>0</v>
      </c>
      <c r="T270" s="145"/>
      <c r="U270" s="144">
        <f t="shared" si="68"/>
        <v>0</v>
      </c>
      <c r="V270" s="144">
        <f t="shared" si="69"/>
        <v>0</v>
      </c>
      <c r="W270" s="144">
        <f t="shared" si="70"/>
        <v>0</v>
      </c>
      <c r="X270" s="144">
        <f t="shared" si="71"/>
        <v>0</v>
      </c>
      <c r="Y270" s="144">
        <f t="shared" si="72"/>
        <v>0</v>
      </c>
      <c r="Z270" s="145"/>
      <c r="AA270" s="144">
        <f t="shared" si="73"/>
        <v>0</v>
      </c>
      <c r="AB270" s="144">
        <f t="shared" si="74"/>
        <v>0</v>
      </c>
      <c r="AC270" s="144">
        <f t="shared" si="75"/>
        <v>0</v>
      </c>
      <c r="AD270" s="144">
        <f t="shared" si="76"/>
        <v>0</v>
      </c>
      <c r="AE270" s="144">
        <f t="shared" si="77"/>
        <v>0</v>
      </c>
    </row>
    <row r="271" spans="3:31" ht="60" customHeight="1" x14ac:dyDescent="0.25">
      <c r="C271" s="20">
        <v>265</v>
      </c>
      <c r="D271" s="20"/>
      <c r="E271" s="35"/>
      <c r="F271" s="5"/>
      <c r="G271" s="5"/>
      <c r="H271" s="6"/>
      <c r="I271" s="36"/>
      <c r="J271" s="6"/>
      <c r="K271" s="140"/>
      <c r="L271" s="136"/>
      <c r="M271" s="136"/>
      <c r="O271" s="144">
        <f t="shared" si="63"/>
        <v>0</v>
      </c>
      <c r="P271" s="144">
        <f t="shared" si="64"/>
        <v>0</v>
      </c>
      <c r="Q271" s="144">
        <f t="shared" si="65"/>
        <v>0</v>
      </c>
      <c r="R271" s="144">
        <f t="shared" si="66"/>
        <v>0</v>
      </c>
      <c r="S271" s="144">
        <f t="shared" si="67"/>
        <v>0</v>
      </c>
      <c r="T271" s="145"/>
      <c r="U271" s="144">
        <f t="shared" si="68"/>
        <v>0</v>
      </c>
      <c r="V271" s="144">
        <f t="shared" si="69"/>
        <v>0</v>
      </c>
      <c r="W271" s="144">
        <f t="shared" si="70"/>
        <v>0</v>
      </c>
      <c r="X271" s="144">
        <f t="shared" si="71"/>
        <v>0</v>
      </c>
      <c r="Y271" s="144">
        <f t="shared" si="72"/>
        <v>0</v>
      </c>
      <c r="Z271" s="145"/>
      <c r="AA271" s="144">
        <f t="shared" si="73"/>
        <v>0</v>
      </c>
      <c r="AB271" s="144">
        <f t="shared" si="74"/>
        <v>0</v>
      </c>
      <c r="AC271" s="144">
        <f t="shared" si="75"/>
        <v>0</v>
      </c>
      <c r="AD271" s="144">
        <f t="shared" si="76"/>
        <v>0</v>
      </c>
      <c r="AE271" s="144">
        <f t="shared" si="77"/>
        <v>0</v>
      </c>
    </row>
    <row r="272" spans="3:31" ht="60" customHeight="1" x14ac:dyDescent="0.25">
      <c r="C272" s="20">
        <v>266</v>
      </c>
      <c r="D272" s="20"/>
      <c r="E272" s="35"/>
      <c r="F272" s="5"/>
      <c r="G272" s="5"/>
      <c r="H272" s="6"/>
      <c r="I272" s="36"/>
      <c r="J272" s="6"/>
      <c r="K272" s="140"/>
      <c r="L272" s="136"/>
      <c r="M272" s="136"/>
      <c r="O272" s="144">
        <f t="shared" si="63"/>
        <v>0</v>
      </c>
      <c r="P272" s="144">
        <f t="shared" si="64"/>
        <v>0</v>
      </c>
      <c r="Q272" s="144">
        <f t="shared" si="65"/>
        <v>0</v>
      </c>
      <c r="R272" s="144">
        <f t="shared" si="66"/>
        <v>0</v>
      </c>
      <c r="S272" s="144">
        <f t="shared" si="67"/>
        <v>0</v>
      </c>
      <c r="T272" s="145"/>
      <c r="U272" s="144">
        <f t="shared" si="68"/>
        <v>0</v>
      </c>
      <c r="V272" s="144">
        <f t="shared" si="69"/>
        <v>0</v>
      </c>
      <c r="W272" s="144">
        <f t="shared" si="70"/>
        <v>0</v>
      </c>
      <c r="X272" s="144">
        <f t="shared" si="71"/>
        <v>0</v>
      </c>
      <c r="Y272" s="144">
        <f t="shared" si="72"/>
        <v>0</v>
      </c>
      <c r="Z272" s="145"/>
      <c r="AA272" s="144">
        <f t="shared" si="73"/>
        <v>0</v>
      </c>
      <c r="AB272" s="144">
        <f t="shared" si="74"/>
        <v>0</v>
      </c>
      <c r="AC272" s="144">
        <f t="shared" si="75"/>
        <v>0</v>
      </c>
      <c r="AD272" s="144">
        <f t="shared" si="76"/>
        <v>0</v>
      </c>
      <c r="AE272" s="144">
        <f t="shared" si="77"/>
        <v>0</v>
      </c>
    </row>
    <row r="273" spans="3:31" ht="60" customHeight="1" x14ac:dyDescent="0.25">
      <c r="C273" s="20">
        <v>267</v>
      </c>
      <c r="D273" s="20"/>
      <c r="E273" s="35"/>
      <c r="F273" s="5"/>
      <c r="G273" s="5"/>
      <c r="H273" s="6"/>
      <c r="I273" s="36"/>
      <c r="J273" s="6"/>
      <c r="K273" s="140"/>
      <c r="L273" s="136"/>
      <c r="M273" s="136"/>
      <c r="O273" s="144">
        <f t="shared" si="63"/>
        <v>0</v>
      </c>
      <c r="P273" s="144">
        <f t="shared" si="64"/>
        <v>0</v>
      </c>
      <c r="Q273" s="144">
        <f t="shared" si="65"/>
        <v>0</v>
      </c>
      <c r="R273" s="144">
        <f t="shared" si="66"/>
        <v>0</v>
      </c>
      <c r="S273" s="144">
        <f t="shared" si="67"/>
        <v>0</v>
      </c>
      <c r="T273" s="145"/>
      <c r="U273" s="144">
        <f t="shared" si="68"/>
        <v>0</v>
      </c>
      <c r="V273" s="144">
        <f t="shared" si="69"/>
        <v>0</v>
      </c>
      <c r="W273" s="144">
        <f t="shared" si="70"/>
        <v>0</v>
      </c>
      <c r="X273" s="144">
        <f t="shared" si="71"/>
        <v>0</v>
      </c>
      <c r="Y273" s="144">
        <f t="shared" si="72"/>
        <v>0</v>
      </c>
      <c r="Z273" s="145"/>
      <c r="AA273" s="144">
        <f t="shared" si="73"/>
        <v>0</v>
      </c>
      <c r="AB273" s="144">
        <f t="shared" si="74"/>
        <v>0</v>
      </c>
      <c r="AC273" s="144">
        <f t="shared" si="75"/>
        <v>0</v>
      </c>
      <c r="AD273" s="144">
        <f t="shared" si="76"/>
        <v>0</v>
      </c>
      <c r="AE273" s="144">
        <f t="shared" si="77"/>
        <v>0</v>
      </c>
    </row>
    <row r="274" spans="3:31" ht="60" customHeight="1" x14ac:dyDescent="0.25">
      <c r="C274" s="20">
        <v>268</v>
      </c>
      <c r="D274" s="20"/>
      <c r="E274" s="35"/>
      <c r="F274" s="5"/>
      <c r="G274" s="5"/>
      <c r="H274" s="6"/>
      <c r="I274" s="36"/>
      <c r="J274" s="6"/>
      <c r="K274" s="140"/>
      <c r="L274" s="136"/>
      <c r="M274" s="136"/>
      <c r="O274" s="144">
        <f t="shared" si="63"/>
        <v>0</v>
      </c>
      <c r="P274" s="144">
        <f t="shared" si="64"/>
        <v>0</v>
      </c>
      <c r="Q274" s="144">
        <f t="shared" si="65"/>
        <v>0</v>
      </c>
      <c r="R274" s="144">
        <f t="shared" si="66"/>
        <v>0</v>
      </c>
      <c r="S274" s="144">
        <f t="shared" si="67"/>
        <v>0</v>
      </c>
      <c r="T274" s="145"/>
      <c r="U274" s="144">
        <f t="shared" si="68"/>
        <v>0</v>
      </c>
      <c r="V274" s="144">
        <f t="shared" si="69"/>
        <v>0</v>
      </c>
      <c r="W274" s="144">
        <f t="shared" si="70"/>
        <v>0</v>
      </c>
      <c r="X274" s="144">
        <f t="shared" si="71"/>
        <v>0</v>
      </c>
      <c r="Y274" s="144">
        <f t="shared" si="72"/>
        <v>0</v>
      </c>
      <c r="Z274" s="145"/>
      <c r="AA274" s="144">
        <f t="shared" si="73"/>
        <v>0</v>
      </c>
      <c r="AB274" s="144">
        <f t="shared" si="74"/>
        <v>0</v>
      </c>
      <c r="AC274" s="144">
        <f t="shared" si="75"/>
        <v>0</v>
      </c>
      <c r="AD274" s="144">
        <f t="shared" si="76"/>
        <v>0</v>
      </c>
      <c r="AE274" s="144">
        <f t="shared" si="77"/>
        <v>0</v>
      </c>
    </row>
    <row r="275" spans="3:31" ht="60" customHeight="1" x14ac:dyDescent="0.25">
      <c r="C275" s="20">
        <v>269</v>
      </c>
      <c r="D275" s="20"/>
      <c r="E275" s="35"/>
      <c r="F275" s="5"/>
      <c r="G275" s="5"/>
      <c r="H275" s="6"/>
      <c r="I275" s="36"/>
      <c r="J275" s="6"/>
      <c r="K275" s="140"/>
      <c r="L275" s="136"/>
      <c r="M275" s="136"/>
      <c r="O275" s="144">
        <f t="shared" ref="O275:O338" si="78">IF(I275="ING. MECÁNICA",IF(G275="SOBRESALIENTE",1,0),0)</f>
        <v>0</v>
      </c>
      <c r="P275" s="144">
        <f t="shared" ref="P275:P338" si="79">IF(I275="ING. ELÉCTRICA",IF(G275="SOBRESALIENTE",1,0),0)</f>
        <v>0</v>
      </c>
      <c r="Q275" s="144">
        <f t="shared" ref="Q275:Q338" si="80">IF(I275="ING. MECATRÓNICA",IF(G275="SOBRESALIENTE",1,0),0)</f>
        <v>0</v>
      </c>
      <c r="R275" s="144">
        <f t="shared" ref="R275:R338" si="81">IF(I275="ING. CIVIL",IF(G275="SOBRESALIENTE",1,0),0)</f>
        <v>0</v>
      </c>
      <c r="S275" s="144">
        <f t="shared" ref="S275:S338" si="82">IF(I275="ING. INDUSTRIAL",IF(G275="SOBRESALIENTE",1,0),0)</f>
        <v>0</v>
      </c>
      <c r="T275" s="145"/>
      <c r="U275" s="144">
        <f t="shared" ref="U275:U338" si="83">IF(I275="ING. MECÁNICA",IF(G275="SATISFACTORIO",1,0),0)</f>
        <v>0</v>
      </c>
      <c r="V275" s="144">
        <f t="shared" ref="V275:V338" si="84">IF(I275="ING. ELÉCTRICA",IF(G275="SATISFACTORIO",1,0),0)</f>
        <v>0</v>
      </c>
      <c r="W275" s="144">
        <f t="shared" ref="W275:W338" si="85">IF(I275="ING. MECATRÓNICA",IF(G275="SATISFACTORIO",1,0),0)</f>
        <v>0</v>
      </c>
      <c r="X275" s="144">
        <f t="shared" ref="X275:X338" si="86">IF(I275="ING. CIVIL",IF(G275="SATISFACTORIO",1,0),0)</f>
        <v>0</v>
      </c>
      <c r="Y275" s="144">
        <f t="shared" ref="Y275:Y338" si="87">IF(I275="ING. INDUSTRIAL",IF(G275="SATISFACTORIO",1,0),0)</f>
        <v>0</v>
      </c>
      <c r="Z275" s="145"/>
      <c r="AA275" s="144">
        <f t="shared" ref="AA275:AA338" si="88">IF(I275="ING. MECÁNICA",IF(G275="AÚN NO SATISFACTORIO",1,0),0)</f>
        <v>0</v>
      </c>
      <c r="AB275" s="144">
        <f t="shared" ref="AB275:AB338" si="89">IF(I275="ING. ELÉCTRICA",IF(G275="AÚN NO SATISFACTORIO",1,0),0)</f>
        <v>0</v>
      </c>
      <c r="AC275" s="144">
        <f t="shared" ref="AC275:AC338" si="90">IF(I275="ING. MECATRÓNICA",IF(G275="AÚN NO SATISFACTORIO",1,0),0)</f>
        <v>0</v>
      </c>
      <c r="AD275" s="144">
        <f t="shared" ref="AD275:AD338" si="91">IF(I275="ING. CIVIL",IF(G275="AÚN NO SATISFACTORIO",1,0),0)</f>
        <v>0</v>
      </c>
      <c r="AE275" s="144">
        <f t="shared" ref="AE275:AE338" si="92">IF(I275="ING. INDUSTRIAL",IF(G275="AÚN NO SATISFACTORIO",1,0),0)</f>
        <v>0</v>
      </c>
    </row>
    <row r="276" spans="3:31" ht="60" customHeight="1" x14ac:dyDescent="0.25">
      <c r="C276" s="47">
        <v>270</v>
      </c>
      <c r="D276" s="47"/>
      <c r="E276" s="35"/>
      <c r="F276" s="5"/>
      <c r="G276" s="5"/>
      <c r="H276" s="46"/>
      <c r="I276" s="36"/>
      <c r="J276" s="44"/>
      <c r="K276" s="141"/>
      <c r="L276" s="116"/>
      <c r="M276" s="116"/>
      <c r="O276" s="144">
        <f t="shared" si="78"/>
        <v>0</v>
      </c>
      <c r="P276" s="144">
        <f t="shared" si="79"/>
        <v>0</v>
      </c>
      <c r="Q276" s="144">
        <f t="shared" si="80"/>
        <v>0</v>
      </c>
      <c r="R276" s="144">
        <f t="shared" si="81"/>
        <v>0</v>
      </c>
      <c r="S276" s="144">
        <f t="shared" si="82"/>
        <v>0</v>
      </c>
      <c r="T276" s="145"/>
      <c r="U276" s="144">
        <f t="shared" si="83"/>
        <v>0</v>
      </c>
      <c r="V276" s="144">
        <f t="shared" si="84"/>
        <v>0</v>
      </c>
      <c r="W276" s="144">
        <f t="shared" si="85"/>
        <v>0</v>
      </c>
      <c r="X276" s="144">
        <f t="shared" si="86"/>
        <v>0</v>
      </c>
      <c r="Y276" s="144">
        <f t="shared" si="87"/>
        <v>0</v>
      </c>
      <c r="Z276" s="145"/>
      <c r="AA276" s="144">
        <f t="shared" si="88"/>
        <v>0</v>
      </c>
      <c r="AB276" s="144">
        <f t="shared" si="89"/>
        <v>0</v>
      </c>
      <c r="AC276" s="144">
        <f t="shared" si="90"/>
        <v>0</v>
      </c>
      <c r="AD276" s="144">
        <f t="shared" si="91"/>
        <v>0</v>
      </c>
      <c r="AE276" s="144">
        <f t="shared" si="92"/>
        <v>0</v>
      </c>
    </row>
    <row r="277" spans="3:31" ht="60" customHeight="1" x14ac:dyDescent="0.25">
      <c r="C277" s="47">
        <v>271</v>
      </c>
      <c r="D277" s="47"/>
      <c r="E277" s="35"/>
      <c r="F277" s="45"/>
      <c r="G277" s="45"/>
      <c r="H277" s="46"/>
      <c r="I277" s="36"/>
      <c r="J277" s="44"/>
      <c r="K277" s="141"/>
      <c r="L277" s="116"/>
      <c r="M277" s="116"/>
      <c r="O277" s="144">
        <f t="shared" si="78"/>
        <v>0</v>
      </c>
      <c r="P277" s="144">
        <f t="shared" si="79"/>
        <v>0</v>
      </c>
      <c r="Q277" s="144">
        <f t="shared" si="80"/>
        <v>0</v>
      </c>
      <c r="R277" s="144">
        <f t="shared" si="81"/>
        <v>0</v>
      </c>
      <c r="S277" s="144">
        <f t="shared" si="82"/>
        <v>0</v>
      </c>
      <c r="T277" s="145"/>
      <c r="U277" s="144">
        <f t="shared" si="83"/>
        <v>0</v>
      </c>
      <c r="V277" s="144">
        <f t="shared" si="84"/>
        <v>0</v>
      </c>
      <c r="W277" s="144">
        <f t="shared" si="85"/>
        <v>0</v>
      </c>
      <c r="X277" s="144">
        <f t="shared" si="86"/>
        <v>0</v>
      </c>
      <c r="Y277" s="144">
        <f t="shared" si="87"/>
        <v>0</v>
      </c>
      <c r="Z277" s="145"/>
      <c r="AA277" s="144">
        <f t="shared" si="88"/>
        <v>0</v>
      </c>
      <c r="AB277" s="144">
        <f t="shared" si="89"/>
        <v>0</v>
      </c>
      <c r="AC277" s="144">
        <f t="shared" si="90"/>
        <v>0</v>
      </c>
      <c r="AD277" s="144">
        <f t="shared" si="91"/>
        <v>0</v>
      </c>
      <c r="AE277" s="144">
        <f t="shared" si="92"/>
        <v>0</v>
      </c>
    </row>
    <row r="278" spans="3:31" ht="60" customHeight="1" x14ac:dyDescent="0.25">
      <c r="C278" s="47">
        <v>272</v>
      </c>
      <c r="D278" s="47"/>
      <c r="E278" s="35"/>
      <c r="F278" s="5"/>
      <c r="G278" s="73"/>
      <c r="H278" s="49"/>
      <c r="I278" s="36"/>
      <c r="J278" s="44"/>
      <c r="K278" s="142"/>
      <c r="L278" s="137"/>
      <c r="M278" s="137"/>
      <c r="O278" s="144">
        <f t="shared" si="78"/>
        <v>0</v>
      </c>
      <c r="P278" s="144">
        <f t="shared" si="79"/>
        <v>0</v>
      </c>
      <c r="Q278" s="144">
        <f t="shared" si="80"/>
        <v>0</v>
      </c>
      <c r="R278" s="144">
        <f t="shared" si="81"/>
        <v>0</v>
      </c>
      <c r="S278" s="144">
        <f t="shared" si="82"/>
        <v>0</v>
      </c>
      <c r="T278" s="145"/>
      <c r="U278" s="144">
        <f t="shared" si="83"/>
        <v>0</v>
      </c>
      <c r="V278" s="144">
        <f t="shared" si="84"/>
        <v>0</v>
      </c>
      <c r="W278" s="144">
        <f t="shared" si="85"/>
        <v>0</v>
      </c>
      <c r="X278" s="144">
        <f t="shared" si="86"/>
        <v>0</v>
      </c>
      <c r="Y278" s="144">
        <f t="shared" si="87"/>
        <v>0</v>
      </c>
      <c r="Z278" s="145"/>
      <c r="AA278" s="144">
        <f t="shared" si="88"/>
        <v>0</v>
      </c>
      <c r="AB278" s="144">
        <f t="shared" si="89"/>
        <v>0</v>
      </c>
      <c r="AC278" s="144">
        <f t="shared" si="90"/>
        <v>0</v>
      </c>
      <c r="AD278" s="144">
        <f t="shared" si="91"/>
        <v>0</v>
      </c>
      <c r="AE278" s="144">
        <f t="shared" si="92"/>
        <v>0</v>
      </c>
    </row>
    <row r="279" spans="3:31" ht="60" customHeight="1" x14ac:dyDescent="0.25">
      <c r="C279" s="47">
        <v>273</v>
      </c>
      <c r="D279" s="47"/>
      <c r="E279" s="35"/>
      <c r="F279" s="48"/>
      <c r="G279" s="48"/>
      <c r="H279" s="49"/>
      <c r="I279" s="36"/>
      <c r="J279" s="44"/>
      <c r="K279" s="142"/>
      <c r="L279" s="137"/>
      <c r="M279" s="137"/>
      <c r="O279" s="144">
        <f t="shared" si="78"/>
        <v>0</v>
      </c>
      <c r="P279" s="144">
        <f t="shared" si="79"/>
        <v>0</v>
      </c>
      <c r="Q279" s="144">
        <f t="shared" si="80"/>
        <v>0</v>
      </c>
      <c r="R279" s="144">
        <f t="shared" si="81"/>
        <v>0</v>
      </c>
      <c r="S279" s="144">
        <f t="shared" si="82"/>
        <v>0</v>
      </c>
      <c r="T279" s="145"/>
      <c r="U279" s="144">
        <f t="shared" si="83"/>
        <v>0</v>
      </c>
      <c r="V279" s="144">
        <f t="shared" si="84"/>
        <v>0</v>
      </c>
      <c r="W279" s="144">
        <f t="shared" si="85"/>
        <v>0</v>
      </c>
      <c r="X279" s="144">
        <f t="shared" si="86"/>
        <v>0</v>
      </c>
      <c r="Y279" s="144">
        <f t="shared" si="87"/>
        <v>0</v>
      </c>
      <c r="Z279" s="145"/>
      <c r="AA279" s="144">
        <f t="shared" si="88"/>
        <v>0</v>
      </c>
      <c r="AB279" s="144">
        <f t="shared" si="89"/>
        <v>0</v>
      </c>
      <c r="AC279" s="144">
        <f t="shared" si="90"/>
        <v>0</v>
      </c>
      <c r="AD279" s="144">
        <f t="shared" si="91"/>
        <v>0</v>
      </c>
      <c r="AE279" s="144">
        <f t="shared" si="92"/>
        <v>0</v>
      </c>
    </row>
    <row r="280" spans="3:31" ht="60" customHeight="1" x14ac:dyDescent="0.25">
      <c r="C280" s="47">
        <v>274</v>
      </c>
      <c r="D280" s="47"/>
      <c r="E280" s="35"/>
      <c r="F280" s="5"/>
      <c r="G280" s="73"/>
      <c r="H280" s="49"/>
      <c r="I280" s="36"/>
      <c r="J280" s="44"/>
      <c r="K280" s="142"/>
      <c r="L280" s="137"/>
      <c r="M280" s="137"/>
      <c r="O280" s="144">
        <f t="shared" si="78"/>
        <v>0</v>
      </c>
      <c r="P280" s="144">
        <f t="shared" si="79"/>
        <v>0</v>
      </c>
      <c r="Q280" s="144">
        <f t="shared" si="80"/>
        <v>0</v>
      </c>
      <c r="R280" s="144">
        <f t="shared" si="81"/>
        <v>0</v>
      </c>
      <c r="S280" s="144">
        <f t="shared" si="82"/>
        <v>0</v>
      </c>
      <c r="T280" s="145"/>
      <c r="U280" s="144">
        <f t="shared" si="83"/>
        <v>0</v>
      </c>
      <c r="V280" s="144">
        <f t="shared" si="84"/>
        <v>0</v>
      </c>
      <c r="W280" s="144">
        <f t="shared" si="85"/>
        <v>0</v>
      </c>
      <c r="X280" s="144">
        <f t="shared" si="86"/>
        <v>0</v>
      </c>
      <c r="Y280" s="144">
        <f t="shared" si="87"/>
        <v>0</v>
      </c>
      <c r="Z280" s="145"/>
      <c r="AA280" s="144">
        <f t="shared" si="88"/>
        <v>0</v>
      </c>
      <c r="AB280" s="144">
        <f t="shared" si="89"/>
        <v>0</v>
      </c>
      <c r="AC280" s="144">
        <f t="shared" si="90"/>
        <v>0</v>
      </c>
      <c r="AD280" s="144">
        <f t="shared" si="91"/>
        <v>0</v>
      </c>
      <c r="AE280" s="144">
        <f t="shared" si="92"/>
        <v>0</v>
      </c>
    </row>
    <row r="281" spans="3:31" ht="60" customHeight="1" x14ac:dyDescent="0.25">
      <c r="C281" s="47">
        <v>275</v>
      </c>
      <c r="D281" s="47"/>
      <c r="E281" s="35"/>
      <c r="F281" s="5"/>
      <c r="G281" s="5"/>
      <c r="H281" s="37"/>
      <c r="I281" s="36"/>
      <c r="J281" s="44"/>
      <c r="K281" s="141"/>
      <c r="L281" s="116"/>
      <c r="M281" s="116"/>
      <c r="O281" s="144">
        <f t="shared" si="78"/>
        <v>0</v>
      </c>
      <c r="P281" s="144">
        <f t="shared" si="79"/>
        <v>0</v>
      </c>
      <c r="Q281" s="144">
        <f t="shared" si="80"/>
        <v>0</v>
      </c>
      <c r="R281" s="144">
        <f t="shared" si="81"/>
        <v>0</v>
      </c>
      <c r="S281" s="144">
        <f t="shared" si="82"/>
        <v>0</v>
      </c>
      <c r="T281" s="145"/>
      <c r="U281" s="144">
        <f t="shared" si="83"/>
        <v>0</v>
      </c>
      <c r="V281" s="144">
        <f t="shared" si="84"/>
        <v>0</v>
      </c>
      <c r="W281" s="144">
        <f t="shared" si="85"/>
        <v>0</v>
      </c>
      <c r="X281" s="144">
        <f t="shared" si="86"/>
        <v>0</v>
      </c>
      <c r="Y281" s="144">
        <f t="shared" si="87"/>
        <v>0</v>
      </c>
      <c r="Z281" s="145"/>
      <c r="AA281" s="144">
        <f t="shared" si="88"/>
        <v>0</v>
      </c>
      <c r="AB281" s="144">
        <f t="shared" si="89"/>
        <v>0</v>
      </c>
      <c r="AC281" s="144">
        <f t="shared" si="90"/>
        <v>0</v>
      </c>
      <c r="AD281" s="144">
        <f t="shared" si="91"/>
        <v>0</v>
      </c>
      <c r="AE281" s="144">
        <f t="shared" si="92"/>
        <v>0</v>
      </c>
    </row>
    <row r="282" spans="3:31" ht="60" customHeight="1" x14ac:dyDescent="0.25">
      <c r="C282" s="47">
        <v>276</v>
      </c>
      <c r="D282" s="47"/>
      <c r="E282" s="35"/>
      <c r="F282" s="5"/>
      <c r="G282" s="5"/>
      <c r="H282" s="37"/>
      <c r="I282" s="36"/>
      <c r="J282" s="44"/>
      <c r="K282" s="141"/>
      <c r="L282" s="116"/>
      <c r="M282" s="116"/>
      <c r="O282" s="144">
        <f t="shared" si="78"/>
        <v>0</v>
      </c>
      <c r="P282" s="144">
        <f t="shared" si="79"/>
        <v>0</v>
      </c>
      <c r="Q282" s="144">
        <f t="shared" si="80"/>
        <v>0</v>
      </c>
      <c r="R282" s="144">
        <f t="shared" si="81"/>
        <v>0</v>
      </c>
      <c r="S282" s="144">
        <f t="shared" si="82"/>
        <v>0</v>
      </c>
      <c r="T282" s="145"/>
      <c r="U282" s="144">
        <f t="shared" si="83"/>
        <v>0</v>
      </c>
      <c r="V282" s="144">
        <f t="shared" si="84"/>
        <v>0</v>
      </c>
      <c r="W282" s="144">
        <f t="shared" si="85"/>
        <v>0</v>
      </c>
      <c r="X282" s="144">
        <f t="shared" si="86"/>
        <v>0</v>
      </c>
      <c r="Y282" s="144">
        <f t="shared" si="87"/>
        <v>0</v>
      </c>
      <c r="Z282" s="145"/>
      <c r="AA282" s="144">
        <f t="shared" si="88"/>
        <v>0</v>
      </c>
      <c r="AB282" s="144">
        <f t="shared" si="89"/>
        <v>0</v>
      </c>
      <c r="AC282" s="144">
        <f t="shared" si="90"/>
        <v>0</v>
      </c>
      <c r="AD282" s="144">
        <f t="shared" si="91"/>
        <v>0</v>
      </c>
      <c r="AE282" s="144">
        <f t="shared" si="92"/>
        <v>0</v>
      </c>
    </row>
    <row r="283" spans="3:31" ht="60" customHeight="1" x14ac:dyDescent="0.25">
      <c r="C283" s="47">
        <v>277</v>
      </c>
      <c r="D283" s="47"/>
      <c r="E283" s="35"/>
      <c r="F283" s="20"/>
      <c r="G283" s="20"/>
      <c r="H283" s="37"/>
      <c r="I283" s="36"/>
      <c r="J283" s="44"/>
      <c r="K283" s="141"/>
      <c r="L283" s="116"/>
      <c r="M283" s="116"/>
      <c r="O283" s="144">
        <f t="shared" si="78"/>
        <v>0</v>
      </c>
      <c r="P283" s="144">
        <f t="shared" si="79"/>
        <v>0</v>
      </c>
      <c r="Q283" s="144">
        <f t="shared" si="80"/>
        <v>0</v>
      </c>
      <c r="R283" s="144">
        <f t="shared" si="81"/>
        <v>0</v>
      </c>
      <c r="S283" s="144">
        <f t="shared" si="82"/>
        <v>0</v>
      </c>
      <c r="T283" s="145"/>
      <c r="U283" s="144">
        <f t="shared" si="83"/>
        <v>0</v>
      </c>
      <c r="V283" s="144">
        <f t="shared" si="84"/>
        <v>0</v>
      </c>
      <c r="W283" s="144">
        <f t="shared" si="85"/>
        <v>0</v>
      </c>
      <c r="X283" s="144">
        <f t="shared" si="86"/>
        <v>0</v>
      </c>
      <c r="Y283" s="144">
        <f t="shared" si="87"/>
        <v>0</v>
      </c>
      <c r="Z283" s="145"/>
      <c r="AA283" s="144">
        <f t="shared" si="88"/>
        <v>0</v>
      </c>
      <c r="AB283" s="144">
        <f t="shared" si="89"/>
        <v>0</v>
      </c>
      <c r="AC283" s="144">
        <f t="shared" si="90"/>
        <v>0</v>
      </c>
      <c r="AD283" s="144">
        <f t="shared" si="91"/>
        <v>0</v>
      </c>
      <c r="AE283" s="144">
        <f t="shared" si="92"/>
        <v>0</v>
      </c>
    </row>
    <row r="284" spans="3:31" ht="60" customHeight="1" x14ac:dyDescent="0.25">
      <c r="C284" s="47">
        <v>278</v>
      </c>
      <c r="D284" s="47"/>
      <c r="E284" s="35"/>
      <c r="F284" s="20"/>
      <c r="G284" s="20"/>
      <c r="H284" s="37"/>
      <c r="I284" s="20"/>
      <c r="J284" s="44"/>
      <c r="K284" s="141"/>
      <c r="L284" s="116"/>
      <c r="M284" s="116"/>
      <c r="O284" s="144">
        <f t="shared" si="78"/>
        <v>0</v>
      </c>
      <c r="P284" s="144">
        <f t="shared" si="79"/>
        <v>0</v>
      </c>
      <c r="Q284" s="144">
        <f t="shared" si="80"/>
        <v>0</v>
      </c>
      <c r="R284" s="144">
        <f t="shared" si="81"/>
        <v>0</v>
      </c>
      <c r="S284" s="144">
        <f t="shared" si="82"/>
        <v>0</v>
      </c>
      <c r="T284" s="145"/>
      <c r="U284" s="144">
        <f t="shared" si="83"/>
        <v>0</v>
      </c>
      <c r="V284" s="144">
        <f t="shared" si="84"/>
        <v>0</v>
      </c>
      <c r="W284" s="144">
        <f t="shared" si="85"/>
        <v>0</v>
      </c>
      <c r="X284" s="144">
        <f t="shared" si="86"/>
        <v>0</v>
      </c>
      <c r="Y284" s="144">
        <f t="shared" si="87"/>
        <v>0</v>
      </c>
      <c r="Z284" s="145"/>
      <c r="AA284" s="144">
        <f t="shared" si="88"/>
        <v>0</v>
      </c>
      <c r="AB284" s="144">
        <f t="shared" si="89"/>
        <v>0</v>
      </c>
      <c r="AC284" s="144">
        <f t="shared" si="90"/>
        <v>0</v>
      </c>
      <c r="AD284" s="144">
        <f t="shared" si="91"/>
        <v>0</v>
      </c>
      <c r="AE284" s="144">
        <f t="shared" si="92"/>
        <v>0</v>
      </c>
    </row>
    <row r="285" spans="3:31" ht="60" customHeight="1" x14ac:dyDescent="0.25">
      <c r="C285" s="47">
        <v>279</v>
      </c>
      <c r="D285" s="47"/>
      <c r="E285" s="35"/>
      <c r="F285" s="20"/>
      <c r="G285" s="20"/>
      <c r="H285" s="37"/>
      <c r="I285" s="36"/>
      <c r="J285" s="44"/>
      <c r="K285" s="141"/>
      <c r="L285" s="116"/>
      <c r="M285" s="116"/>
      <c r="O285" s="144">
        <f t="shared" si="78"/>
        <v>0</v>
      </c>
      <c r="P285" s="144">
        <f t="shared" si="79"/>
        <v>0</v>
      </c>
      <c r="Q285" s="144">
        <f t="shared" si="80"/>
        <v>0</v>
      </c>
      <c r="R285" s="144">
        <f t="shared" si="81"/>
        <v>0</v>
      </c>
      <c r="S285" s="144">
        <f t="shared" si="82"/>
        <v>0</v>
      </c>
      <c r="T285" s="145"/>
      <c r="U285" s="144">
        <f t="shared" si="83"/>
        <v>0</v>
      </c>
      <c r="V285" s="144">
        <f t="shared" si="84"/>
        <v>0</v>
      </c>
      <c r="W285" s="144">
        <f t="shared" si="85"/>
        <v>0</v>
      </c>
      <c r="X285" s="144">
        <f t="shared" si="86"/>
        <v>0</v>
      </c>
      <c r="Y285" s="144">
        <f t="shared" si="87"/>
        <v>0</v>
      </c>
      <c r="Z285" s="145"/>
      <c r="AA285" s="144">
        <f t="shared" si="88"/>
        <v>0</v>
      </c>
      <c r="AB285" s="144">
        <f t="shared" si="89"/>
        <v>0</v>
      </c>
      <c r="AC285" s="144">
        <f t="shared" si="90"/>
        <v>0</v>
      </c>
      <c r="AD285" s="144">
        <f t="shared" si="91"/>
        <v>0</v>
      </c>
      <c r="AE285" s="144">
        <f t="shared" si="92"/>
        <v>0</v>
      </c>
    </row>
    <row r="286" spans="3:31" ht="60" customHeight="1" x14ac:dyDescent="0.25">
      <c r="C286" s="47">
        <v>280</v>
      </c>
      <c r="D286" s="47"/>
      <c r="E286" s="35"/>
      <c r="F286" s="5"/>
      <c r="G286" s="5"/>
      <c r="H286" s="37"/>
      <c r="I286" s="36"/>
      <c r="J286" s="44"/>
      <c r="K286" s="141"/>
      <c r="L286" s="116"/>
      <c r="M286" s="116"/>
      <c r="O286" s="144">
        <f t="shared" si="78"/>
        <v>0</v>
      </c>
      <c r="P286" s="144">
        <f t="shared" si="79"/>
        <v>0</v>
      </c>
      <c r="Q286" s="144">
        <f t="shared" si="80"/>
        <v>0</v>
      </c>
      <c r="R286" s="144">
        <f t="shared" si="81"/>
        <v>0</v>
      </c>
      <c r="S286" s="144">
        <f t="shared" si="82"/>
        <v>0</v>
      </c>
      <c r="T286" s="145"/>
      <c r="U286" s="144">
        <f t="shared" si="83"/>
        <v>0</v>
      </c>
      <c r="V286" s="144">
        <f t="shared" si="84"/>
        <v>0</v>
      </c>
      <c r="W286" s="144">
        <f t="shared" si="85"/>
        <v>0</v>
      </c>
      <c r="X286" s="144">
        <f t="shared" si="86"/>
        <v>0</v>
      </c>
      <c r="Y286" s="144">
        <f t="shared" si="87"/>
        <v>0</v>
      </c>
      <c r="Z286" s="145"/>
      <c r="AA286" s="144">
        <f t="shared" si="88"/>
        <v>0</v>
      </c>
      <c r="AB286" s="144">
        <f t="shared" si="89"/>
        <v>0</v>
      </c>
      <c r="AC286" s="144">
        <f t="shared" si="90"/>
        <v>0</v>
      </c>
      <c r="AD286" s="144">
        <f t="shared" si="91"/>
        <v>0</v>
      </c>
      <c r="AE286" s="144">
        <f t="shared" si="92"/>
        <v>0</v>
      </c>
    </row>
    <row r="287" spans="3:31" ht="60" customHeight="1" x14ac:dyDescent="0.25">
      <c r="C287" s="47">
        <v>281</v>
      </c>
      <c r="D287" s="47"/>
      <c r="E287" s="35"/>
      <c r="F287" s="20"/>
      <c r="G287" s="20"/>
      <c r="H287" s="37"/>
      <c r="I287" s="20"/>
      <c r="J287" s="44"/>
      <c r="K287" s="141"/>
      <c r="L287" s="116"/>
      <c r="M287" s="116"/>
      <c r="O287" s="144">
        <f t="shared" si="78"/>
        <v>0</v>
      </c>
      <c r="P287" s="144">
        <f t="shared" si="79"/>
        <v>0</v>
      </c>
      <c r="Q287" s="144">
        <f t="shared" si="80"/>
        <v>0</v>
      </c>
      <c r="R287" s="144">
        <f t="shared" si="81"/>
        <v>0</v>
      </c>
      <c r="S287" s="144">
        <f t="shared" si="82"/>
        <v>0</v>
      </c>
      <c r="T287" s="145"/>
      <c r="U287" s="144">
        <f t="shared" si="83"/>
        <v>0</v>
      </c>
      <c r="V287" s="144">
        <f t="shared" si="84"/>
        <v>0</v>
      </c>
      <c r="W287" s="144">
        <f t="shared" si="85"/>
        <v>0</v>
      </c>
      <c r="X287" s="144">
        <f t="shared" si="86"/>
        <v>0</v>
      </c>
      <c r="Y287" s="144">
        <f t="shared" si="87"/>
        <v>0</v>
      </c>
      <c r="Z287" s="145"/>
      <c r="AA287" s="144">
        <f t="shared" si="88"/>
        <v>0</v>
      </c>
      <c r="AB287" s="144">
        <f t="shared" si="89"/>
        <v>0</v>
      </c>
      <c r="AC287" s="144">
        <f t="shared" si="90"/>
        <v>0</v>
      </c>
      <c r="AD287" s="144">
        <f t="shared" si="91"/>
        <v>0</v>
      </c>
      <c r="AE287" s="144">
        <f t="shared" si="92"/>
        <v>0</v>
      </c>
    </row>
    <row r="288" spans="3:31" ht="60" customHeight="1" x14ac:dyDescent="0.25">
      <c r="C288" s="47">
        <v>282</v>
      </c>
      <c r="D288" s="47"/>
      <c r="E288" s="35"/>
      <c r="F288" s="20"/>
      <c r="G288" s="20"/>
      <c r="H288" s="37"/>
      <c r="I288" s="20"/>
      <c r="J288" s="44"/>
      <c r="K288" s="142"/>
      <c r="L288" s="137"/>
      <c r="M288" s="137"/>
      <c r="O288" s="144">
        <f t="shared" si="78"/>
        <v>0</v>
      </c>
      <c r="P288" s="144">
        <f t="shared" si="79"/>
        <v>0</v>
      </c>
      <c r="Q288" s="144">
        <f t="shared" si="80"/>
        <v>0</v>
      </c>
      <c r="R288" s="144">
        <f t="shared" si="81"/>
        <v>0</v>
      </c>
      <c r="S288" s="144">
        <f t="shared" si="82"/>
        <v>0</v>
      </c>
      <c r="T288" s="145"/>
      <c r="U288" s="144">
        <f t="shared" si="83"/>
        <v>0</v>
      </c>
      <c r="V288" s="144">
        <f t="shared" si="84"/>
        <v>0</v>
      </c>
      <c r="W288" s="144">
        <f t="shared" si="85"/>
        <v>0</v>
      </c>
      <c r="X288" s="144">
        <f t="shared" si="86"/>
        <v>0</v>
      </c>
      <c r="Y288" s="144">
        <f t="shared" si="87"/>
        <v>0</v>
      </c>
      <c r="Z288" s="145"/>
      <c r="AA288" s="144">
        <f t="shared" si="88"/>
        <v>0</v>
      </c>
      <c r="AB288" s="144">
        <f t="shared" si="89"/>
        <v>0</v>
      </c>
      <c r="AC288" s="144">
        <f t="shared" si="90"/>
        <v>0</v>
      </c>
      <c r="AD288" s="144">
        <f t="shared" si="91"/>
        <v>0</v>
      </c>
      <c r="AE288" s="144">
        <f t="shared" si="92"/>
        <v>0</v>
      </c>
    </row>
    <row r="289" spans="1:31" ht="60" customHeight="1" x14ac:dyDescent="0.25">
      <c r="C289" s="47">
        <v>283</v>
      </c>
      <c r="D289" s="47"/>
      <c r="E289" s="35"/>
      <c r="F289" s="20"/>
      <c r="G289" s="20"/>
      <c r="H289" s="37"/>
      <c r="I289" s="36"/>
      <c r="J289" s="44"/>
      <c r="K289" s="141"/>
      <c r="L289" s="116"/>
      <c r="M289" s="116"/>
      <c r="O289" s="144">
        <f t="shared" si="78"/>
        <v>0</v>
      </c>
      <c r="P289" s="144">
        <f t="shared" si="79"/>
        <v>0</v>
      </c>
      <c r="Q289" s="144">
        <f t="shared" si="80"/>
        <v>0</v>
      </c>
      <c r="R289" s="144">
        <f t="shared" si="81"/>
        <v>0</v>
      </c>
      <c r="S289" s="144">
        <f t="shared" si="82"/>
        <v>0</v>
      </c>
      <c r="T289" s="145"/>
      <c r="U289" s="144">
        <f t="shared" si="83"/>
        <v>0</v>
      </c>
      <c r="V289" s="144">
        <f t="shared" si="84"/>
        <v>0</v>
      </c>
      <c r="W289" s="144">
        <f t="shared" si="85"/>
        <v>0</v>
      </c>
      <c r="X289" s="144">
        <f t="shared" si="86"/>
        <v>0</v>
      </c>
      <c r="Y289" s="144">
        <f t="shared" si="87"/>
        <v>0</v>
      </c>
      <c r="Z289" s="145"/>
      <c r="AA289" s="144">
        <f t="shared" si="88"/>
        <v>0</v>
      </c>
      <c r="AB289" s="144">
        <f t="shared" si="89"/>
        <v>0</v>
      </c>
      <c r="AC289" s="144">
        <f t="shared" si="90"/>
        <v>0</v>
      </c>
      <c r="AD289" s="144">
        <f t="shared" si="91"/>
        <v>0</v>
      </c>
      <c r="AE289" s="144">
        <f t="shared" si="92"/>
        <v>0</v>
      </c>
    </row>
    <row r="290" spans="1:31" ht="60" customHeight="1" x14ac:dyDescent="0.25">
      <c r="A290" s="44"/>
      <c r="C290" s="47">
        <v>284</v>
      </c>
      <c r="D290" s="47"/>
      <c r="E290" s="35"/>
      <c r="F290" s="20"/>
      <c r="G290" s="20"/>
      <c r="H290" s="37"/>
      <c r="I290" s="36"/>
      <c r="J290" s="44"/>
      <c r="K290" s="141"/>
      <c r="L290" s="116"/>
      <c r="M290" s="116"/>
      <c r="O290" s="144">
        <f t="shared" si="78"/>
        <v>0</v>
      </c>
      <c r="P290" s="144">
        <f t="shared" si="79"/>
        <v>0</v>
      </c>
      <c r="Q290" s="144">
        <f t="shared" si="80"/>
        <v>0</v>
      </c>
      <c r="R290" s="144">
        <f t="shared" si="81"/>
        <v>0</v>
      </c>
      <c r="S290" s="144">
        <f t="shared" si="82"/>
        <v>0</v>
      </c>
      <c r="T290" s="145"/>
      <c r="U290" s="144">
        <f t="shared" si="83"/>
        <v>0</v>
      </c>
      <c r="V290" s="144">
        <f t="shared" si="84"/>
        <v>0</v>
      </c>
      <c r="W290" s="144">
        <f t="shared" si="85"/>
        <v>0</v>
      </c>
      <c r="X290" s="144">
        <f t="shared" si="86"/>
        <v>0</v>
      </c>
      <c r="Y290" s="144">
        <f t="shared" si="87"/>
        <v>0</v>
      </c>
      <c r="Z290" s="145"/>
      <c r="AA290" s="144">
        <f t="shared" si="88"/>
        <v>0</v>
      </c>
      <c r="AB290" s="144">
        <f t="shared" si="89"/>
        <v>0</v>
      </c>
      <c r="AC290" s="144">
        <f t="shared" si="90"/>
        <v>0</v>
      </c>
      <c r="AD290" s="144">
        <f t="shared" si="91"/>
        <v>0</v>
      </c>
      <c r="AE290" s="144">
        <f t="shared" si="92"/>
        <v>0</v>
      </c>
    </row>
    <row r="291" spans="1:31" ht="60" customHeight="1" x14ac:dyDescent="0.25">
      <c r="C291" s="47">
        <v>285</v>
      </c>
      <c r="D291" s="47"/>
      <c r="E291" s="35"/>
      <c r="F291" s="20"/>
      <c r="G291" s="20"/>
      <c r="H291" s="37"/>
      <c r="I291" s="36"/>
      <c r="J291" s="44"/>
      <c r="K291" s="141"/>
      <c r="L291" s="116"/>
      <c r="M291" s="116"/>
      <c r="O291" s="144">
        <f t="shared" si="78"/>
        <v>0</v>
      </c>
      <c r="P291" s="144">
        <f t="shared" si="79"/>
        <v>0</v>
      </c>
      <c r="Q291" s="144">
        <f t="shared" si="80"/>
        <v>0</v>
      </c>
      <c r="R291" s="144">
        <f t="shared" si="81"/>
        <v>0</v>
      </c>
      <c r="S291" s="144">
        <f t="shared" si="82"/>
        <v>0</v>
      </c>
      <c r="T291" s="145"/>
      <c r="U291" s="144">
        <f t="shared" si="83"/>
        <v>0</v>
      </c>
      <c r="V291" s="144">
        <f t="shared" si="84"/>
        <v>0</v>
      </c>
      <c r="W291" s="144">
        <f t="shared" si="85"/>
        <v>0</v>
      </c>
      <c r="X291" s="144">
        <f t="shared" si="86"/>
        <v>0</v>
      </c>
      <c r="Y291" s="144">
        <f t="shared" si="87"/>
        <v>0</v>
      </c>
      <c r="Z291" s="145"/>
      <c r="AA291" s="144">
        <f t="shared" si="88"/>
        <v>0</v>
      </c>
      <c r="AB291" s="144">
        <f t="shared" si="89"/>
        <v>0</v>
      </c>
      <c r="AC291" s="144">
        <f t="shared" si="90"/>
        <v>0</v>
      </c>
      <c r="AD291" s="144">
        <f t="shared" si="91"/>
        <v>0</v>
      </c>
      <c r="AE291" s="144">
        <f t="shared" si="92"/>
        <v>0</v>
      </c>
    </row>
    <row r="292" spans="1:31" ht="60" customHeight="1" x14ac:dyDescent="0.25">
      <c r="C292" s="47">
        <v>286</v>
      </c>
      <c r="D292" s="47"/>
      <c r="E292" s="35"/>
      <c r="F292" s="20"/>
      <c r="G292" s="20"/>
      <c r="H292" s="36"/>
      <c r="I292" s="20"/>
      <c r="J292" s="44"/>
      <c r="K292" s="141"/>
      <c r="L292" s="116"/>
      <c r="M292" s="116"/>
      <c r="O292" s="144">
        <f t="shared" si="78"/>
        <v>0</v>
      </c>
      <c r="P292" s="144">
        <f t="shared" si="79"/>
        <v>0</v>
      </c>
      <c r="Q292" s="144">
        <f t="shared" si="80"/>
        <v>0</v>
      </c>
      <c r="R292" s="144">
        <f t="shared" si="81"/>
        <v>0</v>
      </c>
      <c r="S292" s="144">
        <f t="shared" si="82"/>
        <v>0</v>
      </c>
      <c r="T292" s="145"/>
      <c r="U292" s="144">
        <f t="shared" si="83"/>
        <v>0</v>
      </c>
      <c r="V292" s="144">
        <f t="shared" si="84"/>
        <v>0</v>
      </c>
      <c r="W292" s="144">
        <f t="shared" si="85"/>
        <v>0</v>
      </c>
      <c r="X292" s="144">
        <f t="shared" si="86"/>
        <v>0</v>
      </c>
      <c r="Y292" s="144">
        <f t="shared" si="87"/>
        <v>0</v>
      </c>
      <c r="Z292" s="145"/>
      <c r="AA292" s="144">
        <f t="shared" si="88"/>
        <v>0</v>
      </c>
      <c r="AB292" s="144">
        <f t="shared" si="89"/>
        <v>0</v>
      </c>
      <c r="AC292" s="144">
        <f t="shared" si="90"/>
        <v>0</v>
      </c>
      <c r="AD292" s="144">
        <f t="shared" si="91"/>
        <v>0</v>
      </c>
      <c r="AE292" s="144">
        <f t="shared" si="92"/>
        <v>0</v>
      </c>
    </row>
    <row r="293" spans="1:31" ht="60" customHeight="1" x14ac:dyDescent="0.25">
      <c r="C293" s="47">
        <v>287</v>
      </c>
      <c r="D293" s="47"/>
      <c r="E293" s="35"/>
      <c r="F293" s="20"/>
      <c r="G293" s="20"/>
      <c r="H293" s="37"/>
      <c r="I293" s="20"/>
      <c r="J293" s="44"/>
      <c r="K293" s="141"/>
      <c r="L293" s="116"/>
      <c r="M293" s="116"/>
      <c r="O293" s="144">
        <f t="shared" si="78"/>
        <v>0</v>
      </c>
      <c r="P293" s="144">
        <f t="shared" si="79"/>
        <v>0</v>
      </c>
      <c r="Q293" s="144">
        <f t="shared" si="80"/>
        <v>0</v>
      </c>
      <c r="R293" s="144">
        <f t="shared" si="81"/>
        <v>0</v>
      </c>
      <c r="S293" s="144">
        <f t="shared" si="82"/>
        <v>0</v>
      </c>
      <c r="T293" s="145"/>
      <c r="U293" s="144">
        <f t="shared" si="83"/>
        <v>0</v>
      </c>
      <c r="V293" s="144">
        <f t="shared" si="84"/>
        <v>0</v>
      </c>
      <c r="W293" s="144">
        <f t="shared" si="85"/>
        <v>0</v>
      </c>
      <c r="X293" s="144">
        <f t="shared" si="86"/>
        <v>0</v>
      </c>
      <c r="Y293" s="144">
        <f t="shared" si="87"/>
        <v>0</v>
      </c>
      <c r="Z293" s="145"/>
      <c r="AA293" s="144">
        <f t="shared" si="88"/>
        <v>0</v>
      </c>
      <c r="AB293" s="144">
        <f t="shared" si="89"/>
        <v>0</v>
      </c>
      <c r="AC293" s="144">
        <f t="shared" si="90"/>
        <v>0</v>
      </c>
      <c r="AD293" s="144">
        <f t="shared" si="91"/>
        <v>0</v>
      </c>
      <c r="AE293" s="144">
        <f t="shared" si="92"/>
        <v>0</v>
      </c>
    </row>
    <row r="294" spans="1:31" ht="60" customHeight="1" x14ac:dyDescent="0.25">
      <c r="C294" s="45">
        <v>288</v>
      </c>
      <c r="D294" s="45"/>
      <c r="E294" s="35"/>
      <c r="F294" s="20"/>
      <c r="G294" s="20"/>
      <c r="H294" s="37"/>
      <c r="I294" s="20"/>
      <c r="J294" s="44"/>
      <c r="K294" s="141"/>
      <c r="L294" s="116"/>
      <c r="M294" s="116"/>
      <c r="O294" s="144">
        <f t="shared" si="78"/>
        <v>0</v>
      </c>
      <c r="P294" s="144">
        <f t="shared" si="79"/>
        <v>0</v>
      </c>
      <c r="Q294" s="144">
        <f t="shared" si="80"/>
        <v>0</v>
      </c>
      <c r="R294" s="144">
        <f t="shared" si="81"/>
        <v>0</v>
      </c>
      <c r="S294" s="144">
        <f t="shared" si="82"/>
        <v>0</v>
      </c>
      <c r="T294" s="145"/>
      <c r="U294" s="144">
        <f t="shared" si="83"/>
        <v>0</v>
      </c>
      <c r="V294" s="144">
        <f t="shared" si="84"/>
        <v>0</v>
      </c>
      <c r="W294" s="144">
        <f t="shared" si="85"/>
        <v>0</v>
      </c>
      <c r="X294" s="144">
        <f t="shared" si="86"/>
        <v>0</v>
      </c>
      <c r="Y294" s="144">
        <f t="shared" si="87"/>
        <v>0</v>
      </c>
      <c r="Z294" s="145"/>
      <c r="AA294" s="144">
        <f t="shared" si="88"/>
        <v>0</v>
      </c>
      <c r="AB294" s="144">
        <f t="shared" si="89"/>
        <v>0</v>
      </c>
      <c r="AC294" s="144">
        <f t="shared" si="90"/>
        <v>0</v>
      </c>
      <c r="AD294" s="144">
        <f t="shared" si="91"/>
        <v>0</v>
      </c>
      <c r="AE294" s="144">
        <f t="shared" si="92"/>
        <v>0</v>
      </c>
    </row>
    <row r="295" spans="1:31" ht="60" customHeight="1" x14ac:dyDescent="0.25">
      <c r="C295" s="47">
        <v>289</v>
      </c>
      <c r="D295" s="47"/>
      <c r="E295" s="35"/>
      <c r="F295" s="5"/>
      <c r="G295" s="5"/>
      <c r="H295" s="37"/>
      <c r="I295" s="20"/>
      <c r="J295" s="44"/>
      <c r="K295" s="141"/>
      <c r="L295" s="116"/>
      <c r="M295" s="116"/>
      <c r="O295" s="144">
        <f t="shared" si="78"/>
        <v>0</v>
      </c>
      <c r="P295" s="144">
        <f t="shared" si="79"/>
        <v>0</v>
      </c>
      <c r="Q295" s="144">
        <f t="shared" si="80"/>
        <v>0</v>
      </c>
      <c r="R295" s="144">
        <f t="shared" si="81"/>
        <v>0</v>
      </c>
      <c r="S295" s="144">
        <f t="shared" si="82"/>
        <v>0</v>
      </c>
      <c r="T295" s="145"/>
      <c r="U295" s="144">
        <f t="shared" si="83"/>
        <v>0</v>
      </c>
      <c r="V295" s="144">
        <f t="shared" si="84"/>
        <v>0</v>
      </c>
      <c r="W295" s="144">
        <f t="shared" si="85"/>
        <v>0</v>
      </c>
      <c r="X295" s="144">
        <f t="shared" si="86"/>
        <v>0</v>
      </c>
      <c r="Y295" s="144">
        <f t="shared" si="87"/>
        <v>0</v>
      </c>
      <c r="Z295" s="145"/>
      <c r="AA295" s="144">
        <f t="shared" si="88"/>
        <v>0</v>
      </c>
      <c r="AB295" s="144">
        <f t="shared" si="89"/>
        <v>0</v>
      </c>
      <c r="AC295" s="144">
        <f t="shared" si="90"/>
        <v>0</v>
      </c>
      <c r="AD295" s="144">
        <f t="shared" si="91"/>
        <v>0</v>
      </c>
      <c r="AE295" s="144">
        <f t="shared" si="92"/>
        <v>0</v>
      </c>
    </row>
    <row r="296" spans="1:31" ht="60" customHeight="1" x14ac:dyDescent="0.25">
      <c r="C296" s="47">
        <v>290</v>
      </c>
      <c r="D296" s="47"/>
      <c r="E296" s="35"/>
      <c r="F296" s="5"/>
      <c r="G296" s="5"/>
      <c r="H296" s="37"/>
      <c r="I296" s="20"/>
      <c r="J296" s="44"/>
      <c r="K296" s="141"/>
      <c r="L296" s="116"/>
      <c r="M296" s="116"/>
      <c r="O296" s="144">
        <f t="shared" si="78"/>
        <v>0</v>
      </c>
      <c r="P296" s="144">
        <f t="shared" si="79"/>
        <v>0</v>
      </c>
      <c r="Q296" s="144">
        <f t="shared" si="80"/>
        <v>0</v>
      </c>
      <c r="R296" s="144">
        <f t="shared" si="81"/>
        <v>0</v>
      </c>
      <c r="S296" s="144">
        <f t="shared" si="82"/>
        <v>0</v>
      </c>
      <c r="T296" s="145"/>
      <c r="U296" s="144">
        <f t="shared" si="83"/>
        <v>0</v>
      </c>
      <c r="V296" s="144">
        <f t="shared" si="84"/>
        <v>0</v>
      </c>
      <c r="W296" s="144">
        <f t="shared" si="85"/>
        <v>0</v>
      </c>
      <c r="X296" s="144">
        <f t="shared" si="86"/>
        <v>0</v>
      </c>
      <c r="Y296" s="144">
        <f t="shared" si="87"/>
        <v>0</v>
      </c>
      <c r="Z296" s="145"/>
      <c r="AA296" s="144">
        <f t="shared" si="88"/>
        <v>0</v>
      </c>
      <c r="AB296" s="144">
        <f t="shared" si="89"/>
        <v>0</v>
      </c>
      <c r="AC296" s="144">
        <f t="shared" si="90"/>
        <v>0</v>
      </c>
      <c r="AD296" s="144">
        <f t="shared" si="91"/>
        <v>0</v>
      </c>
      <c r="AE296" s="144">
        <f t="shared" si="92"/>
        <v>0</v>
      </c>
    </row>
    <row r="297" spans="1:31" ht="60" customHeight="1" x14ac:dyDescent="0.25">
      <c r="C297" s="47">
        <v>291</v>
      </c>
      <c r="D297" s="47"/>
      <c r="E297" s="35"/>
      <c r="F297" s="5"/>
      <c r="G297" s="5"/>
      <c r="H297" s="37"/>
      <c r="I297" s="36"/>
      <c r="J297" s="44"/>
      <c r="K297" s="141"/>
      <c r="L297" s="116"/>
      <c r="M297" s="116"/>
      <c r="O297" s="144">
        <f t="shared" si="78"/>
        <v>0</v>
      </c>
      <c r="P297" s="144">
        <f t="shared" si="79"/>
        <v>0</v>
      </c>
      <c r="Q297" s="144">
        <f t="shared" si="80"/>
        <v>0</v>
      </c>
      <c r="R297" s="144">
        <f t="shared" si="81"/>
        <v>0</v>
      </c>
      <c r="S297" s="144">
        <f t="shared" si="82"/>
        <v>0</v>
      </c>
      <c r="T297" s="145"/>
      <c r="U297" s="144">
        <f t="shared" si="83"/>
        <v>0</v>
      </c>
      <c r="V297" s="144">
        <f t="shared" si="84"/>
        <v>0</v>
      </c>
      <c r="W297" s="144">
        <f t="shared" si="85"/>
        <v>0</v>
      </c>
      <c r="X297" s="144">
        <f t="shared" si="86"/>
        <v>0</v>
      </c>
      <c r="Y297" s="144">
        <f t="shared" si="87"/>
        <v>0</v>
      </c>
      <c r="Z297" s="145"/>
      <c r="AA297" s="144">
        <f t="shared" si="88"/>
        <v>0</v>
      </c>
      <c r="AB297" s="144">
        <f t="shared" si="89"/>
        <v>0</v>
      </c>
      <c r="AC297" s="144">
        <f t="shared" si="90"/>
        <v>0</v>
      </c>
      <c r="AD297" s="144">
        <f t="shared" si="91"/>
        <v>0</v>
      </c>
      <c r="AE297" s="144">
        <f t="shared" si="92"/>
        <v>0</v>
      </c>
    </row>
    <row r="298" spans="1:31" ht="60" customHeight="1" x14ac:dyDescent="0.25">
      <c r="C298" s="47">
        <v>292</v>
      </c>
      <c r="D298" s="47"/>
      <c r="E298" s="35"/>
      <c r="F298" s="20"/>
      <c r="G298" s="20"/>
      <c r="H298" s="37"/>
      <c r="I298" s="36"/>
      <c r="J298" s="44"/>
      <c r="K298" s="141"/>
      <c r="L298" s="116"/>
      <c r="M298" s="116"/>
      <c r="O298" s="144">
        <f t="shared" si="78"/>
        <v>0</v>
      </c>
      <c r="P298" s="144">
        <f t="shared" si="79"/>
        <v>0</v>
      </c>
      <c r="Q298" s="144">
        <f t="shared" si="80"/>
        <v>0</v>
      </c>
      <c r="R298" s="144">
        <f t="shared" si="81"/>
        <v>0</v>
      </c>
      <c r="S298" s="144">
        <f t="shared" si="82"/>
        <v>0</v>
      </c>
      <c r="T298" s="145"/>
      <c r="U298" s="144">
        <f t="shared" si="83"/>
        <v>0</v>
      </c>
      <c r="V298" s="144">
        <f t="shared" si="84"/>
        <v>0</v>
      </c>
      <c r="W298" s="144">
        <f t="shared" si="85"/>
        <v>0</v>
      </c>
      <c r="X298" s="144">
        <f t="shared" si="86"/>
        <v>0</v>
      </c>
      <c r="Y298" s="144">
        <f t="shared" si="87"/>
        <v>0</v>
      </c>
      <c r="Z298" s="145"/>
      <c r="AA298" s="144">
        <f t="shared" si="88"/>
        <v>0</v>
      </c>
      <c r="AB298" s="144">
        <f t="shared" si="89"/>
        <v>0</v>
      </c>
      <c r="AC298" s="144">
        <f t="shared" si="90"/>
        <v>0</v>
      </c>
      <c r="AD298" s="144">
        <f t="shared" si="91"/>
        <v>0</v>
      </c>
      <c r="AE298" s="144">
        <f t="shared" si="92"/>
        <v>0</v>
      </c>
    </row>
    <row r="299" spans="1:31" ht="60" customHeight="1" x14ac:dyDescent="0.25">
      <c r="C299" s="45">
        <v>293</v>
      </c>
      <c r="D299" s="45"/>
      <c r="E299" s="35"/>
      <c r="F299" s="20"/>
      <c r="G299" s="20"/>
      <c r="H299" s="37"/>
      <c r="I299" s="20"/>
      <c r="J299" s="44"/>
      <c r="K299" s="141"/>
      <c r="L299" s="116"/>
      <c r="M299" s="116"/>
      <c r="O299" s="144">
        <f t="shared" si="78"/>
        <v>0</v>
      </c>
      <c r="P299" s="144">
        <f t="shared" si="79"/>
        <v>0</v>
      </c>
      <c r="Q299" s="144">
        <f t="shared" si="80"/>
        <v>0</v>
      </c>
      <c r="R299" s="144">
        <f t="shared" si="81"/>
        <v>0</v>
      </c>
      <c r="S299" s="144">
        <f t="shared" si="82"/>
        <v>0</v>
      </c>
      <c r="T299" s="145"/>
      <c r="U299" s="144">
        <f t="shared" si="83"/>
        <v>0</v>
      </c>
      <c r="V299" s="144">
        <f t="shared" si="84"/>
        <v>0</v>
      </c>
      <c r="W299" s="144">
        <f t="shared" si="85"/>
        <v>0</v>
      </c>
      <c r="X299" s="144">
        <f t="shared" si="86"/>
        <v>0</v>
      </c>
      <c r="Y299" s="144">
        <f t="shared" si="87"/>
        <v>0</v>
      </c>
      <c r="Z299" s="145"/>
      <c r="AA299" s="144">
        <f t="shared" si="88"/>
        <v>0</v>
      </c>
      <c r="AB299" s="144">
        <f t="shared" si="89"/>
        <v>0</v>
      </c>
      <c r="AC299" s="144">
        <f t="shared" si="90"/>
        <v>0</v>
      </c>
      <c r="AD299" s="144">
        <f t="shared" si="91"/>
        <v>0</v>
      </c>
      <c r="AE299" s="144">
        <f t="shared" si="92"/>
        <v>0</v>
      </c>
    </row>
    <row r="300" spans="1:31" ht="60" customHeight="1" x14ac:dyDescent="0.25">
      <c r="C300" s="45">
        <v>294</v>
      </c>
      <c r="D300" s="45"/>
      <c r="E300" s="35"/>
      <c r="F300" s="20"/>
      <c r="G300" s="20"/>
      <c r="H300" s="36"/>
      <c r="I300" s="36"/>
      <c r="J300" s="44"/>
      <c r="K300" s="141"/>
      <c r="L300" s="116"/>
      <c r="M300" s="116"/>
      <c r="O300" s="144">
        <f t="shared" si="78"/>
        <v>0</v>
      </c>
      <c r="P300" s="144">
        <f t="shared" si="79"/>
        <v>0</v>
      </c>
      <c r="Q300" s="144">
        <f t="shared" si="80"/>
        <v>0</v>
      </c>
      <c r="R300" s="144">
        <f t="shared" si="81"/>
        <v>0</v>
      </c>
      <c r="S300" s="144">
        <f t="shared" si="82"/>
        <v>0</v>
      </c>
      <c r="T300" s="145"/>
      <c r="U300" s="144">
        <f t="shared" si="83"/>
        <v>0</v>
      </c>
      <c r="V300" s="144">
        <f t="shared" si="84"/>
        <v>0</v>
      </c>
      <c r="W300" s="144">
        <f t="shared" si="85"/>
        <v>0</v>
      </c>
      <c r="X300" s="144">
        <f t="shared" si="86"/>
        <v>0</v>
      </c>
      <c r="Y300" s="144">
        <f t="shared" si="87"/>
        <v>0</v>
      </c>
      <c r="Z300" s="145"/>
      <c r="AA300" s="144">
        <f t="shared" si="88"/>
        <v>0</v>
      </c>
      <c r="AB300" s="144">
        <f t="shared" si="89"/>
        <v>0</v>
      </c>
      <c r="AC300" s="144">
        <f t="shared" si="90"/>
        <v>0</v>
      </c>
      <c r="AD300" s="144">
        <f t="shared" si="91"/>
        <v>0</v>
      </c>
      <c r="AE300" s="144">
        <f t="shared" si="92"/>
        <v>0</v>
      </c>
    </row>
    <row r="301" spans="1:31" ht="60" customHeight="1" x14ac:dyDescent="0.25">
      <c r="C301" s="47">
        <v>295</v>
      </c>
      <c r="D301" s="47"/>
      <c r="E301" s="35"/>
      <c r="F301" s="5"/>
      <c r="G301" s="5"/>
      <c r="H301" s="36"/>
      <c r="I301" s="36"/>
      <c r="J301" s="44"/>
      <c r="K301" s="141"/>
      <c r="L301" s="116"/>
      <c r="M301" s="116"/>
      <c r="O301" s="144">
        <f t="shared" si="78"/>
        <v>0</v>
      </c>
      <c r="P301" s="144">
        <f t="shared" si="79"/>
        <v>0</v>
      </c>
      <c r="Q301" s="144">
        <f t="shared" si="80"/>
        <v>0</v>
      </c>
      <c r="R301" s="144">
        <f t="shared" si="81"/>
        <v>0</v>
      </c>
      <c r="S301" s="144">
        <f t="shared" si="82"/>
        <v>0</v>
      </c>
      <c r="T301" s="145"/>
      <c r="U301" s="144">
        <f t="shared" si="83"/>
        <v>0</v>
      </c>
      <c r="V301" s="144">
        <f t="shared" si="84"/>
        <v>0</v>
      </c>
      <c r="W301" s="144">
        <f t="shared" si="85"/>
        <v>0</v>
      </c>
      <c r="X301" s="144">
        <f t="shared" si="86"/>
        <v>0</v>
      </c>
      <c r="Y301" s="144">
        <f t="shared" si="87"/>
        <v>0</v>
      </c>
      <c r="Z301" s="145"/>
      <c r="AA301" s="144">
        <f t="shared" si="88"/>
        <v>0</v>
      </c>
      <c r="AB301" s="144">
        <f t="shared" si="89"/>
        <v>0</v>
      </c>
      <c r="AC301" s="144">
        <f t="shared" si="90"/>
        <v>0</v>
      </c>
      <c r="AD301" s="144">
        <f t="shared" si="91"/>
        <v>0</v>
      </c>
      <c r="AE301" s="144">
        <f t="shared" si="92"/>
        <v>0</v>
      </c>
    </row>
    <row r="302" spans="1:31" ht="60" customHeight="1" x14ac:dyDescent="0.25">
      <c r="C302" s="47">
        <v>296</v>
      </c>
      <c r="D302" s="47"/>
      <c r="E302" s="35"/>
      <c r="F302" s="20"/>
      <c r="G302" s="20"/>
      <c r="H302" s="36"/>
      <c r="I302" s="36"/>
      <c r="J302" s="44"/>
      <c r="K302" s="141"/>
      <c r="L302" s="116"/>
      <c r="M302" s="116"/>
      <c r="O302" s="144">
        <f t="shared" si="78"/>
        <v>0</v>
      </c>
      <c r="P302" s="144">
        <f t="shared" si="79"/>
        <v>0</v>
      </c>
      <c r="Q302" s="144">
        <f t="shared" si="80"/>
        <v>0</v>
      </c>
      <c r="R302" s="144">
        <f t="shared" si="81"/>
        <v>0</v>
      </c>
      <c r="S302" s="144">
        <f t="shared" si="82"/>
        <v>0</v>
      </c>
      <c r="T302" s="145"/>
      <c r="U302" s="144">
        <f t="shared" si="83"/>
        <v>0</v>
      </c>
      <c r="V302" s="144">
        <f t="shared" si="84"/>
        <v>0</v>
      </c>
      <c r="W302" s="144">
        <f t="shared" si="85"/>
        <v>0</v>
      </c>
      <c r="X302" s="144">
        <f t="shared" si="86"/>
        <v>0</v>
      </c>
      <c r="Y302" s="144">
        <f t="shared" si="87"/>
        <v>0</v>
      </c>
      <c r="Z302" s="145"/>
      <c r="AA302" s="144">
        <f t="shared" si="88"/>
        <v>0</v>
      </c>
      <c r="AB302" s="144">
        <f t="shared" si="89"/>
        <v>0</v>
      </c>
      <c r="AC302" s="144">
        <f t="shared" si="90"/>
        <v>0</v>
      </c>
      <c r="AD302" s="144">
        <f t="shared" si="91"/>
        <v>0</v>
      </c>
      <c r="AE302" s="144">
        <f t="shared" si="92"/>
        <v>0</v>
      </c>
    </row>
    <row r="303" spans="1:31" ht="60" customHeight="1" x14ac:dyDescent="0.25">
      <c r="C303" s="47">
        <v>297</v>
      </c>
      <c r="D303" s="47"/>
      <c r="E303" s="35"/>
      <c r="F303" s="20"/>
      <c r="G303" s="20"/>
      <c r="H303" s="37"/>
      <c r="I303" s="20"/>
      <c r="J303" s="44"/>
      <c r="K303" s="141"/>
      <c r="L303" s="116"/>
      <c r="M303" s="116"/>
      <c r="O303" s="144">
        <f t="shared" si="78"/>
        <v>0</v>
      </c>
      <c r="P303" s="144">
        <f t="shared" si="79"/>
        <v>0</v>
      </c>
      <c r="Q303" s="144">
        <f t="shared" si="80"/>
        <v>0</v>
      </c>
      <c r="R303" s="144">
        <f t="shared" si="81"/>
        <v>0</v>
      </c>
      <c r="S303" s="144">
        <f t="shared" si="82"/>
        <v>0</v>
      </c>
      <c r="T303" s="145"/>
      <c r="U303" s="144">
        <f t="shared" si="83"/>
        <v>0</v>
      </c>
      <c r="V303" s="144">
        <f t="shared" si="84"/>
        <v>0</v>
      </c>
      <c r="W303" s="144">
        <f t="shared" si="85"/>
        <v>0</v>
      </c>
      <c r="X303" s="144">
        <f t="shared" si="86"/>
        <v>0</v>
      </c>
      <c r="Y303" s="144">
        <f t="shared" si="87"/>
        <v>0</v>
      </c>
      <c r="Z303" s="145"/>
      <c r="AA303" s="144">
        <f t="shared" si="88"/>
        <v>0</v>
      </c>
      <c r="AB303" s="144">
        <f t="shared" si="89"/>
        <v>0</v>
      </c>
      <c r="AC303" s="144">
        <f t="shared" si="90"/>
        <v>0</v>
      </c>
      <c r="AD303" s="144">
        <f t="shared" si="91"/>
        <v>0</v>
      </c>
      <c r="AE303" s="144">
        <f t="shared" si="92"/>
        <v>0</v>
      </c>
    </row>
    <row r="304" spans="1:31" ht="60" customHeight="1" x14ac:dyDescent="0.25">
      <c r="C304" s="47">
        <v>298</v>
      </c>
      <c r="D304" s="47"/>
      <c r="E304" s="35"/>
      <c r="F304" s="20"/>
      <c r="G304" s="20"/>
      <c r="H304" s="37"/>
      <c r="I304" s="36"/>
      <c r="J304" s="44"/>
      <c r="K304" s="142"/>
      <c r="L304" s="137"/>
      <c r="M304" s="137"/>
      <c r="O304" s="144">
        <f t="shared" si="78"/>
        <v>0</v>
      </c>
      <c r="P304" s="144">
        <f t="shared" si="79"/>
        <v>0</v>
      </c>
      <c r="Q304" s="144">
        <f t="shared" si="80"/>
        <v>0</v>
      </c>
      <c r="R304" s="144">
        <f t="shared" si="81"/>
        <v>0</v>
      </c>
      <c r="S304" s="144">
        <f t="shared" si="82"/>
        <v>0</v>
      </c>
      <c r="T304" s="145"/>
      <c r="U304" s="144">
        <f t="shared" si="83"/>
        <v>0</v>
      </c>
      <c r="V304" s="144">
        <f t="shared" si="84"/>
        <v>0</v>
      </c>
      <c r="W304" s="144">
        <f t="shared" si="85"/>
        <v>0</v>
      </c>
      <c r="X304" s="144">
        <f t="shared" si="86"/>
        <v>0</v>
      </c>
      <c r="Y304" s="144">
        <f t="shared" si="87"/>
        <v>0</v>
      </c>
      <c r="Z304" s="145"/>
      <c r="AA304" s="144">
        <f t="shared" si="88"/>
        <v>0</v>
      </c>
      <c r="AB304" s="144">
        <f t="shared" si="89"/>
        <v>0</v>
      </c>
      <c r="AC304" s="144">
        <f t="shared" si="90"/>
        <v>0</v>
      </c>
      <c r="AD304" s="144">
        <f t="shared" si="91"/>
        <v>0</v>
      </c>
      <c r="AE304" s="144">
        <f t="shared" si="92"/>
        <v>0</v>
      </c>
    </row>
    <row r="305" spans="3:31" ht="60" customHeight="1" x14ac:dyDescent="0.25">
      <c r="C305" s="47">
        <v>299</v>
      </c>
      <c r="D305" s="47"/>
      <c r="E305" s="35"/>
      <c r="F305" s="20"/>
      <c r="G305" s="20"/>
      <c r="H305" s="37"/>
      <c r="I305" s="20"/>
      <c r="J305" s="44"/>
      <c r="K305" s="141"/>
      <c r="L305" s="116"/>
      <c r="M305" s="116"/>
      <c r="O305" s="144">
        <f t="shared" si="78"/>
        <v>0</v>
      </c>
      <c r="P305" s="144">
        <f t="shared" si="79"/>
        <v>0</v>
      </c>
      <c r="Q305" s="144">
        <f t="shared" si="80"/>
        <v>0</v>
      </c>
      <c r="R305" s="144">
        <f t="shared" si="81"/>
        <v>0</v>
      </c>
      <c r="S305" s="144">
        <f t="shared" si="82"/>
        <v>0</v>
      </c>
      <c r="T305" s="145"/>
      <c r="U305" s="144">
        <f t="shared" si="83"/>
        <v>0</v>
      </c>
      <c r="V305" s="144">
        <f t="shared" si="84"/>
        <v>0</v>
      </c>
      <c r="W305" s="144">
        <f t="shared" si="85"/>
        <v>0</v>
      </c>
      <c r="X305" s="144">
        <f t="shared" si="86"/>
        <v>0</v>
      </c>
      <c r="Y305" s="144">
        <f t="shared" si="87"/>
        <v>0</v>
      </c>
      <c r="Z305" s="145"/>
      <c r="AA305" s="144">
        <f t="shared" si="88"/>
        <v>0</v>
      </c>
      <c r="AB305" s="144">
        <f t="shared" si="89"/>
        <v>0</v>
      </c>
      <c r="AC305" s="144">
        <f t="shared" si="90"/>
        <v>0</v>
      </c>
      <c r="AD305" s="144">
        <f t="shared" si="91"/>
        <v>0</v>
      </c>
      <c r="AE305" s="144">
        <f t="shared" si="92"/>
        <v>0</v>
      </c>
    </row>
    <row r="306" spans="3:31" ht="60" customHeight="1" x14ac:dyDescent="0.25">
      <c r="C306" s="47">
        <v>300</v>
      </c>
      <c r="D306" s="47"/>
      <c r="E306" s="35"/>
      <c r="F306" s="20"/>
      <c r="G306" s="20"/>
      <c r="H306" s="37"/>
      <c r="I306" s="20"/>
      <c r="J306" s="44"/>
      <c r="K306" s="141"/>
      <c r="L306" s="116"/>
      <c r="M306" s="116"/>
      <c r="O306" s="144">
        <f t="shared" si="78"/>
        <v>0</v>
      </c>
      <c r="P306" s="144">
        <f t="shared" si="79"/>
        <v>0</v>
      </c>
      <c r="Q306" s="144">
        <f t="shared" si="80"/>
        <v>0</v>
      </c>
      <c r="R306" s="144">
        <f t="shared" si="81"/>
        <v>0</v>
      </c>
      <c r="S306" s="144">
        <f t="shared" si="82"/>
        <v>0</v>
      </c>
      <c r="T306" s="145"/>
      <c r="U306" s="144">
        <f t="shared" si="83"/>
        <v>0</v>
      </c>
      <c r="V306" s="144">
        <f t="shared" si="84"/>
        <v>0</v>
      </c>
      <c r="W306" s="144">
        <f t="shared" si="85"/>
        <v>0</v>
      </c>
      <c r="X306" s="144">
        <f t="shared" si="86"/>
        <v>0</v>
      </c>
      <c r="Y306" s="144">
        <f t="shared" si="87"/>
        <v>0</v>
      </c>
      <c r="Z306" s="145"/>
      <c r="AA306" s="144">
        <f t="shared" si="88"/>
        <v>0</v>
      </c>
      <c r="AB306" s="144">
        <f t="shared" si="89"/>
        <v>0</v>
      </c>
      <c r="AC306" s="144">
        <f t="shared" si="90"/>
        <v>0</v>
      </c>
      <c r="AD306" s="144">
        <f t="shared" si="91"/>
        <v>0</v>
      </c>
      <c r="AE306" s="144">
        <f t="shared" si="92"/>
        <v>0</v>
      </c>
    </row>
    <row r="307" spans="3:31" ht="60" customHeight="1" x14ac:dyDescent="0.25">
      <c r="C307" s="47">
        <v>301</v>
      </c>
      <c r="D307" s="47"/>
      <c r="E307" s="35"/>
      <c r="F307" s="20"/>
      <c r="G307" s="20"/>
      <c r="H307" s="6"/>
      <c r="I307" s="36"/>
      <c r="J307" s="44"/>
      <c r="K307" s="141"/>
      <c r="L307" s="116"/>
      <c r="M307" s="116"/>
      <c r="O307" s="144">
        <f t="shared" si="78"/>
        <v>0</v>
      </c>
      <c r="P307" s="144">
        <f t="shared" si="79"/>
        <v>0</v>
      </c>
      <c r="Q307" s="144">
        <f t="shared" si="80"/>
        <v>0</v>
      </c>
      <c r="R307" s="144">
        <f t="shared" si="81"/>
        <v>0</v>
      </c>
      <c r="S307" s="144">
        <f t="shared" si="82"/>
        <v>0</v>
      </c>
      <c r="T307" s="145"/>
      <c r="U307" s="144">
        <f t="shared" si="83"/>
        <v>0</v>
      </c>
      <c r="V307" s="144">
        <f t="shared" si="84"/>
        <v>0</v>
      </c>
      <c r="W307" s="144">
        <f t="shared" si="85"/>
        <v>0</v>
      </c>
      <c r="X307" s="144">
        <f t="shared" si="86"/>
        <v>0</v>
      </c>
      <c r="Y307" s="144">
        <f t="shared" si="87"/>
        <v>0</v>
      </c>
      <c r="Z307" s="145"/>
      <c r="AA307" s="144">
        <f t="shared" si="88"/>
        <v>0</v>
      </c>
      <c r="AB307" s="144">
        <f t="shared" si="89"/>
        <v>0</v>
      </c>
      <c r="AC307" s="144">
        <f t="shared" si="90"/>
        <v>0</v>
      </c>
      <c r="AD307" s="144">
        <f t="shared" si="91"/>
        <v>0</v>
      </c>
      <c r="AE307" s="144">
        <f t="shared" si="92"/>
        <v>0</v>
      </c>
    </row>
    <row r="308" spans="3:31" ht="60" customHeight="1" x14ac:dyDescent="0.25">
      <c r="C308" s="47">
        <v>302</v>
      </c>
      <c r="D308" s="47"/>
      <c r="E308" s="35"/>
      <c r="F308" s="20"/>
      <c r="G308" s="20"/>
      <c r="H308" s="6"/>
      <c r="I308" s="20"/>
      <c r="J308" s="44"/>
      <c r="K308" s="141"/>
      <c r="L308" s="116"/>
      <c r="M308" s="116"/>
      <c r="O308" s="144">
        <f t="shared" si="78"/>
        <v>0</v>
      </c>
      <c r="P308" s="144">
        <f t="shared" si="79"/>
        <v>0</v>
      </c>
      <c r="Q308" s="144">
        <f t="shared" si="80"/>
        <v>0</v>
      </c>
      <c r="R308" s="144">
        <f t="shared" si="81"/>
        <v>0</v>
      </c>
      <c r="S308" s="144">
        <f t="shared" si="82"/>
        <v>0</v>
      </c>
      <c r="T308" s="145"/>
      <c r="U308" s="144">
        <f t="shared" si="83"/>
        <v>0</v>
      </c>
      <c r="V308" s="144">
        <f t="shared" si="84"/>
        <v>0</v>
      </c>
      <c r="W308" s="144">
        <f t="shared" si="85"/>
        <v>0</v>
      </c>
      <c r="X308" s="144">
        <f t="shared" si="86"/>
        <v>0</v>
      </c>
      <c r="Y308" s="144">
        <f t="shared" si="87"/>
        <v>0</v>
      </c>
      <c r="Z308" s="145"/>
      <c r="AA308" s="144">
        <f t="shared" si="88"/>
        <v>0</v>
      </c>
      <c r="AB308" s="144">
        <f t="shared" si="89"/>
        <v>0</v>
      </c>
      <c r="AC308" s="144">
        <f t="shared" si="90"/>
        <v>0</v>
      </c>
      <c r="AD308" s="144">
        <f t="shared" si="91"/>
        <v>0</v>
      </c>
      <c r="AE308" s="144">
        <f t="shared" si="92"/>
        <v>0</v>
      </c>
    </row>
    <row r="309" spans="3:31" ht="60" customHeight="1" x14ac:dyDescent="0.25">
      <c r="C309" s="47">
        <v>303</v>
      </c>
      <c r="D309" s="47"/>
      <c r="E309" s="35"/>
      <c r="F309" s="5"/>
      <c r="G309" s="5"/>
      <c r="H309" s="6"/>
      <c r="I309" s="20"/>
      <c r="J309" s="44"/>
      <c r="K309" s="141"/>
      <c r="L309" s="116"/>
      <c r="M309" s="116"/>
      <c r="O309" s="144">
        <f t="shared" si="78"/>
        <v>0</v>
      </c>
      <c r="P309" s="144">
        <f t="shared" si="79"/>
        <v>0</v>
      </c>
      <c r="Q309" s="144">
        <f t="shared" si="80"/>
        <v>0</v>
      </c>
      <c r="R309" s="144">
        <f t="shared" si="81"/>
        <v>0</v>
      </c>
      <c r="S309" s="144">
        <f t="shared" si="82"/>
        <v>0</v>
      </c>
      <c r="T309" s="145"/>
      <c r="U309" s="144">
        <f t="shared" si="83"/>
        <v>0</v>
      </c>
      <c r="V309" s="144">
        <f t="shared" si="84"/>
        <v>0</v>
      </c>
      <c r="W309" s="144">
        <f t="shared" si="85"/>
        <v>0</v>
      </c>
      <c r="X309" s="144">
        <f t="shared" si="86"/>
        <v>0</v>
      </c>
      <c r="Y309" s="144">
        <f t="shared" si="87"/>
        <v>0</v>
      </c>
      <c r="Z309" s="145"/>
      <c r="AA309" s="144">
        <f t="shared" si="88"/>
        <v>0</v>
      </c>
      <c r="AB309" s="144">
        <f t="shared" si="89"/>
        <v>0</v>
      </c>
      <c r="AC309" s="144">
        <f t="shared" si="90"/>
        <v>0</v>
      </c>
      <c r="AD309" s="144">
        <f t="shared" si="91"/>
        <v>0</v>
      </c>
      <c r="AE309" s="144">
        <f t="shared" si="92"/>
        <v>0</v>
      </c>
    </row>
    <row r="310" spans="3:31" ht="60" customHeight="1" x14ac:dyDescent="0.25">
      <c r="C310" s="47">
        <v>304</v>
      </c>
      <c r="D310" s="47"/>
      <c r="E310" s="35"/>
      <c r="F310" s="50"/>
      <c r="G310" s="50"/>
      <c r="H310" s="6"/>
      <c r="I310" s="20"/>
      <c r="J310" s="44"/>
      <c r="K310" s="141"/>
      <c r="L310" s="116"/>
      <c r="M310" s="116"/>
      <c r="O310" s="144">
        <f t="shared" si="78"/>
        <v>0</v>
      </c>
      <c r="P310" s="144">
        <f t="shared" si="79"/>
        <v>0</v>
      </c>
      <c r="Q310" s="144">
        <f t="shared" si="80"/>
        <v>0</v>
      </c>
      <c r="R310" s="144">
        <f t="shared" si="81"/>
        <v>0</v>
      </c>
      <c r="S310" s="144">
        <f t="shared" si="82"/>
        <v>0</v>
      </c>
      <c r="T310" s="145"/>
      <c r="U310" s="144">
        <f t="shared" si="83"/>
        <v>0</v>
      </c>
      <c r="V310" s="144">
        <f t="shared" si="84"/>
        <v>0</v>
      </c>
      <c r="W310" s="144">
        <f t="shared" si="85"/>
        <v>0</v>
      </c>
      <c r="X310" s="144">
        <f t="shared" si="86"/>
        <v>0</v>
      </c>
      <c r="Y310" s="144">
        <f t="shared" si="87"/>
        <v>0</v>
      </c>
      <c r="Z310" s="145"/>
      <c r="AA310" s="144">
        <f t="shared" si="88"/>
        <v>0</v>
      </c>
      <c r="AB310" s="144">
        <f t="shared" si="89"/>
        <v>0</v>
      </c>
      <c r="AC310" s="144">
        <f t="shared" si="90"/>
        <v>0</v>
      </c>
      <c r="AD310" s="144">
        <f t="shared" si="91"/>
        <v>0</v>
      </c>
      <c r="AE310" s="144">
        <f t="shared" si="92"/>
        <v>0</v>
      </c>
    </row>
    <row r="311" spans="3:31" ht="60" customHeight="1" x14ac:dyDescent="0.25">
      <c r="C311" s="47">
        <v>305</v>
      </c>
      <c r="D311" s="47"/>
      <c r="E311" s="35"/>
      <c r="F311" s="36"/>
      <c r="G311" s="36"/>
      <c r="H311" s="6"/>
      <c r="I311" s="36"/>
      <c r="J311" s="44"/>
      <c r="K311" s="141"/>
      <c r="L311" s="116"/>
      <c r="M311" s="116"/>
      <c r="O311" s="144">
        <f t="shared" si="78"/>
        <v>0</v>
      </c>
      <c r="P311" s="144">
        <f t="shared" si="79"/>
        <v>0</v>
      </c>
      <c r="Q311" s="144">
        <f t="shared" si="80"/>
        <v>0</v>
      </c>
      <c r="R311" s="144">
        <f t="shared" si="81"/>
        <v>0</v>
      </c>
      <c r="S311" s="144">
        <f t="shared" si="82"/>
        <v>0</v>
      </c>
      <c r="T311" s="145"/>
      <c r="U311" s="144">
        <f t="shared" si="83"/>
        <v>0</v>
      </c>
      <c r="V311" s="144">
        <f t="shared" si="84"/>
        <v>0</v>
      </c>
      <c r="W311" s="144">
        <f t="shared" si="85"/>
        <v>0</v>
      </c>
      <c r="X311" s="144">
        <f t="shared" si="86"/>
        <v>0</v>
      </c>
      <c r="Y311" s="144">
        <f t="shared" si="87"/>
        <v>0</v>
      </c>
      <c r="Z311" s="145"/>
      <c r="AA311" s="144">
        <f t="shared" si="88"/>
        <v>0</v>
      </c>
      <c r="AB311" s="144">
        <f t="shared" si="89"/>
        <v>0</v>
      </c>
      <c r="AC311" s="144">
        <f t="shared" si="90"/>
        <v>0</v>
      </c>
      <c r="AD311" s="144">
        <f t="shared" si="91"/>
        <v>0</v>
      </c>
      <c r="AE311" s="144">
        <f t="shared" si="92"/>
        <v>0</v>
      </c>
    </row>
    <row r="312" spans="3:31" ht="60" customHeight="1" x14ac:dyDescent="0.25">
      <c r="C312" s="47">
        <v>306</v>
      </c>
      <c r="D312" s="47"/>
      <c r="E312" s="35"/>
      <c r="F312" s="20"/>
      <c r="G312" s="20"/>
      <c r="H312" s="5"/>
      <c r="I312" s="20"/>
      <c r="J312" s="44"/>
      <c r="K312" s="141"/>
      <c r="L312" s="116"/>
      <c r="M312" s="116"/>
      <c r="O312" s="144">
        <f t="shared" si="78"/>
        <v>0</v>
      </c>
      <c r="P312" s="144">
        <f t="shared" si="79"/>
        <v>0</v>
      </c>
      <c r="Q312" s="144">
        <f t="shared" si="80"/>
        <v>0</v>
      </c>
      <c r="R312" s="144">
        <f t="shared" si="81"/>
        <v>0</v>
      </c>
      <c r="S312" s="144">
        <f t="shared" si="82"/>
        <v>0</v>
      </c>
      <c r="T312" s="145"/>
      <c r="U312" s="144">
        <f t="shared" si="83"/>
        <v>0</v>
      </c>
      <c r="V312" s="144">
        <f t="shared" si="84"/>
        <v>0</v>
      </c>
      <c r="W312" s="144">
        <f t="shared" si="85"/>
        <v>0</v>
      </c>
      <c r="X312" s="144">
        <f t="shared" si="86"/>
        <v>0</v>
      </c>
      <c r="Y312" s="144">
        <f t="shared" si="87"/>
        <v>0</v>
      </c>
      <c r="Z312" s="145"/>
      <c r="AA312" s="144">
        <f t="shared" si="88"/>
        <v>0</v>
      </c>
      <c r="AB312" s="144">
        <f t="shared" si="89"/>
        <v>0</v>
      </c>
      <c r="AC312" s="144">
        <f t="shared" si="90"/>
        <v>0</v>
      </c>
      <c r="AD312" s="144">
        <f t="shared" si="91"/>
        <v>0</v>
      </c>
      <c r="AE312" s="144">
        <f t="shared" si="92"/>
        <v>0</v>
      </c>
    </row>
    <row r="313" spans="3:31" ht="60" customHeight="1" x14ac:dyDescent="0.25">
      <c r="C313" s="47">
        <v>307</v>
      </c>
      <c r="D313" s="47"/>
      <c r="E313" s="35"/>
      <c r="F313" s="20"/>
      <c r="G313" s="20"/>
      <c r="H313" s="6"/>
      <c r="I313" s="20"/>
      <c r="J313" s="44"/>
      <c r="K313" s="141"/>
      <c r="L313" s="116"/>
      <c r="M313" s="116"/>
      <c r="O313" s="144">
        <f t="shared" si="78"/>
        <v>0</v>
      </c>
      <c r="P313" s="144">
        <f t="shared" si="79"/>
        <v>0</v>
      </c>
      <c r="Q313" s="144">
        <f t="shared" si="80"/>
        <v>0</v>
      </c>
      <c r="R313" s="144">
        <f t="shared" si="81"/>
        <v>0</v>
      </c>
      <c r="S313" s="144">
        <f t="shared" si="82"/>
        <v>0</v>
      </c>
      <c r="T313" s="145"/>
      <c r="U313" s="144">
        <f t="shared" si="83"/>
        <v>0</v>
      </c>
      <c r="V313" s="144">
        <f t="shared" si="84"/>
        <v>0</v>
      </c>
      <c r="W313" s="144">
        <f t="shared" si="85"/>
        <v>0</v>
      </c>
      <c r="X313" s="144">
        <f t="shared" si="86"/>
        <v>0</v>
      </c>
      <c r="Y313" s="144">
        <f t="shared" si="87"/>
        <v>0</v>
      </c>
      <c r="Z313" s="145"/>
      <c r="AA313" s="144">
        <f t="shared" si="88"/>
        <v>0</v>
      </c>
      <c r="AB313" s="144">
        <f t="shared" si="89"/>
        <v>0</v>
      </c>
      <c r="AC313" s="144">
        <f t="shared" si="90"/>
        <v>0</v>
      </c>
      <c r="AD313" s="144">
        <f t="shared" si="91"/>
        <v>0</v>
      </c>
      <c r="AE313" s="144">
        <f t="shared" si="92"/>
        <v>0</v>
      </c>
    </row>
    <row r="314" spans="3:31" ht="60" customHeight="1" x14ac:dyDescent="0.25">
      <c r="C314" s="51">
        <v>308</v>
      </c>
      <c r="D314" s="51"/>
      <c r="E314" s="35"/>
      <c r="F314" s="20"/>
      <c r="G314" s="20"/>
      <c r="H314" s="6"/>
      <c r="I314" s="36"/>
      <c r="J314" s="44"/>
      <c r="K314" s="141"/>
      <c r="L314" s="116"/>
      <c r="M314" s="116"/>
      <c r="O314" s="144">
        <f t="shared" si="78"/>
        <v>0</v>
      </c>
      <c r="P314" s="144">
        <f t="shared" si="79"/>
        <v>0</v>
      </c>
      <c r="Q314" s="144">
        <f t="shared" si="80"/>
        <v>0</v>
      </c>
      <c r="R314" s="144">
        <f t="shared" si="81"/>
        <v>0</v>
      </c>
      <c r="S314" s="144">
        <f t="shared" si="82"/>
        <v>0</v>
      </c>
      <c r="T314" s="145"/>
      <c r="U314" s="144">
        <f t="shared" si="83"/>
        <v>0</v>
      </c>
      <c r="V314" s="144">
        <f t="shared" si="84"/>
        <v>0</v>
      </c>
      <c r="W314" s="144">
        <f t="shared" si="85"/>
        <v>0</v>
      </c>
      <c r="X314" s="144">
        <f t="shared" si="86"/>
        <v>0</v>
      </c>
      <c r="Y314" s="144">
        <f t="shared" si="87"/>
        <v>0</v>
      </c>
      <c r="Z314" s="145"/>
      <c r="AA314" s="144">
        <f t="shared" si="88"/>
        <v>0</v>
      </c>
      <c r="AB314" s="144">
        <f t="shared" si="89"/>
        <v>0</v>
      </c>
      <c r="AC314" s="144">
        <f t="shared" si="90"/>
        <v>0</v>
      </c>
      <c r="AD314" s="144">
        <f t="shared" si="91"/>
        <v>0</v>
      </c>
      <c r="AE314" s="144">
        <f t="shared" si="92"/>
        <v>0</v>
      </c>
    </row>
    <row r="315" spans="3:31" ht="60" customHeight="1" x14ac:dyDescent="0.25">
      <c r="C315" s="51">
        <v>309</v>
      </c>
      <c r="D315" s="51"/>
      <c r="E315" s="35"/>
      <c r="F315" s="20"/>
      <c r="G315" s="20"/>
      <c r="H315" s="6"/>
      <c r="I315" s="36"/>
      <c r="J315" s="44"/>
      <c r="K315" s="141"/>
      <c r="L315" s="116"/>
      <c r="M315" s="116"/>
      <c r="O315" s="144">
        <f t="shared" si="78"/>
        <v>0</v>
      </c>
      <c r="P315" s="144">
        <f t="shared" si="79"/>
        <v>0</v>
      </c>
      <c r="Q315" s="144">
        <f t="shared" si="80"/>
        <v>0</v>
      </c>
      <c r="R315" s="144">
        <f t="shared" si="81"/>
        <v>0</v>
      </c>
      <c r="S315" s="144">
        <f t="shared" si="82"/>
        <v>0</v>
      </c>
      <c r="T315" s="145"/>
      <c r="U315" s="144">
        <f t="shared" si="83"/>
        <v>0</v>
      </c>
      <c r="V315" s="144">
        <f t="shared" si="84"/>
        <v>0</v>
      </c>
      <c r="W315" s="144">
        <f t="shared" si="85"/>
        <v>0</v>
      </c>
      <c r="X315" s="144">
        <f t="shared" si="86"/>
        <v>0</v>
      </c>
      <c r="Y315" s="144">
        <f t="shared" si="87"/>
        <v>0</v>
      </c>
      <c r="Z315" s="145"/>
      <c r="AA315" s="144">
        <f t="shared" si="88"/>
        <v>0</v>
      </c>
      <c r="AB315" s="144">
        <f t="shared" si="89"/>
        <v>0</v>
      </c>
      <c r="AC315" s="144">
        <f t="shared" si="90"/>
        <v>0</v>
      </c>
      <c r="AD315" s="144">
        <f t="shared" si="91"/>
        <v>0</v>
      </c>
      <c r="AE315" s="144">
        <f t="shared" si="92"/>
        <v>0</v>
      </c>
    </row>
    <row r="316" spans="3:31" ht="60" customHeight="1" x14ac:dyDescent="0.25">
      <c r="C316" s="51">
        <v>310</v>
      </c>
      <c r="D316" s="51"/>
      <c r="E316" s="35"/>
      <c r="F316" s="20"/>
      <c r="G316" s="20"/>
      <c r="H316" s="6"/>
      <c r="I316" s="36"/>
      <c r="J316" s="44"/>
      <c r="K316" s="141"/>
      <c r="L316" s="116"/>
      <c r="M316" s="116"/>
      <c r="O316" s="144">
        <f t="shared" si="78"/>
        <v>0</v>
      </c>
      <c r="P316" s="144">
        <f t="shared" si="79"/>
        <v>0</v>
      </c>
      <c r="Q316" s="144">
        <f t="shared" si="80"/>
        <v>0</v>
      </c>
      <c r="R316" s="144">
        <f t="shared" si="81"/>
        <v>0</v>
      </c>
      <c r="S316" s="144">
        <f t="shared" si="82"/>
        <v>0</v>
      </c>
      <c r="T316" s="145"/>
      <c r="U316" s="144">
        <f t="shared" si="83"/>
        <v>0</v>
      </c>
      <c r="V316" s="144">
        <f t="shared" si="84"/>
        <v>0</v>
      </c>
      <c r="W316" s="144">
        <f t="shared" si="85"/>
        <v>0</v>
      </c>
      <c r="X316" s="144">
        <f t="shared" si="86"/>
        <v>0</v>
      </c>
      <c r="Y316" s="144">
        <f t="shared" si="87"/>
        <v>0</v>
      </c>
      <c r="Z316" s="145"/>
      <c r="AA316" s="144">
        <f t="shared" si="88"/>
        <v>0</v>
      </c>
      <c r="AB316" s="144">
        <f t="shared" si="89"/>
        <v>0</v>
      </c>
      <c r="AC316" s="144">
        <f t="shared" si="90"/>
        <v>0</v>
      </c>
      <c r="AD316" s="144">
        <f t="shared" si="91"/>
        <v>0</v>
      </c>
      <c r="AE316" s="144">
        <f t="shared" si="92"/>
        <v>0</v>
      </c>
    </row>
    <row r="317" spans="3:31" ht="60" customHeight="1" x14ac:dyDescent="0.25">
      <c r="C317" s="51">
        <v>311</v>
      </c>
      <c r="D317" s="51"/>
      <c r="E317" s="35"/>
      <c r="F317" s="20"/>
      <c r="G317" s="20"/>
      <c r="H317" s="6"/>
      <c r="I317" s="36"/>
      <c r="J317" s="44"/>
      <c r="K317" s="141"/>
      <c r="L317" s="116"/>
      <c r="M317" s="116"/>
      <c r="O317" s="144">
        <f t="shared" si="78"/>
        <v>0</v>
      </c>
      <c r="P317" s="144">
        <f t="shared" si="79"/>
        <v>0</v>
      </c>
      <c r="Q317" s="144">
        <f t="shared" si="80"/>
        <v>0</v>
      </c>
      <c r="R317" s="144">
        <f t="shared" si="81"/>
        <v>0</v>
      </c>
      <c r="S317" s="144">
        <f t="shared" si="82"/>
        <v>0</v>
      </c>
      <c r="T317" s="145"/>
      <c r="U317" s="144">
        <f t="shared" si="83"/>
        <v>0</v>
      </c>
      <c r="V317" s="144">
        <f t="shared" si="84"/>
        <v>0</v>
      </c>
      <c r="W317" s="144">
        <f t="shared" si="85"/>
        <v>0</v>
      </c>
      <c r="X317" s="144">
        <f t="shared" si="86"/>
        <v>0</v>
      </c>
      <c r="Y317" s="144">
        <f t="shared" si="87"/>
        <v>0</v>
      </c>
      <c r="Z317" s="145"/>
      <c r="AA317" s="144">
        <f t="shared" si="88"/>
        <v>0</v>
      </c>
      <c r="AB317" s="144">
        <f t="shared" si="89"/>
        <v>0</v>
      </c>
      <c r="AC317" s="144">
        <f t="shared" si="90"/>
        <v>0</v>
      </c>
      <c r="AD317" s="144">
        <f t="shared" si="91"/>
        <v>0</v>
      </c>
      <c r="AE317" s="144">
        <f t="shared" si="92"/>
        <v>0</v>
      </c>
    </row>
    <row r="318" spans="3:31" ht="60" customHeight="1" x14ac:dyDescent="0.25">
      <c r="C318" s="51">
        <v>312</v>
      </c>
      <c r="D318" s="51"/>
      <c r="E318" s="35"/>
      <c r="F318" s="20"/>
      <c r="G318" s="20"/>
      <c r="H318" s="6"/>
      <c r="I318" s="36"/>
      <c r="J318" s="44"/>
      <c r="K318" s="141"/>
      <c r="L318" s="116"/>
      <c r="M318" s="116"/>
      <c r="O318" s="144">
        <f t="shared" si="78"/>
        <v>0</v>
      </c>
      <c r="P318" s="144">
        <f t="shared" si="79"/>
        <v>0</v>
      </c>
      <c r="Q318" s="144">
        <f t="shared" si="80"/>
        <v>0</v>
      </c>
      <c r="R318" s="144">
        <f t="shared" si="81"/>
        <v>0</v>
      </c>
      <c r="S318" s="144">
        <f t="shared" si="82"/>
        <v>0</v>
      </c>
      <c r="T318" s="145"/>
      <c r="U318" s="144">
        <f t="shared" si="83"/>
        <v>0</v>
      </c>
      <c r="V318" s="144">
        <f t="shared" si="84"/>
        <v>0</v>
      </c>
      <c r="W318" s="144">
        <f t="shared" si="85"/>
        <v>0</v>
      </c>
      <c r="X318" s="144">
        <f t="shared" si="86"/>
        <v>0</v>
      </c>
      <c r="Y318" s="144">
        <f t="shared" si="87"/>
        <v>0</v>
      </c>
      <c r="Z318" s="145"/>
      <c r="AA318" s="144">
        <f t="shared" si="88"/>
        <v>0</v>
      </c>
      <c r="AB318" s="144">
        <f t="shared" si="89"/>
        <v>0</v>
      </c>
      <c r="AC318" s="144">
        <f t="shared" si="90"/>
        <v>0</v>
      </c>
      <c r="AD318" s="144">
        <f t="shared" si="91"/>
        <v>0</v>
      </c>
      <c r="AE318" s="144">
        <f t="shared" si="92"/>
        <v>0</v>
      </c>
    </row>
    <row r="319" spans="3:31" ht="60" customHeight="1" x14ac:dyDescent="0.25">
      <c r="C319" s="51">
        <v>313</v>
      </c>
      <c r="D319" s="51"/>
      <c r="E319" s="35"/>
      <c r="F319" s="20"/>
      <c r="G319" s="20"/>
      <c r="H319" s="6"/>
      <c r="I319" s="36"/>
      <c r="J319" s="44"/>
      <c r="K319" s="141"/>
      <c r="L319" s="116"/>
      <c r="M319" s="116"/>
      <c r="O319" s="144">
        <f t="shared" si="78"/>
        <v>0</v>
      </c>
      <c r="P319" s="144">
        <f t="shared" si="79"/>
        <v>0</v>
      </c>
      <c r="Q319" s="144">
        <f t="shared" si="80"/>
        <v>0</v>
      </c>
      <c r="R319" s="144">
        <f t="shared" si="81"/>
        <v>0</v>
      </c>
      <c r="S319" s="144">
        <f t="shared" si="82"/>
        <v>0</v>
      </c>
      <c r="T319" s="145"/>
      <c r="U319" s="144">
        <f t="shared" si="83"/>
        <v>0</v>
      </c>
      <c r="V319" s="144">
        <f t="shared" si="84"/>
        <v>0</v>
      </c>
      <c r="W319" s="144">
        <f t="shared" si="85"/>
        <v>0</v>
      </c>
      <c r="X319" s="144">
        <f t="shared" si="86"/>
        <v>0</v>
      </c>
      <c r="Y319" s="144">
        <f t="shared" si="87"/>
        <v>0</v>
      </c>
      <c r="Z319" s="145"/>
      <c r="AA319" s="144">
        <f t="shared" si="88"/>
        <v>0</v>
      </c>
      <c r="AB319" s="144">
        <f t="shared" si="89"/>
        <v>0</v>
      </c>
      <c r="AC319" s="144">
        <f t="shared" si="90"/>
        <v>0</v>
      </c>
      <c r="AD319" s="144">
        <f t="shared" si="91"/>
        <v>0</v>
      </c>
      <c r="AE319" s="144">
        <f t="shared" si="92"/>
        <v>0</v>
      </c>
    </row>
    <row r="320" spans="3:31" ht="60" customHeight="1" x14ac:dyDescent="0.25">
      <c r="C320" s="51">
        <v>314</v>
      </c>
      <c r="D320" s="51"/>
      <c r="E320" s="35"/>
      <c r="F320" s="20"/>
      <c r="G320" s="20"/>
      <c r="H320" s="6"/>
      <c r="I320" s="36"/>
      <c r="J320" s="44"/>
      <c r="K320" s="141"/>
      <c r="L320" s="116"/>
      <c r="M320" s="116"/>
      <c r="O320" s="144">
        <f t="shared" si="78"/>
        <v>0</v>
      </c>
      <c r="P320" s="144">
        <f t="shared" si="79"/>
        <v>0</v>
      </c>
      <c r="Q320" s="144">
        <f t="shared" si="80"/>
        <v>0</v>
      </c>
      <c r="R320" s="144">
        <f t="shared" si="81"/>
        <v>0</v>
      </c>
      <c r="S320" s="144">
        <f t="shared" si="82"/>
        <v>0</v>
      </c>
      <c r="T320" s="145"/>
      <c r="U320" s="144">
        <f t="shared" si="83"/>
        <v>0</v>
      </c>
      <c r="V320" s="144">
        <f t="shared" si="84"/>
        <v>0</v>
      </c>
      <c r="W320" s="144">
        <f t="shared" si="85"/>
        <v>0</v>
      </c>
      <c r="X320" s="144">
        <f t="shared" si="86"/>
        <v>0</v>
      </c>
      <c r="Y320" s="144">
        <f t="shared" si="87"/>
        <v>0</v>
      </c>
      <c r="Z320" s="145"/>
      <c r="AA320" s="144">
        <f t="shared" si="88"/>
        <v>0</v>
      </c>
      <c r="AB320" s="144">
        <f t="shared" si="89"/>
        <v>0</v>
      </c>
      <c r="AC320" s="144">
        <f t="shared" si="90"/>
        <v>0</v>
      </c>
      <c r="AD320" s="144">
        <f t="shared" si="91"/>
        <v>0</v>
      </c>
      <c r="AE320" s="144">
        <f t="shared" si="92"/>
        <v>0</v>
      </c>
    </row>
    <row r="321" spans="3:31" ht="60" customHeight="1" x14ac:dyDescent="0.25">
      <c r="C321" s="51">
        <v>315</v>
      </c>
      <c r="D321" s="51"/>
      <c r="E321" s="35"/>
      <c r="F321" s="20"/>
      <c r="G321" s="20"/>
      <c r="H321" s="6"/>
      <c r="I321" s="36"/>
      <c r="J321" s="44"/>
      <c r="K321" s="141"/>
      <c r="L321" s="116"/>
      <c r="M321" s="116"/>
      <c r="O321" s="144">
        <f t="shared" si="78"/>
        <v>0</v>
      </c>
      <c r="P321" s="144">
        <f t="shared" si="79"/>
        <v>0</v>
      </c>
      <c r="Q321" s="144">
        <f t="shared" si="80"/>
        <v>0</v>
      </c>
      <c r="R321" s="144">
        <f t="shared" si="81"/>
        <v>0</v>
      </c>
      <c r="S321" s="144">
        <f t="shared" si="82"/>
        <v>0</v>
      </c>
      <c r="T321" s="145"/>
      <c r="U321" s="144">
        <f t="shared" si="83"/>
        <v>0</v>
      </c>
      <c r="V321" s="144">
        <f t="shared" si="84"/>
        <v>0</v>
      </c>
      <c r="W321" s="144">
        <f t="shared" si="85"/>
        <v>0</v>
      </c>
      <c r="X321" s="144">
        <f t="shared" si="86"/>
        <v>0</v>
      </c>
      <c r="Y321" s="144">
        <f t="shared" si="87"/>
        <v>0</v>
      </c>
      <c r="Z321" s="145"/>
      <c r="AA321" s="144">
        <f t="shared" si="88"/>
        <v>0</v>
      </c>
      <c r="AB321" s="144">
        <f t="shared" si="89"/>
        <v>0</v>
      </c>
      <c r="AC321" s="144">
        <f t="shared" si="90"/>
        <v>0</v>
      </c>
      <c r="AD321" s="144">
        <f t="shared" si="91"/>
        <v>0</v>
      </c>
      <c r="AE321" s="144">
        <f t="shared" si="92"/>
        <v>0</v>
      </c>
    </row>
    <row r="322" spans="3:31" ht="60" customHeight="1" x14ac:dyDescent="0.25">
      <c r="C322" s="51">
        <v>316</v>
      </c>
      <c r="D322" s="51"/>
      <c r="E322" s="35"/>
      <c r="F322" s="20"/>
      <c r="G322" s="20"/>
      <c r="H322" s="6"/>
      <c r="I322" s="36"/>
      <c r="J322" s="44"/>
      <c r="K322" s="141"/>
      <c r="L322" s="116"/>
      <c r="M322" s="116"/>
      <c r="O322" s="144">
        <f t="shared" si="78"/>
        <v>0</v>
      </c>
      <c r="P322" s="144">
        <f t="shared" si="79"/>
        <v>0</v>
      </c>
      <c r="Q322" s="144">
        <f t="shared" si="80"/>
        <v>0</v>
      </c>
      <c r="R322" s="144">
        <f t="shared" si="81"/>
        <v>0</v>
      </c>
      <c r="S322" s="144">
        <f t="shared" si="82"/>
        <v>0</v>
      </c>
      <c r="T322" s="145"/>
      <c r="U322" s="144">
        <f t="shared" si="83"/>
        <v>0</v>
      </c>
      <c r="V322" s="144">
        <f t="shared" si="84"/>
        <v>0</v>
      </c>
      <c r="W322" s="144">
        <f t="shared" si="85"/>
        <v>0</v>
      </c>
      <c r="X322" s="144">
        <f t="shared" si="86"/>
        <v>0</v>
      </c>
      <c r="Y322" s="144">
        <f t="shared" si="87"/>
        <v>0</v>
      </c>
      <c r="Z322" s="145"/>
      <c r="AA322" s="144">
        <f t="shared" si="88"/>
        <v>0</v>
      </c>
      <c r="AB322" s="144">
        <f t="shared" si="89"/>
        <v>0</v>
      </c>
      <c r="AC322" s="144">
        <f t="shared" si="90"/>
        <v>0</v>
      </c>
      <c r="AD322" s="144">
        <f t="shared" si="91"/>
        <v>0</v>
      </c>
      <c r="AE322" s="144">
        <f t="shared" si="92"/>
        <v>0</v>
      </c>
    </row>
    <row r="323" spans="3:31" ht="60" customHeight="1" x14ac:dyDescent="0.25">
      <c r="C323" s="51">
        <v>317</v>
      </c>
      <c r="D323" s="51"/>
      <c r="E323" s="35"/>
      <c r="F323" s="20"/>
      <c r="G323" s="20"/>
      <c r="H323" s="6"/>
      <c r="I323" s="36"/>
      <c r="J323" s="44"/>
      <c r="K323" s="141"/>
      <c r="L323" s="116"/>
      <c r="M323" s="116"/>
      <c r="O323" s="144">
        <f t="shared" si="78"/>
        <v>0</v>
      </c>
      <c r="P323" s="144">
        <f t="shared" si="79"/>
        <v>0</v>
      </c>
      <c r="Q323" s="144">
        <f t="shared" si="80"/>
        <v>0</v>
      </c>
      <c r="R323" s="144">
        <f t="shared" si="81"/>
        <v>0</v>
      </c>
      <c r="S323" s="144">
        <f t="shared" si="82"/>
        <v>0</v>
      </c>
      <c r="T323" s="145"/>
      <c r="U323" s="144">
        <f t="shared" si="83"/>
        <v>0</v>
      </c>
      <c r="V323" s="144">
        <f t="shared" si="84"/>
        <v>0</v>
      </c>
      <c r="W323" s="144">
        <f t="shared" si="85"/>
        <v>0</v>
      </c>
      <c r="X323" s="144">
        <f t="shared" si="86"/>
        <v>0</v>
      </c>
      <c r="Y323" s="144">
        <f t="shared" si="87"/>
        <v>0</v>
      </c>
      <c r="Z323" s="145"/>
      <c r="AA323" s="144">
        <f t="shared" si="88"/>
        <v>0</v>
      </c>
      <c r="AB323" s="144">
        <f t="shared" si="89"/>
        <v>0</v>
      </c>
      <c r="AC323" s="144">
        <f t="shared" si="90"/>
        <v>0</v>
      </c>
      <c r="AD323" s="144">
        <f t="shared" si="91"/>
        <v>0</v>
      </c>
      <c r="AE323" s="144">
        <f t="shared" si="92"/>
        <v>0</v>
      </c>
    </row>
    <row r="324" spans="3:31" ht="60" customHeight="1" x14ac:dyDescent="0.25">
      <c r="C324" s="51">
        <v>318</v>
      </c>
      <c r="D324" s="51"/>
      <c r="E324" s="35"/>
      <c r="F324" s="20"/>
      <c r="G324" s="20"/>
      <c r="H324" s="6"/>
      <c r="I324" s="36"/>
      <c r="J324" s="44"/>
      <c r="K324" s="141"/>
      <c r="L324" s="116"/>
      <c r="M324" s="116"/>
      <c r="O324" s="144">
        <f t="shared" si="78"/>
        <v>0</v>
      </c>
      <c r="P324" s="144">
        <f t="shared" si="79"/>
        <v>0</v>
      </c>
      <c r="Q324" s="144">
        <f t="shared" si="80"/>
        <v>0</v>
      </c>
      <c r="R324" s="144">
        <f t="shared" si="81"/>
        <v>0</v>
      </c>
      <c r="S324" s="144">
        <f t="shared" si="82"/>
        <v>0</v>
      </c>
      <c r="T324" s="145"/>
      <c r="U324" s="144">
        <f t="shared" si="83"/>
        <v>0</v>
      </c>
      <c r="V324" s="144">
        <f t="shared" si="84"/>
        <v>0</v>
      </c>
      <c r="W324" s="144">
        <f t="shared" si="85"/>
        <v>0</v>
      </c>
      <c r="X324" s="144">
        <f t="shared" si="86"/>
        <v>0</v>
      </c>
      <c r="Y324" s="144">
        <f t="shared" si="87"/>
        <v>0</v>
      </c>
      <c r="Z324" s="145"/>
      <c r="AA324" s="144">
        <f t="shared" si="88"/>
        <v>0</v>
      </c>
      <c r="AB324" s="144">
        <f t="shared" si="89"/>
        <v>0</v>
      </c>
      <c r="AC324" s="144">
        <f t="shared" si="90"/>
        <v>0</v>
      </c>
      <c r="AD324" s="144">
        <f t="shared" si="91"/>
        <v>0</v>
      </c>
      <c r="AE324" s="144">
        <f t="shared" si="92"/>
        <v>0</v>
      </c>
    </row>
    <row r="325" spans="3:31" ht="60" customHeight="1" x14ac:dyDescent="0.25">
      <c r="C325" s="51">
        <v>319</v>
      </c>
      <c r="D325" s="51"/>
      <c r="E325" s="35"/>
      <c r="F325" s="20"/>
      <c r="G325" s="20"/>
      <c r="H325" s="6"/>
      <c r="I325" s="36"/>
      <c r="J325" s="44"/>
      <c r="K325" s="141"/>
      <c r="L325" s="116"/>
      <c r="M325" s="116"/>
      <c r="O325" s="144">
        <f t="shared" si="78"/>
        <v>0</v>
      </c>
      <c r="P325" s="144">
        <f t="shared" si="79"/>
        <v>0</v>
      </c>
      <c r="Q325" s="144">
        <f t="shared" si="80"/>
        <v>0</v>
      </c>
      <c r="R325" s="144">
        <f t="shared" si="81"/>
        <v>0</v>
      </c>
      <c r="S325" s="144">
        <f t="shared" si="82"/>
        <v>0</v>
      </c>
      <c r="T325" s="145"/>
      <c r="U325" s="144">
        <f t="shared" si="83"/>
        <v>0</v>
      </c>
      <c r="V325" s="144">
        <f t="shared" si="84"/>
        <v>0</v>
      </c>
      <c r="W325" s="144">
        <f t="shared" si="85"/>
        <v>0</v>
      </c>
      <c r="X325" s="144">
        <f t="shared" si="86"/>
        <v>0</v>
      </c>
      <c r="Y325" s="144">
        <f t="shared" si="87"/>
        <v>0</v>
      </c>
      <c r="Z325" s="145"/>
      <c r="AA325" s="144">
        <f t="shared" si="88"/>
        <v>0</v>
      </c>
      <c r="AB325" s="144">
        <f t="shared" si="89"/>
        <v>0</v>
      </c>
      <c r="AC325" s="144">
        <f t="shared" si="90"/>
        <v>0</v>
      </c>
      <c r="AD325" s="144">
        <f t="shared" si="91"/>
        <v>0</v>
      </c>
      <c r="AE325" s="144">
        <f t="shared" si="92"/>
        <v>0</v>
      </c>
    </row>
    <row r="326" spans="3:31" ht="60" customHeight="1" x14ac:dyDescent="0.25">
      <c r="C326" s="51">
        <v>320</v>
      </c>
      <c r="D326" s="51"/>
      <c r="E326" s="35"/>
      <c r="F326" s="20"/>
      <c r="G326" s="20"/>
      <c r="H326" s="6"/>
      <c r="I326" s="36"/>
      <c r="J326" s="44"/>
      <c r="K326" s="141"/>
      <c r="L326" s="116"/>
      <c r="M326" s="116"/>
      <c r="O326" s="144">
        <f t="shared" si="78"/>
        <v>0</v>
      </c>
      <c r="P326" s="144">
        <f t="shared" si="79"/>
        <v>0</v>
      </c>
      <c r="Q326" s="144">
        <f t="shared" si="80"/>
        <v>0</v>
      </c>
      <c r="R326" s="144">
        <f t="shared" si="81"/>
        <v>0</v>
      </c>
      <c r="S326" s="144">
        <f t="shared" si="82"/>
        <v>0</v>
      </c>
      <c r="T326" s="145"/>
      <c r="U326" s="144">
        <f t="shared" si="83"/>
        <v>0</v>
      </c>
      <c r="V326" s="144">
        <f t="shared" si="84"/>
        <v>0</v>
      </c>
      <c r="W326" s="144">
        <f t="shared" si="85"/>
        <v>0</v>
      </c>
      <c r="X326" s="144">
        <f t="shared" si="86"/>
        <v>0</v>
      </c>
      <c r="Y326" s="144">
        <f t="shared" si="87"/>
        <v>0</v>
      </c>
      <c r="Z326" s="145"/>
      <c r="AA326" s="144">
        <f t="shared" si="88"/>
        <v>0</v>
      </c>
      <c r="AB326" s="144">
        <f t="shared" si="89"/>
        <v>0</v>
      </c>
      <c r="AC326" s="144">
        <f t="shared" si="90"/>
        <v>0</v>
      </c>
      <c r="AD326" s="144">
        <f t="shared" si="91"/>
        <v>0</v>
      </c>
      <c r="AE326" s="144">
        <f t="shared" si="92"/>
        <v>0</v>
      </c>
    </row>
    <row r="327" spans="3:31" ht="60" customHeight="1" x14ac:dyDescent="0.25">
      <c r="C327" s="51">
        <v>321</v>
      </c>
      <c r="D327" s="51"/>
      <c r="E327" s="35"/>
      <c r="F327" s="20"/>
      <c r="G327" s="20"/>
      <c r="H327" s="6"/>
      <c r="I327" s="36"/>
      <c r="J327" s="44"/>
      <c r="K327" s="141"/>
      <c r="L327" s="116"/>
      <c r="M327" s="116"/>
      <c r="O327" s="144">
        <f t="shared" si="78"/>
        <v>0</v>
      </c>
      <c r="P327" s="144">
        <f t="shared" si="79"/>
        <v>0</v>
      </c>
      <c r="Q327" s="144">
        <f t="shared" si="80"/>
        <v>0</v>
      </c>
      <c r="R327" s="144">
        <f t="shared" si="81"/>
        <v>0</v>
      </c>
      <c r="S327" s="144">
        <f t="shared" si="82"/>
        <v>0</v>
      </c>
      <c r="T327" s="145"/>
      <c r="U327" s="144">
        <f t="shared" si="83"/>
        <v>0</v>
      </c>
      <c r="V327" s="144">
        <f t="shared" si="84"/>
        <v>0</v>
      </c>
      <c r="W327" s="144">
        <f t="shared" si="85"/>
        <v>0</v>
      </c>
      <c r="X327" s="144">
        <f t="shared" si="86"/>
        <v>0</v>
      </c>
      <c r="Y327" s="144">
        <f t="shared" si="87"/>
        <v>0</v>
      </c>
      <c r="Z327" s="145"/>
      <c r="AA327" s="144">
        <f t="shared" si="88"/>
        <v>0</v>
      </c>
      <c r="AB327" s="144">
        <f t="shared" si="89"/>
        <v>0</v>
      </c>
      <c r="AC327" s="144">
        <f t="shared" si="90"/>
        <v>0</v>
      </c>
      <c r="AD327" s="144">
        <f t="shared" si="91"/>
        <v>0</v>
      </c>
      <c r="AE327" s="144">
        <f t="shared" si="92"/>
        <v>0</v>
      </c>
    </row>
    <row r="328" spans="3:31" ht="60" customHeight="1" x14ac:dyDescent="0.25">
      <c r="C328" s="51">
        <v>322</v>
      </c>
      <c r="D328" s="51"/>
      <c r="E328" s="35"/>
      <c r="F328" s="20"/>
      <c r="G328" s="20"/>
      <c r="H328" s="6"/>
      <c r="I328" s="36"/>
      <c r="J328" s="44"/>
      <c r="K328" s="141"/>
      <c r="L328" s="116"/>
      <c r="M328" s="116"/>
      <c r="O328" s="144">
        <f t="shared" si="78"/>
        <v>0</v>
      </c>
      <c r="P328" s="144">
        <f t="shared" si="79"/>
        <v>0</v>
      </c>
      <c r="Q328" s="144">
        <f t="shared" si="80"/>
        <v>0</v>
      </c>
      <c r="R328" s="144">
        <f t="shared" si="81"/>
        <v>0</v>
      </c>
      <c r="S328" s="144">
        <f t="shared" si="82"/>
        <v>0</v>
      </c>
      <c r="T328" s="145"/>
      <c r="U328" s="144">
        <f t="shared" si="83"/>
        <v>0</v>
      </c>
      <c r="V328" s="144">
        <f t="shared" si="84"/>
        <v>0</v>
      </c>
      <c r="W328" s="144">
        <f t="shared" si="85"/>
        <v>0</v>
      </c>
      <c r="X328" s="144">
        <f t="shared" si="86"/>
        <v>0</v>
      </c>
      <c r="Y328" s="144">
        <f t="shared" si="87"/>
        <v>0</v>
      </c>
      <c r="Z328" s="145"/>
      <c r="AA328" s="144">
        <f t="shared" si="88"/>
        <v>0</v>
      </c>
      <c r="AB328" s="144">
        <f t="shared" si="89"/>
        <v>0</v>
      </c>
      <c r="AC328" s="144">
        <f t="shared" si="90"/>
        <v>0</v>
      </c>
      <c r="AD328" s="144">
        <f t="shared" si="91"/>
        <v>0</v>
      </c>
      <c r="AE328" s="144">
        <f t="shared" si="92"/>
        <v>0</v>
      </c>
    </row>
    <row r="329" spans="3:31" ht="60" customHeight="1" x14ac:dyDescent="0.25">
      <c r="C329" s="51">
        <v>323</v>
      </c>
      <c r="D329" s="51"/>
      <c r="E329" s="35"/>
      <c r="F329" s="20"/>
      <c r="G329" s="20"/>
      <c r="H329" s="6"/>
      <c r="I329" s="36"/>
      <c r="J329" s="44"/>
      <c r="K329" s="141"/>
      <c r="L329" s="116"/>
      <c r="M329" s="116"/>
      <c r="O329" s="144">
        <f t="shared" si="78"/>
        <v>0</v>
      </c>
      <c r="P329" s="144">
        <f t="shared" si="79"/>
        <v>0</v>
      </c>
      <c r="Q329" s="144">
        <f t="shared" si="80"/>
        <v>0</v>
      </c>
      <c r="R329" s="144">
        <f t="shared" si="81"/>
        <v>0</v>
      </c>
      <c r="S329" s="144">
        <f t="shared" si="82"/>
        <v>0</v>
      </c>
      <c r="T329" s="145"/>
      <c r="U329" s="144">
        <f t="shared" si="83"/>
        <v>0</v>
      </c>
      <c r="V329" s="144">
        <f t="shared" si="84"/>
        <v>0</v>
      </c>
      <c r="W329" s="144">
        <f t="shared" si="85"/>
        <v>0</v>
      </c>
      <c r="X329" s="144">
        <f t="shared" si="86"/>
        <v>0</v>
      </c>
      <c r="Y329" s="144">
        <f t="shared" si="87"/>
        <v>0</v>
      </c>
      <c r="Z329" s="145"/>
      <c r="AA329" s="144">
        <f t="shared" si="88"/>
        <v>0</v>
      </c>
      <c r="AB329" s="144">
        <f t="shared" si="89"/>
        <v>0</v>
      </c>
      <c r="AC329" s="144">
        <f t="shared" si="90"/>
        <v>0</v>
      </c>
      <c r="AD329" s="144">
        <f t="shared" si="91"/>
        <v>0</v>
      </c>
      <c r="AE329" s="144">
        <f t="shared" si="92"/>
        <v>0</v>
      </c>
    </row>
    <row r="330" spans="3:31" ht="60" customHeight="1" x14ac:dyDescent="0.25">
      <c r="C330" s="47">
        <v>324</v>
      </c>
      <c r="D330" s="47"/>
      <c r="E330" s="35"/>
      <c r="F330" s="20"/>
      <c r="G330" s="20"/>
      <c r="H330" s="6"/>
      <c r="I330" s="20"/>
      <c r="J330" s="44"/>
      <c r="K330" s="141"/>
      <c r="L330" s="116"/>
      <c r="M330" s="116"/>
      <c r="O330" s="144">
        <f t="shared" si="78"/>
        <v>0</v>
      </c>
      <c r="P330" s="144">
        <f t="shared" si="79"/>
        <v>0</v>
      </c>
      <c r="Q330" s="144">
        <f t="shared" si="80"/>
        <v>0</v>
      </c>
      <c r="R330" s="144">
        <f t="shared" si="81"/>
        <v>0</v>
      </c>
      <c r="S330" s="144">
        <f t="shared" si="82"/>
        <v>0</v>
      </c>
      <c r="T330" s="145"/>
      <c r="U330" s="144">
        <f t="shared" si="83"/>
        <v>0</v>
      </c>
      <c r="V330" s="144">
        <f t="shared" si="84"/>
        <v>0</v>
      </c>
      <c r="W330" s="144">
        <f t="shared" si="85"/>
        <v>0</v>
      </c>
      <c r="X330" s="144">
        <f t="shared" si="86"/>
        <v>0</v>
      </c>
      <c r="Y330" s="144">
        <f t="shared" si="87"/>
        <v>0</v>
      </c>
      <c r="Z330" s="145"/>
      <c r="AA330" s="144">
        <f t="shared" si="88"/>
        <v>0</v>
      </c>
      <c r="AB330" s="144">
        <f t="shared" si="89"/>
        <v>0</v>
      </c>
      <c r="AC330" s="144">
        <f t="shared" si="90"/>
        <v>0</v>
      </c>
      <c r="AD330" s="144">
        <f t="shared" si="91"/>
        <v>0</v>
      </c>
      <c r="AE330" s="144">
        <f t="shared" si="92"/>
        <v>0</v>
      </c>
    </row>
    <row r="331" spans="3:31" ht="60" customHeight="1" x14ac:dyDescent="0.25">
      <c r="C331" s="47">
        <v>325</v>
      </c>
      <c r="D331" s="47"/>
      <c r="E331" s="35"/>
      <c r="F331" s="20"/>
      <c r="G331" s="20"/>
      <c r="H331" s="6"/>
      <c r="I331" s="20"/>
      <c r="J331" s="44"/>
      <c r="K331" s="141"/>
      <c r="L331" s="116"/>
      <c r="M331" s="116"/>
      <c r="O331" s="144">
        <f t="shared" si="78"/>
        <v>0</v>
      </c>
      <c r="P331" s="144">
        <f t="shared" si="79"/>
        <v>0</v>
      </c>
      <c r="Q331" s="144">
        <f t="shared" si="80"/>
        <v>0</v>
      </c>
      <c r="R331" s="144">
        <f t="shared" si="81"/>
        <v>0</v>
      </c>
      <c r="S331" s="144">
        <f t="shared" si="82"/>
        <v>0</v>
      </c>
      <c r="T331" s="145"/>
      <c r="U331" s="144">
        <f t="shared" si="83"/>
        <v>0</v>
      </c>
      <c r="V331" s="144">
        <f t="shared" si="84"/>
        <v>0</v>
      </c>
      <c r="W331" s="144">
        <f t="shared" si="85"/>
        <v>0</v>
      </c>
      <c r="X331" s="144">
        <f t="shared" si="86"/>
        <v>0</v>
      </c>
      <c r="Y331" s="144">
        <f t="shared" si="87"/>
        <v>0</v>
      </c>
      <c r="Z331" s="145"/>
      <c r="AA331" s="144">
        <f t="shared" si="88"/>
        <v>0</v>
      </c>
      <c r="AB331" s="144">
        <f t="shared" si="89"/>
        <v>0</v>
      </c>
      <c r="AC331" s="144">
        <f t="shared" si="90"/>
        <v>0</v>
      </c>
      <c r="AD331" s="144">
        <f t="shared" si="91"/>
        <v>0</v>
      </c>
      <c r="AE331" s="144">
        <f t="shared" si="92"/>
        <v>0</v>
      </c>
    </row>
    <row r="332" spans="3:31" ht="60" customHeight="1" x14ac:dyDescent="0.25">
      <c r="C332" s="47">
        <v>326</v>
      </c>
      <c r="D332" s="47"/>
      <c r="E332" s="35"/>
      <c r="F332" s="20"/>
      <c r="G332" s="20"/>
      <c r="H332" s="6"/>
      <c r="I332" s="20"/>
      <c r="J332" s="44"/>
      <c r="K332" s="141"/>
      <c r="L332" s="116"/>
      <c r="M332" s="116"/>
      <c r="O332" s="144">
        <f t="shared" si="78"/>
        <v>0</v>
      </c>
      <c r="P332" s="144">
        <f t="shared" si="79"/>
        <v>0</v>
      </c>
      <c r="Q332" s="144">
        <f t="shared" si="80"/>
        <v>0</v>
      </c>
      <c r="R332" s="144">
        <f t="shared" si="81"/>
        <v>0</v>
      </c>
      <c r="S332" s="144">
        <f t="shared" si="82"/>
        <v>0</v>
      </c>
      <c r="T332" s="145"/>
      <c r="U332" s="144">
        <f t="shared" si="83"/>
        <v>0</v>
      </c>
      <c r="V332" s="144">
        <f t="shared" si="84"/>
        <v>0</v>
      </c>
      <c r="W332" s="144">
        <f t="shared" si="85"/>
        <v>0</v>
      </c>
      <c r="X332" s="144">
        <f t="shared" si="86"/>
        <v>0</v>
      </c>
      <c r="Y332" s="144">
        <f t="shared" si="87"/>
        <v>0</v>
      </c>
      <c r="Z332" s="145"/>
      <c r="AA332" s="144">
        <f t="shared" si="88"/>
        <v>0</v>
      </c>
      <c r="AB332" s="144">
        <f t="shared" si="89"/>
        <v>0</v>
      </c>
      <c r="AC332" s="144">
        <f t="shared" si="90"/>
        <v>0</v>
      </c>
      <c r="AD332" s="144">
        <f t="shared" si="91"/>
        <v>0</v>
      </c>
      <c r="AE332" s="144">
        <f t="shared" si="92"/>
        <v>0</v>
      </c>
    </row>
    <row r="333" spans="3:31" ht="60" customHeight="1" x14ac:dyDescent="0.25">
      <c r="C333" s="51">
        <v>327</v>
      </c>
      <c r="D333" s="51"/>
      <c r="E333" s="35"/>
      <c r="F333" s="20"/>
      <c r="G333" s="20"/>
      <c r="H333" s="6"/>
      <c r="I333" s="36"/>
      <c r="J333" s="44"/>
      <c r="K333" s="141"/>
      <c r="L333" s="116"/>
      <c r="M333" s="116"/>
      <c r="O333" s="144">
        <f t="shared" si="78"/>
        <v>0</v>
      </c>
      <c r="P333" s="144">
        <f t="shared" si="79"/>
        <v>0</v>
      </c>
      <c r="Q333" s="144">
        <f t="shared" si="80"/>
        <v>0</v>
      </c>
      <c r="R333" s="144">
        <f t="shared" si="81"/>
        <v>0</v>
      </c>
      <c r="S333" s="144">
        <f t="shared" si="82"/>
        <v>0</v>
      </c>
      <c r="T333" s="145"/>
      <c r="U333" s="144">
        <f t="shared" si="83"/>
        <v>0</v>
      </c>
      <c r="V333" s="144">
        <f t="shared" si="84"/>
        <v>0</v>
      </c>
      <c r="W333" s="144">
        <f t="shared" si="85"/>
        <v>0</v>
      </c>
      <c r="X333" s="144">
        <f t="shared" si="86"/>
        <v>0</v>
      </c>
      <c r="Y333" s="144">
        <f t="shared" si="87"/>
        <v>0</v>
      </c>
      <c r="Z333" s="145"/>
      <c r="AA333" s="144">
        <f t="shared" si="88"/>
        <v>0</v>
      </c>
      <c r="AB333" s="144">
        <f t="shared" si="89"/>
        <v>0</v>
      </c>
      <c r="AC333" s="144">
        <f t="shared" si="90"/>
        <v>0</v>
      </c>
      <c r="AD333" s="144">
        <f t="shared" si="91"/>
        <v>0</v>
      </c>
      <c r="AE333" s="144">
        <f t="shared" si="92"/>
        <v>0</v>
      </c>
    </row>
    <row r="334" spans="3:31" ht="60" customHeight="1" x14ac:dyDescent="0.25">
      <c r="C334" s="51">
        <v>328</v>
      </c>
      <c r="D334" s="51"/>
      <c r="E334" s="35"/>
      <c r="F334" s="20"/>
      <c r="G334" s="20"/>
      <c r="H334" s="6"/>
      <c r="I334" s="36"/>
      <c r="J334" s="44"/>
      <c r="K334" s="141"/>
      <c r="L334" s="116"/>
      <c r="M334" s="116"/>
      <c r="O334" s="144">
        <f t="shared" si="78"/>
        <v>0</v>
      </c>
      <c r="P334" s="144">
        <f t="shared" si="79"/>
        <v>0</v>
      </c>
      <c r="Q334" s="144">
        <f t="shared" si="80"/>
        <v>0</v>
      </c>
      <c r="R334" s="144">
        <f t="shared" si="81"/>
        <v>0</v>
      </c>
      <c r="S334" s="144">
        <f t="shared" si="82"/>
        <v>0</v>
      </c>
      <c r="T334" s="145"/>
      <c r="U334" s="144">
        <f t="shared" si="83"/>
        <v>0</v>
      </c>
      <c r="V334" s="144">
        <f t="shared" si="84"/>
        <v>0</v>
      </c>
      <c r="W334" s="144">
        <f t="shared" si="85"/>
        <v>0</v>
      </c>
      <c r="X334" s="144">
        <f t="shared" si="86"/>
        <v>0</v>
      </c>
      <c r="Y334" s="144">
        <f t="shared" si="87"/>
        <v>0</v>
      </c>
      <c r="Z334" s="145"/>
      <c r="AA334" s="144">
        <f t="shared" si="88"/>
        <v>0</v>
      </c>
      <c r="AB334" s="144">
        <f t="shared" si="89"/>
        <v>0</v>
      </c>
      <c r="AC334" s="144">
        <f t="shared" si="90"/>
        <v>0</v>
      </c>
      <c r="AD334" s="144">
        <f t="shared" si="91"/>
        <v>0</v>
      </c>
      <c r="AE334" s="144">
        <f t="shared" si="92"/>
        <v>0</v>
      </c>
    </row>
    <row r="335" spans="3:31" ht="60" customHeight="1" x14ac:dyDescent="0.25">
      <c r="C335" s="51">
        <v>329</v>
      </c>
      <c r="D335" s="51"/>
      <c r="E335" s="35"/>
      <c r="F335" s="20"/>
      <c r="G335" s="20"/>
      <c r="H335" s="6"/>
      <c r="I335" s="36"/>
      <c r="J335" s="44"/>
      <c r="K335" s="141"/>
      <c r="L335" s="116"/>
      <c r="M335" s="116"/>
      <c r="O335" s="144">
        <f t="shared" si="78"/>
        <v>0</v>
      </c>
      <c r="P335" s="144">
        <f t="shared" si="79"/>
        <v>0</v>
      </c>
      <c r="Q335" s="144">
        <f t="shared" si="80"/>
        <v>0</v>
      </c>
      <c r="R335" s="144">
        <f t="shared" si="81"/>
        <v>0</v>
      </c>
      <c r="S335" s="144">
        <f t="shared" si="82"/>
        <v>0</v>
      </c>
      <c r="T335" s="145"/>
      <c r="U335" s="144">
        <f t="shared" si="83"/>
        <v>0</v>
      </c>
      <c r="V335" s="144">
        <f t="shared" si="84"/>
        <v>0</v>
      </c>
      <c r="W335" s="144">
        <f t="shared" si="85"/>
        <v>0</v>
      </c>
      <c r="X335" s="144">
        <f t="shared" si="86"/>
        <v>0</v>
      </c>
      <c r="Y335" s="144">
        <f t="shared" si="87"/>
        <v>0</v>
      </c>
      <c r="Z335" s="145"/>
      <c r="AA335" s="144">
        <f t="shared" si="88"/>
        <v>0</v>
      </c>
      <c r="AB335" s="144">
        <f t="shared" si="89"/>
        <v>0</v>
      </c>
      <c r="AC335" s="144">
        <f t="shared" si="90"/>
        <v>0</v>
      </c>
      <c r="AD335" s="144">
        <f t="shared" si="91"/>
        <v>0</v>
      </c>
      <c r="AE335" s="144">
        <f t="shared" si="92"/>
        <v>0</v>
      </c>
    </row>
    <row r="336" spans="3:31" ht="60" customHeight="1" x14ac:dyDescent="0.25">
      <c r="C336" s="51">
        <v>330</v>
      </c>
      <c r="D336" s="51"/>
      <c r="E336" s="35"/>
      <c r="F336" s="20"/>
      <c r="G336" s="20"/>
      <c r="H336" s="6"/>
      <c r="I336" s="20"/>
      <c r="J336" s="44"/>
      <c r="K336" s="141"/>
      <c r="L336" s="116"/>
      <c r="M336" s="116"/>
      <c r="O336" s="144">
        <f t="shared" si="78"/>
        <v>0</v>
      </c>
      <c r="P336" s="144">
        <f t="shared" si="79"/>
        <v>0</v>
      </c>
      <c r="Q336" s="144">
        <f t="shared" si="80"/>
        <v>0</v>
      </c>
      <c r="R336" s="144">
        <f t="shared" si="81"/>
        <v>0</v>
      </c>
      <c r="S336" s="144">
        <f t="shared" si="82"/>
        <v>0</v>
      </c>
      <c r="T336" s="145"/>
      <c r="U336" s="144">
        <f t="shared" si="83"/>
        <v>0</v>
      </c>
      <c r="V336" s="144">
        <f t="shared" si="84"/>
        <v>0</v>
      </c>
      <c r="W336" s="144">
        <f t="shared" si="85"/>
        <v>0</v>
      </c>
      <c r="X336" s="144">
        <f t="shared" si="86"/>
        <v>0</v>
      </c>
      <c r="Y336" s="144">
        <f t="shared" si="87"/>
        <v>0</v>
      </c>
      <c r="Z336" s="145"/>
      <c r="AA336" s="144">
        <f t="shared" si="88"/>
        <v>0</v>
      </c>
      <c r="AB336" s="144">
        <f t="shared" si="89"/>
        <v>0</v>
      </c>
      <c r="AC336" s="144">
        <f t="shared" si="90"/>
        <v>0</v>
      </c>
      <c r="AD336" s="144">
        <f t="shared" si="91"/>
        <v>0</v>
      </c>
      <c r="AE336" s="144">
        <f t="shared" si="92"/>
        <v>0</v>
      </c>
    </row>
    <row r="337" spans="3:31" ht="60" customHeight="1" x14ac:dyDescent="0.25">
      <c r="C337" s="51">
        <v>331</v>
      </c>
      <c r="D337" s="51"/>
      <c r="E337" s="35"/>
      <c r="F337" s="20"/>
      <c r="G337" s="20"/>
      <c r="H337" s="6"/>
      <c r="I337" s="20"/>
      <c r="J337" s="44"/>
      <c r="K337" s="141"/>
      <c r="L337" s="116"/>
      <c r="M337" s="116"/>
      <c r="O337" s="144">
        <f t="shared" si="78"/>
        <v>0</v>
      </c>
      <c r="P337" s="144">
        <f t="shared" si="79"/>
        <v>0</v>
      </c>
      <c r="Q337" s="144">
        <f t="shared" si="80"/>
        <v>0</v>
      </c>
      <c r="R337" s="144">
        <f t="shared" si="81"/>
        <v>0</v>
      </c>
      <c r="S337" s="144">
        <f t="shared" si="82"/>
        <v>0</v>
      </c>
      <c r="T337" s="145"/>
      <c r="U337" s="144">
        <f t="shared" si="83"/>
        <v>0</v>
      </c>
      <c r="V337" s="144">
        <f t="shared" si="84"/>
        <v>0</v>
      </c>
      <c r="W337" s="144">
        <f t="shared" si="85"/>
        <v>0</v>
      </c>
      <c r="X337" s="144">
        <f t="shared" si="86"/>
        <v>0</v>
      </c>
      <c r="Y337" s="144">
        <f t="shared" si="87"/>
        <v>0</v>
      </c>
      <c r="Z337" s="145"/>
      <c r="AA337" s="144">
        <f t="shared" si="88"/>
        <v>0</v>
      </c>
      <c r="AB337" s="144">
        <f t="shared" si="89"/>
        <v>0</v>
      </c>
      <c r="AC337" s="144">
        <f t="shared" si="90"/>
        <v>0</v>
      </c>
      <c r="AD337" s="144">
        <f t="shared" si="91"/>
        <v>0</v>
      </c>
      <c r="AE337" s="144">
        <f t="shared" si="92"/>
        <v>0</v>
      </c>
    </row>
    <row r="338" spans="3:31" ht="60" customHeight="1" x14ac:dyDescent="0.25">
      <c r="C338" s="51">
        <v>332</v>
      </c>
      <c r="D338" s="51"/>
      <c r="E338" s="35"/>
      <c r="F338" s="20"/>
      <c r="G338" s="20"/>
      <c r="H338" s="6"/>
      <c r="I338" s="36"/>
      <c r="J338" s="44"/>
      <c r="K338" s="141"/>
      <c r="L338" s="116"/>
      <c r="M338" s="116"/>
      <c r="O338" s="144">
        <f t="shared" si="78"/>
        <v>0</v>
      </c>
      <c r="P338" s="144">
        <f t="shared" si="79"/>
        <v>0</v>
      </c>
      <c r="Q338" s="144">
        <f t="shared" si="80"/>
        <v>0</v>
      </c>
      <c r="R338" s="144">
        <f t="shared" si="81"/>
        <v>0</v>
      </c>
      <c r="S338" s="144">
        <f t="shared" si="82"/>
        <v>0</v>
      </c>
      <c r="T338" s="145"/>
      <c r="U338" s="144">
        <f t="shared" si="83"/>
        <v>0</v>
      </c>
      <c r="V338" s="144">
        <f t="shared" si="84"/>
        <v>0</v>
      </c>
      <c r="W338" s="144">
        <f t="shared" si="85"/>
        <v>0</v>
      </c>
      <c r="X338" s="144">
        <f t="shared" si="86"/>
        <v>0</v>
      </c>
      <c r="Y338" s="144">
        <f t="shared" si="87"/>
        <v>0</v>
      </c>
      <c r="Z338" s="145"/>
      <c r="AA338" s="144">
        <f t="shared" si="88"/>
        <v>0</v>
      </c>
      <c r="AB338" s="144">
        <f t="shared" si="89"/>
        <v>0</v>
      </c>
      <c r="AC338" s="144">
        <f t="shared" si="90"/>
        <v>0</v>
      </c>
      <c r="AD338" s="144">
        <f t="shared" si="91"/>
        <v>0</v>
      </c>
      <c r="AE338" s="144">
        <f t="shared" si="92"/>
        <v>0</v>
      </c>
    </row>
    <row r="339" spans="3:31" ht="60" customHeight="1" x14ac:dyDescent="0.25">
      <c r="C339" s="51">
        <v>333</v>
      </c>
      <c r="D339" s="51"/>
      <c r="E339" s="35"/>
      <c r="F339" s="20"/>
      <c r="G339" s="20"/>
      <c r="H339" s="6"/>
      <c r="I339" s="36"/>
      <c r="J339" s="44"/>
      <c r="K339" s="141"/>
      <c r="L339" s="116"/>
      <c r="M339" s="116"/>
      <c r="O339" s="144">
        <f t="shared" ref="O339:O379" si="93">IF(I339="ING. MECÁNICA",IF(G339="SOBRESALIENTE",1,0),0)</f>
        <v>0</v>
      </c>
      <c r="P339" s="144">
        <f t="shared" ref="P339:P379" si="94">IF(I339="ING. ELÉCTRICA",IF(G339="SOBRESALIENTE",1,0),0)</f>
        <v>0</v>
      </c>
      <c r="Q339" s="144">
        <f t="shared" ref="Q339:Q379" si="95">IF(I339="ING. MECATRÓNICA",IF(G339="SOBRESALIENTE",1,0),0)</f>
        <v>0</v>
      </c>
      <c r="R339" s="144">
        <f t="shared" ref="R339:R379" si="96">IF(I339="ING. CIVIL",IF(G339="SOBRESALIENTE",1,0),0)</f>
        <v>0</v>
      </c>
      <c r="S339" s="144">
        <f t="shared" ref="S339:S379" si="97">IF(I339="ING. INDUSTRIAL",IF(G339="SOBRESALIENTE",1,0),0)</f>
        <v>0</v>
      </c>
      <c r="T339" s="145"/>
      <c r="U339" s="144">
        <f t="shared" ref="U339:U379" si="98">IF(I339="ING. MECÁNICA",IF(G339="SATISFACTORIO",1,0),0)</f>
        <v>0</v>
      </c>
      <c r="V339" s="144">
        <f t="shared" ref="V339:V379" si="99">IF(I339="ING. ELÉCTRICA",IF(G339="SATISFACTORIO",1,0),0)</f>
        <v>0</v>
      </c>
      <c r="W339" s="144">
        <f t="shared" ref="W339:W379" si="100">IF(I339="ING. MECATRÓNICA",IF(G339="SATISFACTORIO",1,0),0)</f>
        <v>0</v>
      </c>
      <c r="X339" s="144">
        <f t="shared" ref="X339:X379" si="101">IF(I339="ING. CIVIL",IF(G339="SATISFACTORIO",1,0),0)</f>
        <v>0</v>
      </c>
      <c r="Y339" s="144">
        <f t="shared" ref="Y339:Y379" si="102">IF(I339="ING. INDUSTRIAL",IF(G339="SATISFACTORIO",1,0),0)</f>
        <v>0</v>
      </c>
      <c r="Z339" s="145"/>
      <c r="AA339" s="144">
        <f t="shared" ref="AA339:AA379" si="103">IF(I339="ING. MECÁNICA",IF(G339="AÚN NO SATISFACTORIO",1,0),0)</f>
        <v>0</v>
      </c>
      <c r="AB339" s="144">
        <f t="shared" ref="AB339:AB379" si="104">IF(I339="ING. ELÉCTRICA",IF(G339="AÚN NO SATISFACTORIO",1,0),0)</f>
        <v>0</v>
      </c>
      <c r="AC339" s="144">
        <f t="shared" ref="AC339:AC379" si="105">IF(I339="ING. MECATRÓNICA",IF(G339="AÚN NO SATISFACTORIO",1,0),0)</f>
        <v>0</v>
      </c>
      <c r="AD339" s="144">
        <f t="shared" ref="AD339:AD379" si="106">IF(I339="ING. CIVIL",IF(G339="AÚN NO SATISFACTORIO",1,0),0)</f>
        <v>0</v>
      </c>
      <c r="AE339" s="144">
        <f t="shared" ref="AE339:AE379" si="107">IF(I339="ING. INDUSTRIAL",IF(G339="AÚN NO SATISFACTORIO",1,0),0)</f>
        <v>0</v>
      </c>
    </row>
    <row r="340" spans="3:31" ht="60" customHeight="1" x14ac:dyDescent="0.25">
      <c r="C340" s="51">
        <v>334</v>
      </c>
      <c r="D340" s="51"/>
      <c r="E340" s="35"/>
      <c r="F340" s="20"/>
      <c r="G340" s="20"/>
      <c r="H340" s="6"/>
      <c r="I340" s="20"/>
      <c r="J340" s="44"/>
      <c r="K340" s="141"/>
      <c r="L340" s="116"/>
      <c r="M340" s="116"/>
      <c r="O340" s="144">
        <f t="shared" si="93"/>
        <v>0</v>
      </c>
      <c r="P340" s="144">
        <f t="shared" si="94"/>
        <v>0</v>
      </c>
      <c r="Q340" s="144">
        <f t="shared" si="95"/>
        <v>0</v>
      </c>
      <c r="R340" s="144">
        <f t="shared" si="96"/>
        <v>0</v>
      </c>
      <c r="S340" s="144">
        <f t="shared" si="97"/>
        <v>0</v>
      </c>
      <c r="T340" s="145"/>
      <c r="U340" s="144">
        <f t="shared" si="98"/>
        <v>0</v>
      </c>
      <c r="V340" s="144">
        <f t="shared" si="99"/>
        <v>0</v>
      </c>
      <c r="W340" s="144">
        <f t="shared" si="100"/>
        <v>0</v>
      </c>
      <c r="X340" s="144">
        <f t="shared" si="101"/>
        <v>0</v>
      </c>
      <c r="Y340" s="144">
        <f t="shared" si="102"/>
        <v>0</v>
      </c>
      <c r="Z340" s="145"/>
      <c r="AA340" s="144">
        <f t="shared" si="103"/>
        <v>0</v>
      </c>
      <c r="AB340" s="144">
        <f t="shared" si="104"/>
        <v>0</v>
      </c>
      <c r="AC340" s="144">
        <f t="shared" si="105"/>
        <v>0</v>
      </c>
      <c r="AD340" s="144">
        <f t="shared" si="106"/>
        <v>0</v>
      </c>
      <c r="AE340" s="144">
        <f t="shared" si="107"/>
        <v>0</v>
      </c>
    </row>
    <row r="341" spans="3:31" ht="60" customHeight="1" x14ac:dyDescent="0.25">
      <c r="C341" s="51">
        <v>335</v>
      </c>
      <c r="D341" s="51"/>
      <c r="E341" s="35"/>
      <c r="F341" s="20"/>
      <c r="G341" s="20"/>
      <c r="H341" s="6"/>
      <c r="I341" s="20"/>
      <c r="J341" s="44"/>
      <c r="K341" s="141"/>
      <c r="L341" s="116"/>
      <c r="M341" s="116"/>
      <c r="O341" s="144">
        <f t="shared" si="93"/>
        <v>0</v>
      </c>
      <c r="P341" s="144">
        <f t="shared" si="94"/>
        <v>0</v>
      </c>
      <c r="Q341" s="144">
        <f t="shared" si="95"/>
        <v>0</v>
      </c>
      <c r="R341" s="144">
        <f t="shared" si="96"/>
        <v>0</v>
      </c>
      <c r="S341" s="144">
        <f t="shared" si="97"/>
        <v>0</v>
      </c>
      <c r="T341" s="145"/>
      <c r="U341" s="144">
        <f t="shared" si="98"/>
        <v>0</v>
      </c>
      <c r="V341" s="144">
        <f t="shared" si="99"/>
        <v>0</v>
      </c>
      <c r="W341" s="144">
        <f t="shared" si="100"/>
        <v>0</v>
      </c>
      <c r="X341" s="144">
        <f t="shared" si="101"/>
        <v>0</v>
      </c>
      <c r="Y341" s="144">
        <f t="shared" si="102"/>
        <v>0</v>
      </c>
      <c r="Z341" s="145"/>
      <c r="AA341" s="144">
        <f t="shared" si="103"/>
        <v>0</v>
      </c>
      <c r="AB341" s="144">
        <f t="shared" si="104"/>
        <v>0</v>
      </c>
      <c r="AC341" s="144">
        <f t="shared" si="105"/>
        <v>0</v>
      </c>
      <c r="AD341" s="144">
        <f t="shared" si="106"/>
        <v>0</v>
      </c>
      <c r="AE341" s="144">
        <f t="shared" si="107"/>
        <v>0</v>
      </c>
    </row>
    <row r="342" spans="3:31" ht="60" customHeight="1" x14ac:dyDescent="0.25">
      <c r="C342" s="51">
        <v>336</v>
      </c>
      <c r="D342" s="51"/>
      <c r="E342" s="35"/>
      <c r="F342" s="20"/>
      <c r="G342" s="20"/>
      <c r="H342" s="6"/>
      <c r="I342" s="20"/>
      <c r="J342" s="44"/>
      <c r="K342" s="141"/>
      <c r="L342" s="116"/>
      <c r="M342" s="116"/>
      <c r="O342" s="144">
        <f t="shared" si="93"/>
        <v>0</v>
      </c>
      <c r="P342" s="144">
        <f t="shared" si="94"/>
        <v>0</v>
      </c>
      <c r="Q342" s="144">
        <f t="shared" si="95"/>
        <v>0</v>
      </c>
      <c r="R342" s="144">
        <f t="shared" si="96"/>
        <v>0</v>
      </c>
      <c r="S342" s="144">
        <f t="shared" si="97"/>
        <v>0</v>
      </c>
      <c r="T342" s="145"/>
      <c r="U342" s="144">
        <f t="shared" si="98"/>
        <v>0</v>
      </c>
      <c r="V342" s="144">
        <f t="shared" si="99"/>
        <v>0</v>
      </c>
      <c r="W342" s="144">
        <f t="shared" si="100"/>
        <v>0</v>
      </c>
      <c r="X342" s="144">
        <f t="shared" si="101"/>
        <v>0</v>
      </c>
      <c r="Y342" s="144">
        <f t="shared" si="102"/>
        <v>0</v>
      </c>
      <c r="Z342" s="145"/>
      <c r="AA342" s="144">
        <f t="shared" si="103"/>
        <v>0</v>
      </c>
      <c r="AB342" s="144">
        <f t="shared" si="104"/>
        <v>0</v>
      </c>
      <c r="AC342" s="144">
        <f t="shared" si="105"/>
        <v>0</v>
      </c>
      <c r="AD342" s="144">
        <f t="shared" si="106"/>
        <v>0</v>
      </c>
      <c r="AE342" s="144">
        <f t="shared" si="107"/>
        <v>0</v>
      </c>
    </row>
    <row r="343" spans="3:31" ht="60" customHeight="1" x14ac:dyDescent="0.25">
      <c r="C343" s="51">
        <v>337</v>
      </c>
      <c r="D343" s="51"/>
      <c r="E343" s="35"/>
      <c r="F343" s="45"/>
      <c r="G343" s="45"/>
      <c r="H343" s="46"/>
      <c r="I343" s="45"/>
      <c r="J343" s="44"/>
      <c r="K343" s="141"/>
      <c r="L343" s="116"/>
      <c r="M343" s="116"/>
      <c r="O343" s="144">
        <f t="shared" si="93"/>
        <v>0</v>
      </c>
      <c r="P343" s="144">
        <f t="shared" si="94"/>
        <v>0</v>
      </c>
      <c r="Q343" s="144">
        <f t="shared" si="95"/>
        <v>0</v>
      </c>
      <c r="R343" s="144">
        <f t="shared" si="96"/>
        <v>0</v>
      </c>
      <c r="S343" s="144">
        <f t="shared" si="97"/>
        <v>0</v>
      </c>
      <c r="T343" s="145"/>
      <c r="U343" s="144">
        <f t="shared" si="98"/>
        <v>0</v>
      </c>
      <c r="V343" s="144">
        <f t="shared" si="99"/>
        <v>0</v>
      </c>
      <c r="W343" s="144">
        <f t="shared" si="100"/>
        <v>0</v>
      </c>
      <c r="X343" s="144">
        <f t="shared" si="101"/>
        <v>0</v>
      </c>
      <c r="Y343" s="144">
        <f t="shared" si="102"/>
        <v>0</v>
      </c>
      <c r="Z343" s="145"/>
      <c r="AA343" s="144">
        <f t="shared" si="103"/>
        <v>0</v>
      </c>
      <c r="AB343" s="144">
        <f t="shared" si="104"/>
        <v>0</v>
      </c>
      <c r="AC343" s="144">
        <f t="shared" si="105"/>
        <v>0</v>
      </c>
      <c r="AD343" s="144">
        <f t="shared" si="106"/>
        <v>0</v>
      </c>
      <c r="AE343" s="144">
        <f t="shared" si="107"/>
        <v>0</v>
      </c>
    </row>
    <row r="344" spans="3:31" ht="60" customHeight="1" x14ac:dyDescent="0.25">
      <c r="C344" s="51">
        <v>338</v>
      </c>
      <c r="D344" s="51"/>
      <c r="E344" s="35"/>
      <c r="F344" s="45"/>
      <c r="G344" s="45"/>
      <c r="H344" s="46"/>
      <c r="I344" s="45"/>
      <c r="J344" s="44"/>
      <c r="K344" s="141"/>
      <c r="L344" s="116"/>
      <c r="M344" s="116"/>
      <c r="O344" s="144">
        <f t="shared" si="93"/>
        <v>0</v>
      </c>
      <c r="P344" s="144">
        <f t="shared" si="94"/>
        <v>0</v>
      </c>
      <c r="Q344" s="144">
        <f t="shared" si="95"/>
        <v>0</v>
      </c>
      <c r="R344" s="144">
        <f t="shared" si="96"/>
        <v>0</v>
      </c>
      <c r="S344" s="144">
        <f t="shared" si="97"/>
        <v>0</v>
      </c>
      <c r="T344" s="145"/>
      <c r="U344" s="144">
        <f t="shared" si="98"/>
        <v>0</v>
      </c>
      <c r="V344" s="144">
        <f t="shared" si="99"/>
        <v>0</v>
      </c>
      <c r="W344" s="144">
        <f t="shared" si="100"/>
        <v>0</v>
      </c>
      <c r="X344" s="144">
        <f t="shared" si="101"/>
        <v>0</v>
      </c>
      <c r="Y344" s="144">
        <f t="shared" si="102"/>
        <v>0</v>
      </c>
      <c r="Z344" s="145"/>
      <c r="AA344" s="144">
        <f t="shared" si="103"/>
        <v>0</v>
      </c>
      <c r="AB344" s="144">
        <f t="shared" si="104"/>
        <v>0</v>
      </c>
      <c r="AC344" s="144">
        <f t="shared" si="105"/>
        <v>0</v>
      </c>
      <c r="AD344" s="144">
        <f t="shared" si="106"/>
        <v>0</v>
      </c>
      <c r="AE344" s="144">
        <f t="shared" si="107"/>
        <v>0</v>
      </c>
    </row>
    <row r="345" spans="3:31" ht="60" customHeight="1" x14ac:dyDescent="0.25">
      <c r="C345" s="51">
        <v>339</v>
      </c>
      <c r="D345" s="51"/>
      <c r="E345" s="35"/>
      <c r="F345" s="45"/>
      <c r="G345" s="45"/>
      <c r="H345" s="46"/>
      <c r="I345" s="36"/>
      <c r="J345" s="44"/>
      <c r="K345" s="141"/>
      <c r="L345" s="116"/>
      <c r="M345" s="116"/>
      <c r="O345" s="144">
        <f t="shared" si="93"/>
        <v>0</v>
      </c>
      <c r="P345" s="144">
        <f t="shared" si="94"/>
        <v>0</v>
      </c>
      <c r="Q345" s="144">
        <f t="shared" si="95"/>
        <v>0</v>
      </c>
      <c r="R345" s="144">
        <f t="shared" si="96"/>
        <v>0</v>
      </c>
      <c r="S345" s="144">
        <f t="shared" si="97"/>
        <v>0</v>
      </c>
      <c r="T345" s="145"/>
      <c r="U345" s="144">
        <f t="shared" si="98"/>
        <v>0</v>
      </c>
      <c r="V345" s="144">
        <f t="shared" si="99"/>
        <v>0</v>
      </c>
      <c r="W345" s="144">
        <f t="shared" si="100"/>
        <v>0</v>
      </c>
      <c r="X345" s="144">
        <f t="shared" si="101"/>
        <v>0</v>
      </c>
      <c r="Y345" s="144">
        <f t="shared" si="102"/>
        <v>0</v>
      </c>
      <c r="Z345" s="145"/>
      <c r="AA345" s="144">
        <f t="shared" si="103"/>
        <v>0</v>
      </c>
      <c r="AB345" s="144">
        <f t="shared" si="104"/>
        <v>0</v>
      </c>
      <c r="AC345" s="144">
        <f t="shared" si="105"/>
        <v>0</v>
      </c>
      <c r="AD345" s="144">
        <f t="shared" si="106"/>
        <v>0</v>
      </c>
      <c r="AE345" s="144">
        <f t="shared" si="107"/>
        <v>0</v>
      </c>
    </row>
    <row r="346" spans="3:31" ht="60" customHeight="1" x14ac:dyDescent="0.25">
      <c r="C346" s="51">
        <v>340</v>
      </c>
      <c r="D346" s="51"/>
      <c r="E346" s="35"/>
      <c r="F346" s="45"/>
      <c r="G346" s="45"/>
      <c r="H346" s="46"/>
      <c r="I346" s="36"/>
      <c r="J346" s="44"/>
      <c r="K346" s="141"/>
      <c r="L346" s="116"/>
      <c r="M346" s="116"/>
      <c r="O346" s="144">
        <f t="shared" si="93"/>
        <v>0</v>
      </c>
      <c r="P346" s="144">
        <f t="shared" si="94"/>
        <v>0</v>
      </c>
      <c r="Q346" s="144">
        <f t="shared" si="95"/>
        <v>0</v>
      </c>
      <c r="R346" s="144">
        <f t="shared" si="96"/>
        <v>0</v>
      </c>
      <c r="S346" s="144">
        <f t="shared" si="97"/>
        <v>0</v>
      </c>
      <c r="T346" s="145"/>
      <c r="U346" s="144">
        <f t="shared" si="98"/>
        <v>0</v>
      </c>
      <c r="V346" s="144">
        <f t="shared" si="99"/>
        <v>0</v>
      </c>
      <c r="W346" s="144">
        <f t="shared" si="100"/>
        <v>0</v>
      </c>
      <c r="X346" s="144">
        <f t="shared" si="101"/>
        <v>0</v>
      </c>
      <c r="Y346" s="144">
        <f t="shared" si="102"/>
        <v>0</v>
      </c>
      <c r="Z346" s="145"/>
      <c r="AA346" s="144">
        <f t="shared" si="103"/>
        <v>0</v>
      </c>
      <c r="AB346" s="144">
        <f t="shared" si="104"/>
        <v>0</v>
      </c>
      <c r="AC346" s="144">
        <f t="shared" si="105"/>
        <v>0</v>
      </c>
      <c r="AD346" s="144">
        <f t="shared" si="106"/>
        <v>0</v>
      </c>
      <c r="AE346" s="144">
        <f t="shared" si="107"/>
        <v>0</v>
      </c>
    </row>
    <row r="347" spans="3:31" ht="60" customHeight="1" x14ac:dyDescent="0.25">
      <c r="C347" s="51">
        <v>341</v>
      </c>
      <c r="D347" s="51"/>
      <c r="E347" s="35"/>
      <c r="F347" s="45"/>
      <c r="G347" s="45"/>
      <c r="H347" s="46"/>
      <c r="I347" s="36"/>
      <c r="J347" s="44"/>
      <c r="K347" s="141"/>
      <c r="L347" s="116"/>
      <c r="M347" s="116"/>
      <c r="O347" s="144">
        <f t="shared" si="93"/>
        <v>0</v>
      </c>
      <c r="P347" s="144">
        <f t="shared" si="94"/>
        <v>0</v>
      </c>
      <c r="Q347" s="144">
        <f t="shared" si="95"/>
        <v>0</v>
      </c>
      <c r="R347" s="144">
        <f t="shared" si="96"/>
        <v>0</v>
      </c>
      <c r="S347" s="144">
        <f t="shared" si="97"/>
        <v>0</v>
      </c>
      <c r="T347" s="145"/>
      <c r="U347" s="144">
        <f t="shared" si="98"/>
        <v>0</v>
      </c>
      <c r="V347" s="144">
        <f t="shared" si="99"/>
        <v>0</v>
      </c>
      <c r="W347" s="144">
        <f t="shared" si="100"/>
        <v>0</v>
      </c>
      <c r="X347" s="144">
        <f t="shared" si="101"/>
        <v>0</v>
      </c>
      <c r="Y347" s="144">
        <f t="shared" si="102"/>
        <v>0</v>
      </c>
      <c r="Z347" s="145"/>
      <c r="AA347" s="144">
        <f t="shared" si="103"/>
        <v>0</v>
      </c>
      <c r="AB347" s="144">
        <f t="shared" si="104"/>
        <v>0</v>
      </c>
      <c r="AC347" s="144">
        <f t="shared" si="105"/>
        <v>0</v>
      </c>
      <c r="AD347" s="144">
        <f t="shared" si="106"/>
        <v>0</v>
      </c>
      <c r="AE347" s="144">
        <f t="shared" si="107"/>
        <v>0</v>
      </c>
    </row>
    <row r="348" spans="3:31" ht="60" customHeight="1" x14ac:dyDescent="0.25">
      <c r="C348" s="51">
        <v>342</v>
      </c>
      <c r="D348" s="51"/>
      <c r="E348" s="35"/>
      <c r="F348" s="45"/>
      <c r="G348" s="45"/>
      <c r="H348" s="46"/>
      <c r="I348" s="36"/>
      <c r="J348" s="44"/>
      <c r="K348" s="141"/>
      <c r="L348" s="116"/>
      <c r="M348" s="116"/>
      <c r="O348" s="144">
        <f t="shared" si="93"/>
        <v>0</v>
      </c>
      <c r="P348" s="144">
        <f t="shared" si="94"/>
        <v>0</v>
      </c>
      <c r="Q348" s="144">
        <f t="shared" si="95"/>
        <v>0</v>
      </c>
      <c r="R348" s="144">
        <f t="shared" si="96"/>
        <v>0</v>
      </c>
      <c r="S348" s="144">
        <f t="shared" si="97"/>
        <v>0</v>
      </c>
      <c r="T348" s="145"/>
      <c r="U348" s="144">
        <f t="shared" si="98"/>
        <v>0</v>
      </c>
      <c r="V348" s="144">
        <f t="shared" si="99"/>
        <v>0</v>
      </c>
      <c r="W348" s="144">
        <f t="shared" si="100"/>
        <v>0</v>
      </c>
      <c r="X348" s="144">
        <f t="shared" si="101"/>
        <v>0</v>
      </c>
      <c r="Y348" s="144">
        <f t="shared" si="102"/>
        <v>0</v>
      </c>
      <c r="Z348" s="145"/>
      <c r="AA348" s="144">
        <f t="shared" si="103"/>
        <v>0</v>
      </c>
      <c r="AB348" s="144">
        <f t="shared" si="104"/>
        <v>0</v>
      </c>
      <c r="AC348" s="144">
        <f t="shared" si="105"/>
        <v>0</v>
      </c>
      <c r="AD348" s="144">
        <f t="shared" si="106"/>
        <v>0</v>
      </c>
      <c r="AE348" s="144">
        <f t="shared" si="107"/>
        <v>0</v>
      </c>
    </row>
    <row r="349" spans="3:31" ht="60" customHeight="1" x14ac:dyDescent="0.25">
      <c r="C349" s="51">
        <v>343</v>
      </c>
      <c r="D349" s="51"/>
      <c r="E349" s="35"/>
      <c r="F349" s="45"/>
      <c r="G349" s="45"/>
      <c r="H349" s="46"/>
      <c r="I349" s="36"/>
      <c r="J349" s="44"/>
      <c r="K349" s="141"/>
      <c r="L349" s="116"/>
      <c r="M349" s="116"/>
      <c r="O349" s="144">
        <f t="shared" si="93"/>
        <v>0</v>
      </c>
      <c r="P349" s="144">
        <f t="shared" si="94"/>
        <v>0</v>
      </c>
      <c r="Q349" s="144">
        <f t="shared" si="95"/>
        <v>0</v>
      </c>
      <c r="R349" s="144">
        <f t="shared" si="96"/>
        <v>0</v>
      </c>
      <c r="S349" s="144">
        <f t="shared" si="97"/>
        <v>0</v>
      </c>
      <c r="T349" s="145"/>
      <c r="U349" s="144">
        <f t="shared" si="98"/>
        <v>0</v>
      </c>
      <c r="V349" s="144">
        <f t="shared" si="99"/>
        <v>0</v>
      </c>
      <c r="W349" s="144">
        <f t="shared" si="100"/>
        <v>0</v>
      </c>
      <c r="X349" s="144">
        <f t="shared" si="101"/>
        <v>0</v>
      </c>
      <c r="Y349" s="144">
        <f t="shared" si="102"/>
        <v>0</v>
      </c>
      <c r="Z349" s="145"/>
      <c r="AA349" s="144">
        <f t="shared" si="103"/>
        <v>0</v>
      </c>
      <c r="AB349" s="144">
        <f t="shared" si="104"/>
        <v>0</v>
      </c>
      <c r="AC349" s="144">
        <f t="shared" si="105"/>
        <v>0</v>
      </c>
      <c r="AD349" s="144">
        <f t="shared" si="106"/>
        <v>0</v>
      </c>
      <c r="AE349" s="144">
        <f t="shared" si="107"/>
        <v>0</v>
      </c>
    </row>
    <row r="350" spans="3:31" ht="60" customHeight="1" x14ac:dyDescent="0.25">
      <c r="C350" s="51">
        <v>344</v>
      </c>
      <c r="D350" s="51"/>
      <c r="E350" s="35"/>
      <c r="F350" s="45"/>
      <c r="G350" s="45"/>
      <c r="H350" s="46"/>
      <c r="I350" s="36"/>
      <c r="J350" s="44"/>
      <c r="K350" s="141"/>
      <c r="L350" s="116"/>
      <c r="M350" s="116"/>
      <c r="O350" s="144">
        <f t="shared" si="93"/>
        <v>0</v>
      </c>
      <c r="P350" s="144">
        <f t="shared" si="94"/>
        <v>0</v>
      </c>
      <c r="Q350" s="144">
        <f t="shared" si="95"/>
        <v>0</v>
      </c>
      <c r="R350" s="144">
        <f t="shared" si="96"/>
        <v>0</v>
      </c>
      <c r="S350" s="144">
        <f t="shared" si="97"/>
        <v>0</v>
      </c>
      <c r="T350" s="145"/>
      <c r="U350" s="144">
        <f t="shared" si="98"/>
        <v>0</v>
      </c>
      <c r="V350" s="144">
        <f t="shared" si="99"/>
        <v>0</v>
      </c>
      <c r="W350" s="144">
        <f t="shared" si="100"/>
        <v>0</v>
      </c>
      <c r="X350" s="144">
        <f t="shared" si="101"/>
        <v>0</v>
      </c>
      <c r="Y350" s="144">
        <f t="shared" si="102"/>
        <v>0</v>
      </c>
      <c r="Z350" s="145"/>
      <c r="AA350" s="144">
        <f t="shared" si="103"/>
        <v>0</v>
      </c>
      <c r="AB350" s="144">
        <f t="shared" si="104"/>
        <v>0</v>
      </c>
      <c r="AC350" s="144">
        <f t="shared" si="105"/>
        <v>0</v>
      </c>
      <c r="AD350" s="144">
        <f t="shared" si="106"/>
        <v>0</v>
      </c>
      <c r="AE350" s="144">
        <f t="shared" si="107"/>
        <v>0</v>
      </c>
    </row>
    <row r="351" spans="3:31" ht="60" customHeight="1" x14ac:dyDescent="0.25">
      <c r="C351" s="51">
        <v>345</v>
      </c>
      <c r="D351" s="51"/>
      <c r="E351" s="35"/>
      <c r="F351" s="45"/>
      <c r="G351" s="45"/>
      <c r="H351" s="46"/>
      <c r="I351" s="45"/>
      <c r="J351" s="44"/>
      <c r="K351" s="141"/>
      <c r="L351" s="116"/>
      <c r="M351" s="116"/>
      <c r="O351" s="144">
        <f t="shared" si="93"/>
        <v>0</v>
      </c>
      <c r="P351" s="144">
        <f t="shared" si="94"/>
        <v>0</v>
      </c>
      <c r="Q351" s="144">
        <f t="shared" si="95"/>
        <v>0</v>
      </c>
      <c r="R351" s="144">
        <f t="shared" si="96"/>
        <v>0</v>
      </c>
      <c r="S351" s="144">
        <f t="shared" si="97"/>
        <v>0</v>
      </c>
      <c r="T351" s="145"/>
      <c r="U351" s="144">
        <f t="shared" si="98"/>
        <v>0</v>
      </c>
      <c r="V351" s="144">
        <f t="shared" si="99"/>
        <v>0</v>
      </c>
      <c r="W351" s="144">
        <f t="shared" si="100"/>
        <v>0</v>
      </c>
      <c r="X351" s="144">
        <f t="shared" si="101"/>
        <v>0</v>
      </c>
      <c r="Y351" s="144">
        <f t="shared" si="102"/>
        <v>0</v>
      </c>
      <c r="Z351" s="145"/>
      <c r="AA351" s="144">
        <f t="shared" si="103"/>
        <v>0</v>
      </c>
      <c r="AB351" s="144">
        <f t="shared" si="104"/>
        <v>0</v>
      </c>
      <c r="AC351" s="144">
        <f t="shared" si="105"/>
        <v>0</v>
      </c>
      <c r="AD351" s="144">
        <f t="shared" si="106"/>
        <v>0</v>
      </c>
      <c r="AE351" s="144">
        <f t="shared" si="107"/>
        <v>0</v>
      </c>
    </row>
    <row r="352" spans="3:31" ht="60" customHeight="1" x14ac:dyDescent="0.25">
      <c r="C352" s="51">
        <v>346</v>
      </c>
      <c r="D352" s="51"/>
      <c r="E352" s="35"/>
      <c r="F352" s="45"/>
      <c r="G352" s="45"/>
      <c r="H352" s="46"/>
      <c r="I352" s="45"/>
      <c r="J352" s="44"/>
      <c r="K352" s="141"/>
      <c r="L352" s="116"/>
      <c r="M352" s="116"/>
      <c r="O352" s="144">
        <f t="shared" si="93"/>
        <v>0</v>
      </c>
      <c r="P352" s="144">
        <f t="shared" si="94"/>
        <v>0</v>
      </c>
      <c r="Q352" s="144">
        <f t="shared" si="95"/>
        <v>0</v>
      </c>
      <c r="R352" s="144">
        <f t="shared" si="96"/>
        <v>0</v>
      </c>
      <c r="S352" s="144">
        <f t="shared" si="97"/>
        <v>0</v>
      </c>
      <c r="T352" s="145"/>
      <c r="U352" s="144">
        <f t="shared" si="98"/>
        <v>0</v>
      </c>
      <c r="V352" s="144">
        <f t="shared" si="99"/>
        <v>0</v>
      </c>
      <c r="W352" s="144">
        <f t="shared" si="100"/>
        <v>0</v>
      </c>
      <c r="X352" s="144">
        <f t="shared" si="101"/>
        <v>0</v>
      </c>
      <c r="Y352" s="144">
        <f t="shared" si="102"/>
        <v>0</v>
      </c>
      <c r="Z352" s="145"/>
      <c r="AA352" s="144">
        <f t="shared" si="103"/>
        <v>0</v>
      </c>
      <c r="AB352" s="144">
        <f t="shared" si="104"/>
        <v>0</v>
      </c>
      <c r="AC352" s="144">
        <f t="shared" si="105"/>
        <v>0</v>
      </c>
      <c r="AD352" s="144">
        <f t="shared" si="106"/>
        <v>0</v>
      </c>
      <c r="AE352" s="144">
        <f t="shared" si="107"/>
        <v>0</v>
      </c>
    </row>
    <row r="353" spans="3:31" ht="60" customHeight="1" x14ac:dyDescent="0.25">
      <c r="C353" s="51">
        <v>347</v>
      </c>
      <c r="D353" s="51"/>
      <c r="E353" s="35"/>
      <c r="F353" s="45"/>
      <c r="G353" s="45"/>
      <c r="H353" s="46"/>
      <c r="I353" s="45"/>
      <c r="J353" s="44"/>
      <c r="K353" s="141"/>
      <c r="L353" s="116"/>
      <c r="M353" s="116"/>
      <c r="O353" s="144">
        <f t="shared" si="93"/>
        <v>0</v>
      </c>
      <c r="P353" s="144">
        <f t="shared" si="94"/>
        <v>0</v>
      </c>
      <c r="Q353" s="144">
        <f t="shared" si="95"/>
        <v>0</v>
      </c>
      <c r="R353" s="144">
        <f t="shared" si="96"/>
        <v>0</v>
      </c>
      <c r="S353" s="144">
        <f t="shared" si="97"/>
        <v>0</v>
      </c>
      <c r="T353" s="145"/>
      <c r="U353" s="144">
        <f t="shared" si="98"/>
        <v>0</v>
      </c>
      <c r="V353" s="144">
        <f t="shared" si="99"/>
        <v>0</v>
      </c>
      <c r="W353" s="144">
        <f t="shared" si="100"/>
        <v>0</v>
      </c>
      <c r="X353" s="144">
        <f t="shared" si="101"/>
        <v>0</v>
      </c>
      <c r="Y353" s="144">
        <f t="shared" si="102"/>
        <v>0</v>
      </c>
      <c r="Z353" s="145"/>
      <c r="AA353" s="144">
        <f t="shared" si="103"/>
        <v>0</v>
      </c>
      <c r="AB353" s="144">
        <f t="shared" si="104"/>
        <v>0</v>
      </c>
      <c r="AC353" s="144">
        <f t="shared" si="105"/>
        <v>0</v>
      </c>
      <c r="AD353" s="144">
        <f t="shared" si="106"/>
        <v>0</v>
      </c>
      <c r="AE353" s="144">
        <f t="shared" si="107"/>
        <v>0</v>
      </c>
    </row>
    <row r="354" spans="3:31" ht="60" customHeight="1" x14ac:dyDescent="0.25">
      <c r="C354" s="47">
        <v>348</v>
      </c>
      <c r="D354" s="47"/>
      <c r="E354" s="35"/>
      <c r="F354" s="20"/>
      <c r="G354" s="20"/>
      <c r="H354" s="46"/>
      <c r="I354" s="45"/>
      <c r="J354" s="44"/>
      <c r="K354" s="141"/>
      <c r="L354" s="116"/>
      <c r="M354" s="116"/>
      <c r="O354" s="144">
        <f t="shared" si="93"/>
        <v>0</v>
      </c>
      <c r="P354" s="144">
        <f t="shared" si="94"/>
        <v>0</v>
      </c>
      <c r="Q354" s="144">
        <f t="shared" si="95"/>
        <v>0</v>
      </c>
      <c r="R354" s="144">
        <f t="shared" si="96"/>
        <v>0</v>
      </c>
      <c r="S354" s="144">
        <f t="shared" si="97"/>
        <v>0</v>
      </c>
      <c r="T354" s="145"/>
      <c r="U354" s="144">
        <f t="shared" si="98"/>
        <v>0</v>
      </c>
      <c r="V354" s="144">
        <f t="shared" si="99"/>
        <v>0</v>
      </c>
      <c r="W354" s="144">
        <f t="shared" si="100"/>
        <v>0</v>
      </c>
      <c r="X354" s="144">
        <f t="shared" si="101"/>
        <v>0</v>
      </c>
      <c r="Y354" s="144">
        <f t="shared" si="102"/>
        <v>0</v>
      </c>
      <c r="Z354" s="145"/>
      <c r="AA354" s="144">
        <f t="shared" si="103"/>
        <v>0</v>
      </c>
      <c r="AB354" s="144">
        <f t="shared" si="104"/>
        <v>0</v>
      </c>
      <c r="AC354" s="144">
        <f t="shared" si="105"/>
        <v>0</v>
      </c>
      <c r="AD354" s="144">
        <f t="shared" si="106"/>
        <v>0</v>
      </c>
      <c r="AE354" s="144">
        <f t="shared" si="107"/>
        <v>0</v>
      </c>
    </row>
    <row r="355" spans="3:31" ht="60" customHeight="1" x14ac:dyDescent="0.25">
      <c r="C355" s="47">
        <v>349</v>
      </c>
      <c r="D355" s="47"/>
      <c r="E355" s="35"/>
      <c r="F355" s="45"/>
      <c r="G355" s="45"/>
      <c r="H355" s="46"/>
      <c r="I355" s="45"/>
      <c r="J355" s="44"/>
      <c r="K355" s="141"/>
      <c r="L355" s="116"/>
      <c r="M355" s="116"/>
      <c r="O355" s="144">
        <f t="shared" si="93"/>
        <v>0</v>
      </c>
      <c r="P355" s="144">
        <f t="shared" si="94"/>
        <v>0</v>
      </c>
      <c r="Q355" s="144">
        <f t="shared" si="95"/>
        <v>0</v>
      </c>
      <c r="R355" s="144">
        <f t="shared" si="96"/>
        <v>0</v>
      </c>
      <c r="S355" s="144">
        <f t="shared" si="97"/>
        <v>0</v>
      </c>
      <c r="T355" s="145"/>
      <c r="U355" s="144">
        <f t="shared" si="98"/>
        <v>0</v>
      </c>
      <c r="V355" s="144">
        <f t="shared" si="99"/>
        <v>0</v>
      </c>
      <c r="W355" s="144">
        <f t="shared" si="100"/>
        <v>0</v>
      </c>
      <c r="X355" s="144">
        <f t="shared" si="101"/>
        <v>0</v>
      </c>
      <c r="Y355" s="144">
        <f t="shared" si="102"/>
        <v>0</v>
      </c>
      <c r="Z355" s="145"/>
      <c r="AA355" s="144">
        <f t="shared" si="103"/>
        <v>0</v>
      </c>
      <c r="AB355" s="144">
        <f t="shared" si="104"/>
        <v>0</v>
      </c>
      <c r="AC355" s="144">
        <f t="shared" si="105"/>
        <v>0</v>
      </c>
      <c r="AD355" s="144">
        <f t="shared" si="106"/>
        <v>0</v>
      </c>
      <c r="AE355" s="144">
        <f t="shared" si="107"/>
        <v>0</v>
      </c>
    </row>
    <row r="356" spans="3:31" ht="60" customHeight="1" x14ac:dyDescent="0.25">
      <c r="C356" s="47">
        <v>350</v>
      </c>
      <c r="D356" s="47"/>
      <c r="E356" s="35"/>
      <c r="F356" s="20"/>
      <c r="G356" s="20"/>
      <c r="H356" s="46"/>
      <c r="I356" s="45"/>
      <c r="J356" s="44"/>
      <c r="K356" s="141"/>
      <c r="L356" s="116"/>
      <c r="M356" s="116"/>
      <c r="O356" s="144">
        <f t="shared" si="93"/>
        <v>0</v>
      </c>
      <c r="P356" s="144">
        <f t="shared" si="94"/>
        <v>0</v>
      </c>
      <c r="Q356" s="144">
        <f t="shared" si="95"/>
        <v>0</v>
      </c>
      <c r="R356" s="144">
        <f t="shared" si="96"/>
        <v>0</v>
      </c>
      <c r="S356" s="144">
        <f t="shared" si="97"/>
        <v>0</v>
      </c>
      <c r="T356" s="145"/>
      <c r="U356" s="144">
        <f t="shared" si="98"/>
        <v>0</v>
      </c>
      <c r="V356" s="144">
        <f t="shared" si="99"/>
        <v>0</v>
      </c>
      <c r="W356" s="144">
        <f t="shared" si="100"/>
        <v>0</v>
      </c>
      <c r="X356" s="144">
        <f t="shared" si="101"/>
        <v>0</v>
      </c>
      <c r="Y356" s="144">
        <f t="shared" si="102"/>
        <v>0</v>
      </c>
      <c r="Z356" s="145"/>
      <c r="AA356" s="144">
        <f t="shared" si="103"/>
        <v>0</v>
      </c>
      <c r="AB356" s="144">
        <f t="shared" si="104"/>
        <v>0</v>
      </c>
      <c r="AC356" s="144">
        <f t="shared" si="105"/>
        <v>0</v>
      </c>
      <c r="AD356" s="144">
        <f t="shared" si="106"/>
        <v>0</v>
      </c>
      <c r="AE356" s="144">
        <f t="shared" si="107"/>
        <v>0</v>
      </c>
    </row>
    <row r="357" spans="3:31" ht="60" customHeight="1" x14ac:dyDescent="0.25">
      <c r="C357" s="47">
        <v>351</v>
      </c>
      <c r="D357" s="47"/>
      <c r="E357" s="35"/>
      <c r="F357" s="20"/>
      <c r="G357" s="20"/>
      <c r="H357" s="46"/>
      <c r="I357" s="45"/>
      <c r="J357" s="44"/>
      <c r="K357" s="141"/>
      <c r="L357" s="116"/>
      <c r="M357" s="116"/>
      <c r="O357" s="144">
        <f t="shared" si="93"/>
        <v>0</v>
      </c>
      <c r="P357" s="144">
        <f t="shared" si="94"/>
        <v>0</v>
      </c>
      <c r="Q357" s="144">
        <f t="shared" si="95"/>
        <v>0</v>
      </c>
      <c r="R357" s="144">
        <f t="shared" si="96"/>
        <v>0</v>
      </c>
      <c r="S357" s="144">
        <f t="shared" si="97"/>
        <v>0</v>
      </c>
      <c r="T357" s="145"/>
      <c r="U357" s="144">
        <f t="shared" si="98"/>
        <v>0</v>
      </c>
      <c r="V357" s="144">
        <f t="shared" si="99"/>
        <v>0</v>
      </c>
      <c r="W357" s="144">
        <f t="shared" si="100"/>
        <v>0</v>
      </c>
      <c r="X357" s="144">
        <f t="shared" si="101"/>
        <v>0</v>
      </c>
      <c r="Y357" s="144">
        <f t="shared" si="102"/>
        <v>0</v>
      </c>
      <c r="Z357" s="145"/>
      <c r="AA357" s="144">
        <f t="shared" si="103"/>
        <v>0</v>
      </c>
      <c r="AB357" s="144">
        <f t="shared" si="104"/>
        <v>0</v>
      </c>
      <c r="AC357" s="144">
        <f t="shared" si="105"/>
        <v>0</v>
      </c>
      <c r="AD357" s="144">
        <f t="shared" si="106"/>
        <v>0</v>
      </c>
      <c r="AE357" s="144">
        <f t="shared" si="107"/>
        <v>0</v>
      </c>
    </row>
    <row r="358" spans="3:31" ht="60" customHeight="1" x14ac:dyDescent="0.25">
      <c r="C358" s="47">
        <v>352</v>
      </c>
      <c r="D358" s="47"/>
      <c r="E358" s="35"/>
      <c r="F358" s="20"/>
      <c r="G358" s="20"/>
      <c r="H358" s="46"/>
      <c r="I358" s="45"/>
      <c r="J358" s="44"/>
      <c r="K358" s="141"/>
      <c r="L358" s="116"/>
      <c r="M358" s="116"/>
      <c r="O358" s="144">
        <f t="shared" si="93"/>
        <v>0</v>
      </c>
      <c r="P358" s="144">
        <f t="shared" si="94"/>
        <v>0</v>
      </c>
      <c r="Q358" s="144">
        <f t="shared" si="95"/>
        <v>0</v>
      </c>
      <c r="R358" s="144">
        <f t="shared" si="96"/>
        <v>0</v>
      </c>
      <c r="S358" s="144">
        <f t="shared" si="97"/>
        <v>0</v>
      </c>
      <c r="T358" s="145"/>
      <c r="U358" s="144">
        <f t="shared" si="98"/>
        <v>0</v>
      </c>
      <c r="V358" s="144">
        <f t="shared" si="99"/>
        <v>0</v>
      </c>
      <c r="W358" s="144">
        <f t="shared" si="100"/>
        <v>0</v>
      </c>
      <c r="X358" s="144">
        <f t="shared" si="101"/>
        <v>0</v>
      </c>
      <c r="Y358" s="144">
        <f t="shared" si="102"/>
        <v>0</v>
      </c>
      <c r="Z358" s="145"/>
      <c r="AA358" s="144">
        <f t="shared" si="103"/>
        <v>0</v>
      </c>
      <c r="AB358" s="144">
        <f t="shared" si="104"/>
        <v>0</v>
      </c>
      <c r="AC358" s="144">
        <f t="shared" si="105"/>
        <v>0</v>
      </c>
      <c r="AD358" s="144">
        <f t="shared" si="106"/>
        <v>0</v>
      </c>
      <c r="AE358" s="144">
        <f t="shared" si="107"/>
        <v>0</v>
      </c>
    </row>
    <row r="359" spans="3:31" ht="60" customHeight="1" x14ac:dyDescent="0.25">
      <c r="C359" s="47">
        <v>353</v>
      </c>
      <c r="D359" s="47"/>
      <c r="E359" s="35"/>
      <c r="F359" s="20"/>
      <c r="G359" s="20"/>
      <c r="H359" s="46"/>
      <c r="I359" s="45"/>
      <c r="J359" s="44"/>
      <c r="K359" s="141"/>
      <c r="L359" s="116"/>
      <c r="M359" s="116"/>
      <c r="O359" s="144">
        <f t="shared" si="93"/>
        <v>0</v>
      </c>
      <c r="P359" s="144">
        <f t="shared" si="94"/>
        <v>0</v>
      </c>
      <c r="Q359" s="144">
        <f t="shared" si="95"/>
        <v>0</v>
      </c>
      <c r="R359" s="144">
        <f t="shared" si="96"/>
        <v>0</v>
      </c>
      <c r="S359" s="144">
        <f t="shared" si="97"/>
        <v>0</v>
      </c>
      <c r="T359" s="145"/>
      <c r="U359" s="144">
        <f t="shared" si="98"/>
        <v>0</v>
      </c>
      <c r="V359" s="144">
        <f t="shared" si="99"/>
        <v>0</v>
      </c>
      <c r="W359" s="144">
        <f t="shared" si="100"/>
        <v>0</v>
      </c>
      <c r="X359" s="144">
        <f t="shared" si="101"/>
        <v>0</v>
      </c>
      <c r="Y359" s="144">
        <f t="shared" si="102"/>
        <v>0</v>
      </c>
      <c r="Z359" s="145"/>
      <c r="AA359" s="144">
        <f t="shared" si="103"/>
        <v>0</v>
      </c>
      <c r="AB359" s="144">
        <f t="shared" si="104"/>
        <v>0</v>
      </c>
      <c r="AC359" s="144">
        <f t="shared" si="105"/>
        <v>0</v>
      </c>
      <c r="AD359" s="144">
        <f t="shared" si="106"/>
        <v>0</v>
      </c>
      <c r="AE359" s="144">
        <f t="shared" si="107"/>
        <v>0</v>
      </c>
    </row>
    <row r="360" spans="3:31" ht="60" customHeight="1" x14ac:dyDescent="0.25">
      <c r="C360" s="47">
        <v>354</v>
      </c>
      <c r="D360" s="47"/>
      <c r="E360" s="35"/>
      <c r="F360" s="20"/>
      <c r="G360" s="20"/>
      <c r="H360" s="46"/>
      <c r="I360" s="45"/>
      <c r="J360" s="44"/>
      <c r="K360" s="141"/>
      <c r="L360" s="116"/>
      <c r="M360" s="116"/>
      <c r="O360" s="144">
        <f t="shared" si="93"/>
        <v>0</v>
      </c>
      <c r="P360" s="144">
        <f t="shared" si="94"/>
        <v>0</v>
      </c>
      <c r="Q360" s="144">
        <f t="shared" si="95"/>
        <v>0</v>
      </c>
      <c r="R360" s="144">
        <f t="shared" si="96"/>
        <v>0</v>
      </c>
      <c r="S360" s="144">
        <f t="shared" si="97"/>
        <v>0</v>
      </c>
      <c r="T360" s="145"/>
      <c r="U360" s="144">
        <f t="shared" si="98"/>
        <v>0</v>
      </c>
      <c r="V360" s="144">
        <f t="shared" si="99"/>
        <v>0</v>
      </c>
      <c r="W360" s="144">
        <f t="shared" si="100"/>
        <v>0</v>
      </c>
      <c r="X360" s="144">
        <f t="shared" si="101"/>
        <v>0</v>
      </c>
      <c r="Y360" s="144">
        <f t="shared" si="102"/>
        <v>0</v>
      </c>
      <c r="Z360" s="145"/>
      <c r="AA360" s="144">
        <f t="shared" si="103"/>
        <v>0</v>
      </c>
      <c r="AB360" s="144">
        <f t="shared" si="104"/>
        <v>0</v>
      </c>
      <c r="AC360" s="144">
        <f t="shared" si="105"/>
        <v>0</v>
      </c>
      <c r="AD360" s="144">
        <f t="shared" si="106"/>
        <v>0</v>
      </c>
      <c r="AE360" s="144">
        <f t="shared" si="107"/>
        <v>0</v>
      </c>
    </row>
    <row r="361" spans="3:31" ht="60" customHeight="1" x14ac:dyDescent="0.25">
      <c r="C361" s="47">
        <v>355</v>
      </c>
      <c r="D361" s="47"/>
      <c r="E361" s="35"/>
      <c r="F361" s="20"/>
      <c r="G361" s="20"/>
      <c r="H361" s="46"/>
      <c r="I361" s="45"/>
      <c r="J361" s="44"/>
      <c r="K361" s="141"/>
      <c r="L361" s="116"/>
      <c r="M361" s="116"/>
      <c r="O361" s="144">
        <f t="shared" si="93"/>
        <v>0</v>
      </c>
      <c r="P361" s="144">
        <f t="shared" si="94"/>
        <v>0</v>
      </c>
      <c r="Q361" s="144">
        <f t="shared" si="95"/>
        <v>0</v>
      </c>
      <c r="R361" s="144">
        <f t="shared" si="96"/>
        <v>0</v>
      </c>
      <c r="S361" s="144">
        <f t="shared" si="97"/>
        <v>0</v>
      </c>
      <c r="T361" s="145"/>
      <c r="U361" s="144">
        <f t="shared" si="98"/>
        <v>0</v>
      </c>
      <c r="V361" s="144">
        <f t="shared" si="99"/>
        <v>0</v>
      </c>
      <c r="W361" s="144">
        <f t="shared" si="100"/>
        <v>0</v>
      </c>
      <c r="X361" s="144">
        <f t="shared" si="101"/>
        <v>0</v>
      </c>
      <c r="Y361" s="144">
        <f t="shared" si="102"/>
        <v>0</v>
      </c>
      <c r="Z361" s="145"/>
      <c r="AA361" s="144">
        <f t="shared" si="103"/>
        <v>0</v>
      </c>
      <c r="AB361" s="144">
        <f t="shared" si="104"/>
        <v>0</v>
      </c>
      <c r="AC361" s="144">
        <f t="shared" si="105"/>
        <v>0</v>
      </c>
      <c r="AD361" s="144">
        <f t="shared" si="106"/>
        <v>0</v>
      </c>
      <c r="AE361" s="144">
        <f t="shared" si="107"/>
        <v>0</v>
      </c>
    </row>
    <row r="362" spans="3:31" ht="60" customHeight="1" x14ac:dyDescent="0.25">
      <c r="C362" s="47">
        <v>356</v>
      </c>
      <c r="D362" s="47"/>
      <c r="E362" s="35"/>
      <c r="F362" s="20"/>
      <c r="G362" s="20"/>
      <c r="H362" s="46"/>
      <c r="I362" s="45"/>
      <c r="J362" s="44"/>
      <c r="K362" s="141"/>
      <c r="L362" s="116"/>
      <c r="M362" s="116"/>
      <c r="O362" s="144">
        <f t="shared" si="93"/>
        <v>0</v>
      </c>
      <c r="P362" s="144">
        <f t="shared" si="94"/>
        <v>0</v>
      </c>
      <c r="Q362" s="144">
        <f t="shared" si="95"/>
        <v>0</v>
      </c>
      <c r="R362" s="144">
        <f t="shared" si="96"/>
        <v>0</v>
      </c>
      <c r="S362" s="144">
        <f t="shared" si="97"/>
        <v>0</v>
      </c>
      <c r="T362" s="145"/>
      <c r="U362" s="144">
        <f t="shared" si="98"/>
        <v>0</v>
      </c>
      <c r="V362" s="144">
        <f t="shared" si="99"/>
        <v>0</v>
      </c>
      <c r="W362" s="144">
        <f t="shared" si="100"/>
        <v>0</v>
      </c>
      <c r="X362" s="144">
        <f t="shared" si="101"/>
        <v>0</v>
      </c>
      <c r="Y362" s="144">
        <f t="shared" si="102"/>
        <v>0</v>
      </c>
      <c r="Z362" s="145"/>
      <c r="AA362" s="144">
        <f t="shared" si="103"/>
        <v>0</v>
      </c>
      <c r="AB362" s="144">
        <f t="shared" si="104"/>
        <v>0</v>
      </c>
      <c r="AC362" s="144">
        <f t="shared" si="105"/>
        <v>0</v>
      </c>
      <c r="AD362" s="144">
        <f t="shared" si="106"/>
        <v>0</v>
      </c>
      <c r="AE362" s="144">
        <f t="shared" si="107"/>
        <v>0</v>
      </c>
    </row>
    <row r="363" spans="3:31" ht="60" customHeight="1" x14ac:dyDescent="0.25">
      <c r="C363" s="47">
        <v>357</v>
      </c>
      <c r="D363" s="47"/>
      <c r="E363" s="35"/>
      <c r="F363" s="20"/>
      <c r="G363" s="20"/>
      <c r="H363" s="46"/>
      <c r="I363" s="45"/>
      <c r="J363" s="44"/>
      <c r="K363" s="141"/>
      <c r="L363" s="116"/>
      <c r="M363" s="116"/>
      <c r="O363" s="144">
        <f t="shared" si="93"/>
        <v>0</v>
      </c>
      <c r="P363" s="144">
        <f t="shared" si="94"/>
        <v>0</v>
      </c>
      <c r="Q363" s="144">
        <f t="shared" si="95"/>
        <v>0</v>
      </c>
      <c r="R363" s="144">
        <f t="shared" si="96"/>
        <v>0</v>
      </c>
      <c r="S363" s="144">
        <f t="shared" si="97"/>
        <v>0</v>
      </c>
      <c r="T363" s="145"/>
      <c r="U363" s="144">
        <f t="shared" si="98"/>
        <v>0</v>
      </c>
      <c r="V363" s="144">
        <f t="shared" si="99"/>
        <v>0</v>
      </c>
      <c r="W363" s="144">
        <f t="shared" si="100"/>
        <v>0</v>
      </c>
      <c r="X363" s="144">
        <f t="shared" si="101"/>
        <v>0</v>
      </c>
      <c r="Y363" s="144">
        <f t="shared" si="102"/>
        <v>0</v>
      </c>
      <c r="Z363" s="145"/>
      <c r="AA363" s="144">
        <f t="shared" si="103"/>
        <v>0</v>
      </c>
      <c r="AB363" s="144">
        <f t="shared" si="104"/>
        <v>0</v>
      </c>
      <c r="AC363" s="144">
        <f t="shared" si="105"/>
        <v>0</v>
      </c>
      <c r="AD363" s="144">
        <f t="shared" si="106"/>
        <v>0</v>
      </c>
      <c r="AE363" s="144">
        <f t="shared" si="107"/>
        <v>0</v>
      </c>
    </row>
    <row r="364" spans="3:31" ht="60" customHeight="1" x14ac:dyDescent="0.25">
      <c r="C364" s="51">
        <v>358</v>
      </c>
      <c r="D364" s="51"/>
      <c r="E364" s="35"/>
      <c r="F364" s="20"/>
      <c r="G364" s="20"/>
      <c r="H364" s="46"/>
      <c r="I364" s="45"/>
      <c r="J364" s="44"/>
      <c r="K364" s="141"/>
      <c r="L364" s="116"/>
      <c r="M364" s="116"/>
      <c r="O364" s="144">
        <f t="shared" si="93"/>
        <v>0</v>
      </c>
      <c r="P364" s="144">
        <f t="shared" si="94"/>
        <v>0</v>
      </c>
      <c r="Q364" s="144">
        <f t="shared" si="95"/>
        <v>0</v>
      </c>
      <c r="R364" s="144">
        <f t="shared" si="96"/>
        <v>0</v>
      </c>
      <c r="S364" s="144">
        <f t="shared" si="97"/>
        <v>0</v>
      </c>
      <c r="T364" s="145"/>
      <c r="U364" s="144">
        <f t="shared" si="98"/>
        <v>0</v>
      </c>
      <c r="V364" s="144">
        <f t="shared" si="99"/>
        <v>0</v>
      </c>
      <c r="W364" s="144">
        <f t="shared" si="100"/>
        <v>0</v>
      </c>
      <c r="X364" s="144">
        <f t="shared" si="101"/>
        <v>0</v>
      </c>
      <c r="Y364" s="144">
        <f t="shared" si="102"/>
        <v>0</v>
      </c>
      <c r="Z364" s="145"/>
      <c r="AA364" s="144">
        <f t="shared" si="103"/>
        <v>0</v>
      </c>
      <c r="AB364" s="144">
        <f t="shared" si="104"/>
        <v>0</v>
      </c>
      <c r="AC364" s="144">
        <f t="shared" si="105"/>
        <v>0</v>
      </c>
      <c r="AD364" s="144">
        <f t="shared" si="106"/>
        <v>0</v>
      </c>
      <c r="AE364" s="144">
        <f t="shared" si="107"/>
        <v>0</v>
      </c>
    </row>
    <row r="365" spans="3:31" ht="60" customHeight="1" x14ac:dyDescent="0.25">
      <c r="C365" s="51"/>
      <c r="D365" s="51"/>
      <c r="E365" s="44"/>
      <c r="F365" s="44"/>
      <c r="G365" s="44"/>
      <c r="H365" s="44"/>
      <c r="I365" s="44"/>
      <c r="J365" s="44"/>
      <c r="K365" s="106"/>
      <c r="L365" s="123"/>
      <c r="M365" s="123"/>
      <c r="O365" s="144">
        <f t="shared" si="93"/>
        <v>0</v>
      </c>
      <c r="P365" s="144">
        <f t="shared" si="94"/>
        <v>0</v>
      </c>
      <c r="Q365" s="144">
        <f t="shared" si="95"/>
        <v>0</v>
      </c>
      <c r="R365" s="144">
        <f t="shared" si="96"/>
        <v>0</v>
      </c>
      <c r="S365" s="144">
        <f t="shared" si="97"/>
        <v>0</v>
      </c>
      <c r="T365" s="145"/>
      <c r="U365" s="144">
        <f t="shared" si="98"/>
        <v>0</v>
      </c>
      <c r="V365" s="144">
        <f t="shared" si="99"/>
        <v>0</v>
      </c>
      <c r="W365" s="144">
        <f t="shared" si="100"/>
        <v>0</v>
      </c>
      <c r="X365" s="144">
        <f t="shared" si="101"/>
        <v>0</v>
      </c>
      <c r="Y365" s="144">
        <f t="shared" si="102"/>
        <v>0</v>
      </c>
      <c r="Z365" s="145"/>
      <c r="AA365" s="144">
        <f t="shared" si="103"/>
        <v>0</v>
      </c>
      <c r="AB365" s="144">
        <f t="shared" si="104"/>
        <v>0</v>
      </c>
      <c r="AC365" s="144">
        <f t="shared" si="105"/>
        <v>0</v>
      </c>
      <c r="AD365" s="144">
        <f t="shared" si="106"/>
        <v>0</v>
      </c>
      <c r="AE365" s="144">
        <f t="shared" si="107"/>
        <v>0</v>
      </c>
    </row>
    <row r="366" spans="3:31" ht="60" customHeight="1" x14ac:dyDescent="0.25">
      <c r="C366" s="51"/>
      <c r="D366" s="51"/>
      <c r="E366" s="44"/>
      <c r="F366" s="44"/>
      <c r="G366" s="44"/>
      <c r="H366" s="44"/>
      <c r="I366" s="44"/>
      <c r="J366" s="44"/>
      <c r="K366" s="106"/>
      <c r="L366" s="123"/>
      <c r="M366" s="123"/>
      <c r="O366" s="144">
        <f t="shared" si="93"/>
        <v>0</v>
      </c>
      <c r="P366" s="144">
        <f t="shared" si="94"/>
        <v>0</v>
      </c>
      <c r="Q366" s="144">
        <f t="shared" si="95"/>
        <v>0</v>
      </c>
      <c r="R366" s="144">
        <f t="shared" si="96"/>
        <v>0</v>
      </c>
      <c r="S366" s="144">
        <f t="shared" si="97"/>
        <v>0</v>
      </c>
      <c r="T366" s="145"/>
      <c r="U366" s="144">
        <f t="shared" si="98"/>
        <v>0</v>
      </c>
      <c r="V366" s="144">
        <f t="shared" si="99"/>
        <v>0</v>
      </c>
      <c r="W366" s="144">
        <f t="shared" si="100"/>
        <v>0</v>
      </c>
      <c r="X366" s="144">
        <f t="shared" si="101"/>
        <v>0</v>
      </c>
      <c r="Y366" s="144">
        <f t="shared" si="102"/>
        <v>0</v>
      </c>
      <c r="Z366" s="145"/>
      <c r="AA366" s="144">
        <f t="shared" si="103"/>
        <v>0</v>
      </c>
      <c r="AB366" s="144">
        <f t="shared" si="104"/>
        <v>0</v>
      </c>
      <c r="AC366" s="144">
        <f t="shared" si="105"/>
        <v>0</v>
      </c>
      <c r="AD366" s="144">
        <f t="shared" si="106"/>
        <v>0</v>
      </c>
      <c r="AE366" s="144">
        <f t="shared" si="107"/>
        <v>0</v>
      </c>
    </row>
    <row r="367" spans="3:31" ht="60" customHeight="1" x14ac:dyDescent="0.25">
      <c r="C367" s="51"/>
      <c r="D367" s="51"/>
      <c r="E367" s="44"/>
      <c r="F367" s="44"/>
      <c r="G367" s="44"/>
      <c r="H367" s="44"/>
      <c r="I367" s="44"/>
      <c r="J367" s="44"/>
      <c r="K367" s="106"/>
      <c r="L367" s="123"/>
      <c r="M367" s="123"/>
      <c r="O367" s="144">
        <f t="shared" si="93"/>
        <v>0</v>
      </c>
      <c r="P367" s="144">
        <f t="shared" si="94"/>
        <v>0</v>
      </c>
      <c r="Q367" s="144">
        <f t="shared" si="95"/>
        <v>0</v>
      </c>
      <c r="R367" s="144">
        <f t="shared" si="96"/>
        <v>0</v>
      </c>
      <c r="S367" s="144">
        <f t="shared" si="97"/>
        <v>0</v>
      </c>
      <c r="T367" s="145"/>
      <c r="U367" s="144">
        <f t="shared" si="98"/>
        <v>0</v>
      </c>
      <c r="V367" s="144">
        <f t="shared" si="99"/>
        <v>0</v>
      </c>
      <c r="W367" s="144">
        <f t="shared" si="100"/>
        <v>0</v>
      </c>
      <c r="X367" s="144">
        <f t="shared" si="101"/>
        <v>0</v>
      </c>
      <c r="Y367" s="144">
        <f t="shared" si="102"/>
        <v>0</v>
      </c>
      <c r="Z367" s="145"/>
      <c r="AA367" s="144">
        <f t="shared" si="103"/>
        <v>0</v>
      </c>
      <c r="AB367" s="144">
        <f t="shared" si="104"/>
        <v>0</v>
      </c>
      <c r="AC367" s="144">
        <f t="shared" si="105"/>
        <v>0</v>
      </c>
      <c r="AD367" s="144">
        <f t="shared" si="106"/>
        <v>0</v>
      </c>
      <c r="AE367" s="144">
        <f t="shared" si="107"/>
        <v>0</v>
      </c>
    </row>
    <row r="368" spans="3:31" ht="60" customHeight="1" x14ac:dyDescent="0.25">
      <c r="C368" s="51"/>
      <c r="D368" s="51"/>
      <c r="E368" s="44"/>
      <c r="F368" s="44"/>
      <c r="G368" s="44"/>
      <c r="H368" s="44"/>
      <c r="I368" s="44"/>
      <c r="J368" s="44"/>
      <c r="K368" s="106"/>
      <c r="L368" s="123"/>
      <c r="M368" s="123"/>
      <c r="O368" s="144">
        <f t="shared" si="93"/>
        <v>0</v>
      </c>
      <c r="P368" s="144">
        <f t="shared" si="94"/>
        <v>0</v>
      </c>
      <c r="Q368" s="144">
        <f t="shared" si="95"/>
        <v>0</v>
      </c>
      <c r="R368" s="144">
        <f t="shared" si="96"/>
        <v>0</v>
      </c>
      <c r="S368" s="144">
        <f t="shared" si="97"/>
        <v>0</v>
      </c>
      <c r="T368" s="145"/>
      <c r="U368" s="144">
        <f t="shared" si="98"/>
        <v>0</v>
      </c>
      <c r="V368" s="144">
        <f t="shared" si="99"/>
        <v>0</v>
      </c>
      <c r="W368" s="144">
        <f t="shared" si="100"/>
        <v>0</v>
      </c>
      <c r="X368" s="144">
        <f t="shared" si="101"/>
        <v>0</v>
      </c>
      <c r="Y368" s="144">
        <f t="shared" si="102"/>
        <v>0</v>
      </c>
      <c r="Z368" s="145"/>
      <c r="AA368" s="144">
        <f t="shared" si="103"/>
        <v>0</v>
      </c>
      <c r="AB368" s="144">
        <f t="shared" si="104"/>
        <v>0</v>
      </c>
      <c r="AC368" s="144">
        <f t="shared" si="105"/>
        <v>0</v>
      </c>
      <c r="AD368" s="144">
        <f t="shared" si="106"/>
        <v>0</v>
      </c>
      <c r="AE368" s="144">
        <f t="shared" si="107"/>
        <v>0</v>
      </c>
    </row>
    <row r="369" spans="3:31" ht="60" customHeight="1" x14ac:dyDescent="0.25">
      <c r="C369" s="51"/>
      <c r="D369" s="51"/>
      <c r="E369" s="44"/>
      <c r="F369" s="44"/>
      <c r="G369" s="44"/>
      <c r="H369" s="44"/>
      <c r="I369" s="44"/>
      <c r="J369" s="44"/>
      <c r="K369" s="106"/>
      <c r="L369" s="123"/>
      <c r="M369" s="123"/>
      <c r="O369" s="144">
        <f t="shared" si="93"/>
        <v>0</v>
      </c>
      <c r="P369" s="144">
        <f t="shared" si="94"/>
        <v>0</v>
      </c>
      <c r="Q369" s="144">
        <f t="shared" si="95"/>
        <v>0</v>
      </c>
      <c r="R369" s="144">
        <f t="shared" si="96"/>
        <v>0</v>
      </c>
      <c r="S369" s="144">
        <f t="shared" si="97"/>
        <v>0</v>
      </c>
      <c r="T369" s="145"/>
      <c r="U369" s="144">
        <f t="shared" si="98"/>
        <v>0</v>
      </c>
      <c r="V369" s="144">
        <f t="shared" si="99"/>
        <v>0</v>
      </c>
      <c r="W369" s="144">
        <f t="shared" si="100"/>
        <v>0</v>
      </c>
      <c r="X369" s="144">
        <f t="shared" si="101"/>
        <v>0</v>
      </c>
      <c r="Y369" s="144">
        <f t="shared" si="102"/>
        <v>0</v>
      </c>
      <c r="Z369" s="145"/>
      <c r="AA369" s="144">
        <f t="shared" si="103"/>
        <v>0</v>
      </c>
      <c r="AB369" s="144">
        <f t="shared" si="104"/>
        <v>0</v>
      </c>
      <c r="AC369" s="144">
        <f t="shared" si="105"/>
        <v>0</v>
      </c>
      <c r="AD369" s="144">
        <f t="shared" si="106"/>
        <v>0</v>
      </c>
      <c r="AE369" s="144">
        <f t="shared" si="107"/>
        <v>0</v>
      </c>
    </row>
    <row r="370" spans="3:31" ht="60" customHeight="1" x14ac:dyDescent="0.25">
      <c r="C370" s="51"/>
      <c r="D370" s="51"/>
      <c r="E370" s="44"/>
      <c r="F370" s="44"/>
      <c r="G370" s="44"/>
      <c r="H370" s="44"/>
      <c r="I370" s="44"/>
      <c r="J370" s="44"/>
      <c r="K370" s="106"/>
      <c r="L370" s="123"/>
      <c r="M370" s="123"/>
      <c r="O370" s="144">
        <f t="shared" si="93"/>
        <v>0</v>
      </c>
      <c r="P370" s="144">
        <f t="shared" si="94"/>
        <v>0</v>
      </c>
      <c r="Q370" s="144">
        <f t="shared" si="95"/>
        <v>0</v>
      </c>
      <c r="R370" s="144">
        <f t="shared" si="96"/>
        <v>0</v>
      </c>
      <c r="S370" s="144">
        <f t="shared" si="97"/>
        <v>0</v>
      </c>
      <c r="T370" s="145"/>
      <c r="U370" s="144">
        <f t="shared" si="98"/>
        <v>0</v>
      </c>
      <c r="V370" s="144">
        <f t="shared" si="99"/>
        <v>0</v>
      </c>
      <c r="W370" s="144">
        <f t="shared" si="100"/>
        <v>0</v>
      </c>
      <c r="X370" s="144">
        <f t="shared" si="101"/>
        <v>0</v>
      </c>
      <c r="Y370" s="144">
        <f t="shared" si="102"/>
        <v>0</v>
      </c>
      <c r="Z370" s="145"/>
      <c r="AA370" s="144">
        <f t="shared" si="103"/>
        <v>0</v>
      </c>
      <c r="AB370" s="144">
        <f t="shared" si="104"/>
        <v>0</v>
      </c>
      <c r="AC370" s="144">
        <f t="shared" si="105"/>
        <v>0</v>
      </c>
      <c r="AD370" s="144">
        <f t="shared" si="106"/>
        <v>0</v>
      </c>
      <c r="AE370" s="144">
        <f t="shared" si="107"/>
        <v>0</v>
      </c>
    </row>
    <row r="371" spans="3:31" ht="60" customHeight="1" x14ac:dyDescent="0.25">
      <c r="C371" s="51"/>
      <c r="D371" s="51"/>
      <c r="E371" s="44"/>
      <c r="F371" s="44"/>
      <c r="G371" s="44"/>
      <c r="H371" s="44"/>
      <c r="I371" s="44"/>
      <c r="J371" s="44"/>
      <c r="K371" s="106"/>
      <c r="L371" s="123"/>
      <c r="M371" s="123"/>
      <c r="O371" s="144">
        <f t="shared" si="93"/>
        <v>0</v>
      </c>
      <c r="P371" s="144">
        <f t="shared" si="94"/>
        <v>0</v>
      </c>
      <c r="Q371" s="144">
        <f t="shared" si="95"/>
        <v>0</v>
      </c>
      <c r="R371" s="144">
        <f t="shared" si="96"/>
        <v>0</v>
      </c>
      <c r="S371" s="144">
        <f t="shared" si="97"/>
        <v>0</v>
      </c>
      <c r="T371" s="145"/>
      <c r="U371" s="144">
        <f t="shared" si="98"/>
        <v>0</v>
      </c>
      <c r="V371" s="144">
        <f t="shared" si="99"/>
        <v>0</v>
      </c>
      <c r="W371" s="144">
        <f t="shared" si="100"/>
        <v>0</v>
      </c>
      <c r="X371" s="144">
        <f t="shared" si="101"/>
        <v>0</v>
      </c>
      <c r="Y371" s="144">
        <f t="shared" si="102"/>
        <v>0</v>
      </c>
      <c r="Z371" s="145"/>
      <c r="AA371" s="144">
        <f t="shared" si="103"/>
        <v>0</v>
      </c>
      <c r="AB371" s="144">
        <f t="shared" si="104"/>
        <v>0</v>
      </c>
      <c r="AC371" s="144">
        <f t="shared" si="105"/>
        <v>0</v>
      </c>
      <c r="AD371" s="144">
        <f t="shared" si="106"/>
        <v>0</v>
      </c>
      <c r="AE371" s="144">
        <f t="shared" si="107"/>
        <v>0</v>
      </c>
    </row>
    <row r="372" spans="3:31" ht="60" customHeight="1" x14ac:dyDescent="0.25">
      <c r="C372" s="51"/>
      <c r="D372" s="51"/>
      <c r="E372" s="44"/>
      <c r="F372" s="44"/>
      <c r="G372" s="44"/>
      <c r="H372" s="44"/>
      <c r="I372" s="44"/>
      <c r="J372" s="44"/>
      <c r="K372" s="106"/>
      <c r="L372" s="123"/>
      <c r="M372" s="123"/>
      <c r="O372" s="144">
        <f t="shared" si="93"/>
        <v>0</v>
      </c>
      <c r="P372" s="144">
        <f t="shared" si="94"/>
        <v>0</v>
      </c>
      <c r="Q372" s="144">
        <f t="shared" si="95"/>
        <v>0</v>
      </c>
      <c r="R372" s="144">
        <f t="shared" si="96"/>
        <v>0</v>
      </c>
      <c r="S372" s="144">
        <f t="shared" si="97"/>
        <v>0</v>
      </c>
      <c r="T372" s="145"/>
      <c r="U372" s="144">
        <f t="shared" si="98"/>
        <v>0</v>
      </c>
      <c r="V372" s="144">
        <f t="shared" si="99"/>
        <v>0</v>
      </c>
      <c r="W372" s="144">
        <f t="shared" si="100"/>
        <v>0</v>
      </c>
      <c r="X372" s="144">
        <f t="shared" si="101"/>
        <v>0</v>
      </c>
      <c r="Y372" s="144">
        <f t="shared" si="102"/>
        <v>0</v>
      </c>
      <c r="Z372" s="145"/>
      <c r="AA372" s="144">
        <f t="shared" si="103"/>
        <v>0</v>
      </c>
      <c r="AB372" s="144">
        <f t="shared" si="104"/>
        <v>0</v>
      </c>
      <c r="AC372" s="144">
        <f t="shared" si="105"/>
        <v>0</v>
      </c>
      <c r="AD372" s="144">
        <f t="shared" si="106"/>
        <v>0</v>
      </c>
      <c r="AE372" s="144">
        <f t="shared" si="107"/>
        <v>0</v>
      </c>
    </row>
    <row r="373" spans="3:31" ht="60" customHeight="1" x14ac:dyDescent="0.25">
      <c r="C373" s="51"/>
      <c r="D373" s="51"/>
      <c r="E373" s="44"/>
      <c r="F373" s="44"/>
      <c r="G373" s="44"/>
      <c r="H373" s="44"/>
      <c r="I373" s="44"/>
      <c r="J373" s="44"/>
      <c r="K373" s="106"/>
      <c r="L373" s="123"/>
      <c r="M373" s="123"/>
      <c r="O373" s="144">
        <f t="shared" si="93"/>
        <v>0</v>
      </c>
      <c r="P373" s="144">
        <f t="shared" si="94"/>
        <v>0</v>
      </c>
      <c r="Q373" s="144">
        <f t="shared" si="95"/>
        <v>0</v>
      </c>
      <c r="R373" s="144">
        <f t="shared" si="96"/>
        <v>0</v>
      </c>
      <c r="S373" s="144">
        <f t="shared" si="97"/>
        <v>0</v>
      </c>
      <c r="T373" s="145"/>
      <c r="U373" s="144">
        <f t="shared" si="98"/>
        <v>0</v>
      </c>
      <c r="V373" s="144">
        <f t="shared" si="99"/>
        <v>0</v>
      </c>
      <c r="W373" s="144">
        <f t="shared" si="100"/>
        <v>0</v>
      </c>
      <c r="X373" s="144">
        <f t="shared" si="101"/>
        <v>0</v>
      </c>
      <c r="Y373" s="144">
        <f t="shared" si="102"/>
        <v>0</v>
      </c>
      <c r="Z373" s="145"/>
      <c r="AA373" s="144">
        <f t="shared" si="103"/>
        <v>0</v>
      </c>
      <c r="AB373" s="144">
        <f t="shared" si="104"/>
        <v>0</v>
      </c>
      <c r="AC373" s="144">
        <f t="shared" si="105"/>
        <v>0</v>
      </c>
      <c r="AD373" s="144">
        <f t="shared" si="106"/>
        <v>0</v>
      </c>
      <c r="AE373" s="144">
        <f t="shared" si="107"/>
        <v>0</v>
      </c>
    </row>
    <row r="374" spans="3:31" ht="60" customHeight="1" x14ac:dyDescent="0.25">
      <c r="C374" s="51"/>
      <c r="D374" s="51"/>
      <c r="E374" s="44"/>
      <c r="F374" s="44"/>
      <c r="G374" s="44"/>
      <c r="H374" s="44"/>
      <c r="I374" s="44"/>
      <c r="J374" s="44"/>
      <c r="K374" s="106"/>
      <c r="L374" s="123"/>
      <c r="M374" s="123"/>
      <c r="O374" s="144">
        <f t="shared" si="93"/>
        <v>0</v>
      </c>
      <c r="P374" s="144">
        <f t="shared" si="94"/>
        <v>0</v>
      </c>
      <c r="Q374" s="144">
        <f t="shared" si="95"/>
        <v>0</v>
      </c>
      <c r="R374" s="144">
        <f t="shared" si="96"/>
        <v>0</v>
      </c>
      <c r="S374" s="144">
        <f t="shared" si="97"/>
        <v>0</v>
      </c>
      <c r="T374" s="145"/>
      <c r="U374" s="144">
        <f t="shared" si="98"/>
        <v>0</v>
      </c>
      <c r="V374" s="144">
        <f t="shared" si="99"/>
        <v>0</v>
      </c>
      <c r="W374" s="144">
        <f t="shared" si="100"/>
        <v>0</v>
      </c>
      <c r="X374" s="144">
        <f t="shared" si="101"/>
        <v>0</v>
      </c>
      <c r="Y374" s="144">
        <f t="shared" si="102"/>
        <v>0</v>
      </c>
      <c r="Z374" s="145"/>
      <c r="AA374" s="144">
        <f t="shared" si="103"/>
        <v>0</v>
      </c>
      <c r="AB374" s="144">
        <f t="shared" si="104"/>
        <v>0</v>
      </c>
      <c r="AC374" s="144">
        <f t="shared" si="105"/>
        <v>0</v>
      </c>
      <c r="AD374" s="144">
        <f t="shared" si="106"/>
        <v>0</v>
      </c>
      <c r="AE374" s="144">
        <f t="shared" si="107"/>
        <v>0</v>
      </c>
    </row>
    <row r="375" spans="3:31" ht="60" customHeight="1" x14ac:dyDescent="0.25">
      <c r="C375" s="51"/>
      <c r="D375" s="51"/>
      <c r="E375" s="44"/>
      <c r="F375" s="44"/>
      <c r="G375" s="44"/>
      <c r="H375" s="44"/>
      <c r="I375" s="44"/>
      <c r="J375" s="44"/>
      <c r="K375" s="106"/>
      <c r="L375" s="123"/>
      <c r="M375" s="123"/>
      <c r="O375" s="144">
        <f t="shared" si="93"/>
        <v>0</v>
      </c>
      <c r="P375" s="144">
        <f t="shared" si="94"/>
        <v>0</v>
      </c>
      <c r="Q375" s="144">
        <f t="shared" si="95"/>
        <v>0</v>
      </c>
      <c r="R375" s="144">
        <f t="shared" si="96"/>
        <v>0</v>
      </c>
      <c r="S375" s="144">
        <f t="shared" si="97"/>
        <v>0</v>
      </c>
      <c r="T375" s="145"/>
      <c r="U375" s="144">
        <f t="shared" si="98"/>
        <v>0</v>
      </c>
      <c r="V375" s="144">
        <f t="shared" si="99"/>
        <v>0</v>
      </c>
      <c r="W375" s="144">
        <f t="shared" si="100"/>
        <v>0</v>
      </c>
      <c r="X375" s="144">
        <f t="shared" si="101"/>
        <v>0</v>
      </c>
      <c r="Y375" s="144">
        <f t="shared" si="102"/>
        <v>0</v>
      </c>
      <c r="Z375" s="145"/>
      <c r="AA375" s="144">
        <f t="shared" si="103"/>
        <v>0</v>
      </c>
      <c r="AB375" s="144">
        <f t="shared" si="104"/>
        <v>0</v>
      </c>
      <c r="AC375" s="144">
        <f t="shared" si="105"/>
        <v>0</v>
      </c>
      <c r="AD375" s="144">
        <f t="shared" si="106"/>
        <v>0</v>
      </c>
      <c r="AE375" s="144">
        <f t="shared" si="107"/>
        <v>0</v>
      </c>
    </row>
    <row r="376" spans="3:31" ht="60" customHeight="1" x14ac:dyDescent="0.25">
      <c r="C376" s="51"/>
      <c r="D376" s="51"/>
      <c r="E376" s="44"/>
      <c r="F376" s="44"/>
      <c r="G376" s="44"/>
      <c r="H376" s="44"/>
      <c r="I376" s="44"/>
      <c r="J376" s="44"/>
      <c r="K376" s="106"/>
      <c r="L376" s="123"/>
      <c r="M376" s="123"/>
      <c r="O376" s="144">
        <f t="shared" si="93"/>
        <v>0</v>
      </c>
      <c r="P376" s="144">
        <f t="shared" si="94"/>
        <v>0</v>
      </c>
      <c r="Q376" s="144">
        <f t="shared" si="95"/>
        <v>0</v>
      </c>
      <c r="R376" s="144">
        <f t="shared" si="96"/>
        <v>0</v>
      </c>
      <c r="S376" s="144">
        <f t="shared" si="97"/>
        <v>0</v>
      </c>
      <c r="T376" s="145"/>
      <c r="U376" s="144">
        <f t="shared" si="98"/>
        <v>0</v>
      </c>
      <c r="V376" s="144">
        <f t="shared" si="99"/>
        <v>0</v>
      </c>
      <c r="W376" s="144">
        <f t="shared" si="100"/>
        <v>0</v>
      </c>
      <c r="X376" s="144">
        <f t="shared" si="101"/>
        <v>0</v>
      </c>
      <c r="Y376" s="144">
        <f t="shared" si="102"/>
        <v>0</v>
      </c>
      <c r="Z376" s="145"/>
      <c r="AA376" s="144">
        <f t="shared" si="103"/>
        <v>0</v>
      </c>
      <c r="AB376" s="144">
        <f t="shared" si="104"/>
        <v>0</v>
      </c>
      <c r="AC376" s="144">
        <f t="shared" si="105"/>
        <v>0</v>
      </c>
      <c r="AD376" s="144">
        <f t="shared" si="106"/>
        <v>0</v>
      </c>
      <c r="AE376" s="144">
        <f t="shared" si="107"/>
        <v>0</v>
      </c>
    </row>
    <row r="377" spans="3:31" ht="60" customHeight="1" x14ac:dyDescent="0.25">
      <c r="C377" s="51"/>
      <c r="D377" s="51"/>
      <c r="E377" s="44"/>
      <c r="F377" s="44"/>
      <c r="G377" s="44"/>
      <c r="H377" s="44"/>
      <c r="I377" s="44"/>
      <c r="J377" s="44"/>
      <c r="K377" s="106"/>
      <c r="L377" s="123"/>
      <c r="M377" s="123"/>
      <c r="O377" s="144">
        <f t="shared" si="93"/>
        <v>0</v>
      </c>
      <c r="P377" s="144">
        <f t="shared" si="94"/>
        <v>0</v>
      </c>
      <c r="Q377" s="144">
        <f t="shared" si="95"/>
        <v>0</v>
      </c>
      <c r="R377" s="144">
        <f t="shared" si="96"/>
        <v>0</v>
      </c>
      <c r="S377" s="144">
        <f t="shared" si="97"/>
        <v>0</v>
      </c>
      <c r="T377" s="145"/>
      <c r="U377" s="144">
        <f t="shared" si="98"/>
        <v>0</v>
      </c>
      <c r="V377" s="144">
        <f t="shared" si="99"/>
        <v>0</v>
      </c>
      <c r="W377" s="144">
        <f t="shared" si="100"/>
        <v>0</v>
      </c>
      <c r="X377" s="144">
        <f t="shared" si="101"/>
        <v>0</v>
      </c>
      <c r="Y377" s="144">
        <f t="shared" si="102"/>
        <v>0</v>
      </c>
      <c r="Z377" s="145"/>
      <c r="AA377" s="144">
        <f t="shared" si="103"/>
        <v>0</v>
      </c>
      <c r="AB377" s="144">
        <f t="shared" si="104"/>
        <v>0</v>
      </c>
      <c r="AC377" s="144">
        <f t="shared" si="105"/>
        <v>0</v>
      </c>
      <c r="AD377" s="144">
        <f t="shared" si="106"/>
        <v>0</v>
      </c>
      <c r="AE377" s="144">
        <f t="shared" si="107"/>
        <v>0</v>
      </c>
    </row>
    <row r="378" spans="3:31" ht="60" customHeight="1" x14ac:dyDescent="0.25">
      <c r="C378" s="51"/>
      <c r="D378" s="51"/>
      <c r="E378" s="44"/>
      <c r="F378" s="44"/>
      <c r="G378" s="44"/>
      <c r="H378" s="44"/>
      <c r="I378" s="44"/>
      <c r="J378" s="44"/>
      <c r="K378" s="106"/>
      <c r="L378" s="123"/>
      <c r="M378" s="123"/>
      <c r="O378" s="144">
        <f t="shared" si="93"/>
        <v>0</v>
      </c>
      <c r="P378" s="144">
        <f t="shared" si="94"/>
        <v>0</v>
      </c>
      <c r="Q378" s="144">
        <f t="shared" si="95"/>
        <v>0</v>
      </c>
      <c r="R378" s="144">
        <f t="shared" si="96"/>
        <v>0</v>
      </c>
      <c r="S378" s="144">
        <f t="shared" si="97"/>
        <v>0</v>
      </c>
      <c r="T378" s="145"/>
      <c r="U378" s="144">
        <f t="shared" si="98"/>
        <v>0</v>
      </c>
      <c r="V378" s="144">
        <f t="shared" si="99"/>
        <v>0</v>
      </c>
      <c r="W378" s="144">
        <f t="shared" si="100"/>
        <v>0</v>
      </c>
      <c r="X378" s="144">
        <f t="shared" si="101"/>
        <v>0</v>
      </c>
      <c r="Y378" s="144">
        <f t="shared" si="102"/>
        <v>0</v>
      </c>
      <c r="Z378" s="145"/>
      <c r="AA378" s="144">
        <f t="shared" si="103"/>
        <v>0</v>
      </c>
      <c r="AB378" s="144">
        <f t="shared" si="104"/>
        <v>0</v>
      </c>
      <c r="AC378" s="144">
        <f t="shared" si="105"/>
        <v>0</v>
      </c>
      <c r="AD378" s="144">
        <f t="shared" si="106"/>
        <v>0</v>
      </c>
      <c r="AE378" s="144">
        <f t="shared" si="107"/>
        <v>0</v>
      </c>
    </row>
    <row r="379" spans="3:31" ht="60" customHeight="1" x14ac:dyDescent="0.25">
      <c r="C379" s="44"/>
      <c r="D379" s="44"/>
      <c r="E379" s="44"/>
      <c r="F379" s="44"/>
      <c r="G379" s="44"/>
      <c r="H379" s="44"/>
      <c r="I379" s="44"/>
      <c r="J379" s="44"/>
      <c r="K379" s="106"/>
      <c r="L379" s="123"/>
      <c r="M379" s="123"/>
      <c r="O379" s="144">
        <f t="shared" si="93"/>
        <v>0</v>
      </c>
      <c r="P379" s="144">
        <f t="shared" si="94"/>
        <v>0</v>
      </c>
      <c r="Q379" s="144">
        <f t="shared" si="95"/>
        <v>0</v>
      </c>
      <c r="R379" s="144">
        <f t="shared" si="96"/>
        <v>0</v>
      </c>
      <c r="S379" s="144">
        <f t="shared" si="97"/>
        <v>0</v>
      </c>
      <c r="T379" s="145"/>
      <c r="U379" s="144">
        <f t="shared" si="98"/>
        <v>0</v>
      </c>
      <c r="V379" s="144">
        <f t="shared" si="99"/>
        <v>0</v>
      </c>
      <c r="W379" s="144">
        <f t="shared" si="100"/>
        <v>0</v>
      </c>
      <c r="X379" s="144">
        <f t="shared" si="101"/>
        <v>0</v>
      </c>
      <c r="Y379" s="144">
        <f t="shared" si="102"/>
        <v>0</v>
      </c>
      <c r="Z379" s="145"/>
      <c r="AA379" s="144">
        <f t="shared" si="103"/>
        <v>0</v>
      </c>
      <c r="AB379" s="144">
        <f t="shared" si="104"/>
        <v>0</v>
      </c>
      <c r="AC379" s="144">
        <f t="shared" si="105"/>
        <v>0</v>
      </c>
      <c r="AD379" s="144">
        <f t="shared" si="106"/>
        <v>0</v>
      </c>
      <c r="AE379" s="144">
        <f t="shared" si="107"/>
        <v>0</v>
      </c>
    </row>
  </sheetData>
  <autoFilter ref="C6:K364" xr:uid="{00000000-0009-0000-0000-000003000000}"/>
  <sortState ref="E7:K13">
    <sortCondition ref="H7:H13"/>
  </sortState>
  <dataValidations count="2">
    <dataValidation type="list" allowBlank="1" showInputMessage="1" showErrorMessage="1" sqref="G7 G16:G379" xr:uid="{00000000-0002-0000-0300-000000000000}">
      <formula1>$AI$1:$AI$3</formula1>
    </dataValidation>
    <dataValidation type="list" allowBlank="1" showInputMessage="1" showErrorMessage="1" sqref="I18:I379" xr:uid="{00000000-0002-0000-0300-000001000000}">
      <formula1>$AI$4:$AI$8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Impresas</vt:lpstr>
      <vt:lpstr>CD´s</vt:lpstr>
      <vt:lpstr>Estadisticos</vt:lpstr>
      <vt:lpstr>CENEVAL</vt:lpstr>
      <vt:lpstr>CENEVAL!_FilterDatabase</vt:lpstr>
      <vt:lpstr>Impresas!Área_de_impresión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uv</dc:creator>
  <cp:keywords/>
  <dc:description/>
  <cp:lastModifiedBy>Mario</cp:lastModifiedBy>
  <cp:revision/>
  <dcterms:created xsi:type="dcterms:W3CDTF">2015-05-19T15:28:16Z</dcterms:created>
  <dcterms:modified xsi:type="dcterms:W3CDTF">2021-05-17T22:05:06Z</dcterms:modified>
  <cp:category/>
  <cp:contentStatus/>
</cp:coreProperties>
</file>