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tiff" ContentType="image/tif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autoCompressPictures="0"/>
  <mc:AlternateContent xmlns:mc="http://schemas.openxmlformats.org/markup-compatibility/2006">
    <mc:Choice Requires="x15">
      <x15ac:absPath xmlns:x15ac="http://schemas.microsoft.com/office/spreadsheetml/2010/11/ac" url="/Users/edortega/Desktop/Procedimientos 2018 Actualizados/Gestión de Proyectos/"/>
    </mc:Choice>
  </mc:AlternateContent>
  <xr:revisionPtr revIDLastSave="0" documentId="10_ncr:8100000_{C48F71BB-A597-524E-B3EE-5B3F8CDFD729}" xr6:coauthVersionLast="32" xr6:coauthVersionMax="32" xr10:uidLastSave="{00000000-0000-0000-0000-000000000000}"/>
  <bookViews>
    <workbookView xWindow="260" yWindow="460" windowWidth="27360" windowHeight="19420" activeTab="2" xr2:uid="{00000000-000D-0000-FFFF-FFFF00000000}"/>
  </bookViews>
  <sheets>
    <sheet name="Hoja1" sheetId="2" state="hidden" r:id="rId1"/>
    <sheet name="Hoja2" sheetId="3" r:id="rId2"/>
    <sheet name="Cedula Proyecto" sheetId="9" r:id="rId3"/>
    <sheet name="Instructivo_Llenado" sheetId="6" r:id="rId4"/>
  </sheets>
  <definedNames>
    <definedName name="_xlnm.Print_Area" localSheetId="2">'Cedula Proyecto'!$A$1:$M$135</definedName>
    <definedName name="GG_III">Hoja2!$D$37:$D$39</definedName>
    <definedName name="GGRT">Hoja2!$H$3:$H$13</definedName>
    <definedName name="ICCC">Hoja2!$D$3:$D$10</definedName>
    <definedName name="LA_I">Hoja2!$D$17:$D$20</definedName>
    <definedName name="PEPIS">Hoja2!$F$3:$F$13</definedName>
    <definedName name="tiempo">Hoja2!$K$2:$K$61</definedName>
    <definedName name="_xlnm.Print_Titles" localSheetId="2">'Cedula Proyecto'!$1:$8</definedName>
    <definedName name="VES_II">Hoja2!$D$27:$D$30</definedName>
  </definedNames>
  <calcPr calcId="162913"/>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9" l="1"/>
  <c r="N28" i="9"/>
  <c r="N27" i="9"/>
  <c r="N26" i="9"/>
  <c r="N25" i="9"/>
  <c r="N24" i="9"/>
  <c r="N69" i="9" l="1"/>
  <c r="O69" i="9"/>
  <c r="P69" i="9"/>
  <c r="Q69" i="9"/>
  <c r="N70" i="9"/>
  <c r="O70" i="9"/>
  <c r="P70" i="9"/>
  <c r="Q70" i="9"/>
  <c r="N71" i="9"/>
  <c r="O71" i="9"/>
  <c r="P71" i="9"/>
  <c r="Q71" i="9"/>
  <c r="N72" i="9"/>
  <c r="P72" i="9" s="1"/>
  <c r="Q72" i="9" s="1"/>
  <c r="O72" i="9"/>
  <c r="N73" i="9"/>
  <c r="P73" i="9" s="1"/>
  <c r="Q73" i="9" s="1"/>
  <c r="O73" i="9"/>
  <c r="N74" i="9"/>
  <c r="P74" i="9" s="1"/>
  <c r="Q74" i="9" s="1"/>
  <c r="O74" i="9"/>
  <c r="N75" i="9"/>
  <c r="P75" i="9" s="1"/>
  <c r="Q75" i="9" s="1"/>
  <c r="O75" i="9"/>
  <c r="L75" i="9" s="1"/>
  <c r="L73" i="9"/>
  <c r="L74" i="9"/>
  <c r="J73" i="9"/>
  <c r="J74" i="9"/>
  <c r="J75" i="9"/>
  <c r="M2" i="3"/>
  <c r="L2" i="3"/>
  <c r="N2" i="3" s="1"/>
  <c r="O2" i="3"/>
  <c r="L3" i="3"/>
  <c r="M3" i="3"/>
  <c r="J66" i="9"/>
  <c r="N54" i="9"/>
  <c r="J67" i="9" l="1"/>
  <c r="J68" i="9"/>
  <c r="J76" i="9" s="1"/>
  <c r="J69" i="9"/>
  <c r="J70" i="9"/>
  <c r="J71" i="9"/>
  <c r="J72" i="9"/>
  <c r="N66" i="9"/>
  <c r="P66" i="9" s="1"/>
  <c r="Q66" i="9" s="1"/>
  <c r="J2" i="3" l="1"/>
  <c r="K2" i="3" s="1"/>
  <c r="O66" i="9"/>
  <c r="L66" i="9" s="1"/>
  <c r="L69" i="9"/>
  <c r="N68" i="9"/>
  <c r="O68" i="9" s="1"/>
  <c r="N67" i="9"/>
  <c r="O67" i="9" s="1"/>
  <c r="L71" i="9" l="1"/>
  <c r="L72" i="9"/>
  <c r="P68" i="9"/>
  <c r="Q68" i="9" s="1"/>
  <c r="L70" i="9"/>
  <c r="J3" i="3"/>
  <c r="P67" i="9"/>
  <c r="Q67" i="9" s="1"/>
  <c r="F105" i="9"/>
  <c r="F106" i="9"/>
  <c r="F104" i="9"/>
  <c r="S50" i="9"/>
  <c r="U50" i="9" s="1"/>
  <c r="K50" i="9" s="1"/>
  <c r="T50" i="9"/>
  <c r="S49" i="9"/>
  <c r="T49" i="9"/>
  <c r="S51" i="9"/>
  <c r="T51" i="9"/>
  <c r="U51" i="9"/>
  <c r="K51" i="9" s="1"/>
  <c r="S52" i="9"/>
  <c r="U52" i="9" s="1"/>
  <c r="K52" i="9" s="1"/>
  <c r="T52" i="9"/>
  <c r="S53" i="9"/>
  <c r="U53" i="9" s="1"/>
  <c r="K53" i="9" s="1"/>
  <c r="T53" i="9"/>
  <c r="S54" i="9"/>
  <c r="T54" i="9"/>
  <c r="U54" i="9"/>
  <c r="K54" i="9" s="1"/>
  <c r="S55" i="9"/>
  <c r="T55" i="9"/>
  <c r="U55" i="9"/>
  <c r="K55" i="9" s="1"/>
  <c r="K56" i="9"/>
  <c r="B132" i="9"/>
  <c r="G126" i="9"/>
  <c r="B126" i="9"/>
  <c r="G125" i="9"/>
  <c r="B125" i="9"/>
  <c r="F99" i="9"/>
  <c r="F100" i="9"/>
  <c r="F101" i="9"/>
  <c r="F102" i="9"/>
  <c r="F103" i="9"/>
  <c r="D107" i="9"/>
  <c r="S48" i="9"/>
  <c r="U48" i="9" s="1"/>
  <c r="K48" i="9" s="1"/>
  <c r="T48" i="9"/>
  <c r="K8" i="9"/>
  <c r="L68" i="9" l="1"/>
  <c r="L67" i="9"/>
  <c r="J4" i="3"/>
  <c r="K4" i="3" s="1"/>
  <c r="K3" i="3"/>
  <c r="G39" i="9"/>
  <c r="Q39" i="9" s="1"/>
  <c r="K39" i="9"/>
  <c r="U49" i="9"/>
  <c r="K49" i="9" s="1"/>
  <c r="F107" i="9"/>
  <c r="L76" i="9" l="1"/>
  <c r="J5" i="3"/>
  <c r="K5" i="3" s="1"/>
  <c r="J6" i="3"/>
  <c r="K6" i="3" s="1"/>
  <c r="D39" i="9"/>
  <c r="R39" i="9"/>
  <c r="J7" i="3" l="1"/>
  <c r="K7" i="3" s="1"/>
  <c r="J8" i="3" l="1"/>
  <c r="K8" i="3" s="1"/>
  <c r="J9" i="3" l="1"/>
  <c r="K9" i="3" s="1"/>
  <c r="J10" i="3" l="1"/>
  <c r="K10" i="3" s="1"/>
  <c r="J11" i="3" l="1"/>
  <c r="K11" i="3" s="1"/>
  <c r="J12" i="3" l="1"/>
  <c r="K12" i="3" s="1"/>
  <c r="J13" i="3" l="1"/>
  <c r="K13" i="3" s="1"/>
  <c r="J14" i="3" l="1"/>
  <c r="K14" i="3" s="1"/>
  <c r="J15" i="3" l="1"/>
  <c r="K15" i="3" s="1"/>
  <c r="J16" i="3" l="1"/>
  <c r="K16" i="3" s="1"/>
  <c r="J17" i="3" l="1"/>
  <c r="K17" i="3" s="1"/>
  <c r="J18" i="3" l="1"/>
  <c r="K18" i="3" s="1"/>
  <c r="J19" i="3" l="1"/>
  <c r="K19" i="3" s="1"/>
  <c r="J20" i="3" l="1"/>
  <c r="K20" i="3" s="1"/>
  <c r="J21" i="3" l="1"/>
  <c r="K21" i="3" s="1"/>
  <c r="J22" i="3" l="1"/>
  <c r="K22" i="3" s="1"/>
  <c r="J23" i="3" l="1"/>
  <c r="K23" i="3" s="1"/>
  <c r="J24" i="3" l="1"/>
  <c r="K24" i="3" s="1"/>
  <c r="J25" i="3" l="1"/>
  <c r="K25" i="3" s="1"/>
  <c r="J26" i="3" l="1"/>
  <c r="K26" i="3" s="1"/>
  <c r="J27" i="3" l="1"/>
  <c r="K27" i="3" s="1"/>
  <c r="J28" i="3" l="1"/>
  <c r="K28" i="3" s="1"/>
  <c r="J29" i="3" l="1"/>
  <c r="K29" i="3" s="1"/>
  <c r="J30" i="3" l="1"/>
  <c r="K30" i="3" s="1"/>
  <c r="J31" i="3" l="1"/>
  <c r="K31" i="3" s="1"/>
  <c r="J32" i="3" l="1"/>
  <c r="K32" i="3" s="1"/>
  <c r="J33" i="3" l="1"/>
  <c r="K33" i="3" s="1"/>
  <c r="J34" i="3" l="1"/>
  <c r="K34" i="3" s="1"/>
  <c r="J35" i="3" l="1"/>
  <c r="K35" i="3" s="1"/>
  <c r="J36" i="3" l="1"/>
  <c r="K36" i="3" s="1"/>
  <c r="J37" i="3" l="1"/>
  <c r="K37" i="3" s="1"/>
  <c r="J38" i="3" l="1"/>
  <c r="K38" i="3" s="1"/>
  <c r="J39" i="3" l="1"/>
  <c r="K39" i="3" s="1"/>
  <c r="J40" i="3" l="1"/>
  <c r="K40" i="3" s="1"/>
  <c r="J41" i="3" l="1"/>
  <c r="K41" i="3" s="1"/>
  <c r="J42" i="3" l="1"/>
  <c r="K42" i="3" s="1"/>
  <c r="J43" i="3" l="1"/>
  <c r="K43" i="3" s="1"/>
  <c r="J44" i="3" l="1"/>
  <c r="K44" i="3" s="1"/>
  <c r="J45" i="3" l="1"/>
  <c r="K45" i="3" s="1"/>
  <c r="J46" i="3" l="1"/>
  <c r="K46" i="3" s="1"/>
  <c r="J47" i="3" l="1"/>
  <c r="K47" i="3" s="1"/>
  <c r="J48" i="3" l="1"/>
  <c r="K48" i="3" s="1"/>
  <c r="J49" i="3" l="1"/>
  <c r="K49" i="3" s="1"/>
  <c r="J50" i="3" l="1"/>
  <c r="K50" i="3" s="1"/>
  <c r="J51" i="3" l="1"/>
  <c r="K51" i="3" s="1"/>
  <c r="J52" i="3" l="1"/>
  <c r="K52" i="3" s="1"/>
  <c r="J53" i="3" l="1"/>
  <c r="K53" i="3" s="1"/>
  <c r="J54" i="3" l="1"/>
  <c r="K54" i="3" s="1"/>
  <c r="J55" i="3" l="1"/>
  <c r="K55" i="3" s="1"/>
  <c r="J56" i="3" l="1"/>
  <c r="K56" i="3" s="1"/>
  <c r="J57" i="3" l="1"/>
  <c r="K57" i="3" s="1"/>
  <c r="J58" i="3" l="1"/>
  <c r="K58" i="3" s="1"/>
  <c r="J59" i="3" l="1"/>
  <c r="K59" i="3" s="1"/>
  <c r="J60" i="3" l="1"/>
  <c r="K60" i="3" s="1"/>
  <c r="J61" i="3" l="1"/>
  <c r="K61" i="3" s="1"/>
  <c r="J62" i="3" l="1"/>
  <c r="K62" i="3" s="1"/>
  <c r="J63" i="3" l="1"/>
  <c r="K63" i="3" s="1"/>
  <c r="J64" i="3" l="1"/>
  <c r="K64" i="3" s="1"/>
  <c r="J65" i="3" l="1"/>
  <c r="K6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Universidad Veracruzana</author>
    <author>Edortega</author>
  </authors>
  <commentList>
    <comment ref="K6" authorId="0" shapeId="0" xr:uid="{00000000-0006-0000-0200-000001000000}">
      <text>
        <r>
          <rPr>
            <b/>
            <sz val="9"/>
            <color indexed="81"/>
            <rFont val="Calibri"/>
            <family val="2"/>
          </rPr>
          <t>Este campo será llenado únicamente por el Director del Proyecto</t>
        </r>
      </text>
    </comment>
    <comment ref="L64" authorId="1" shapeId="0" xr:uid="{00000000-0006-0000-0200-000002000000}">
      <text>
        <r>
          <rPr>
            <b/>
            <sz val="9"/>
            <color rgb="FF000000"/>
            <rFont val="Tahoma"/>
            <family val="2"/>
          </rPr>
          <t>Edortega:</t>
        </r>
        <r>
          <rPr>
            <sz val="9"/>
            <color rgb="FF000000"/>
            <rFont val="Tahoma"/>
            <family val="2"/>
          </rPr>
          <t xml:space="preserve">
</t>
        </r>
        <r>
          <rPr>
            <sz val="9"/>
            <color rgb="FF000000"/>
            <rFont val="Tahoma"/>
            <family val="2"/>
          </rPr>
          <t>=(Sdo Mensual + Prestaciones) * Duración del proyecto</t>
        </r>
      </text>
    </comment>
    <comment ref="D92" authorId="0" shapeId="0" xr:uid="{00000000-0006-0000-0200-000003000000}">
      <text>
        <r>
          <rPr>
            <b/>
            <sz val="9"/>
            <color rgb="FF000000"/>
            <rFont val="Calibri"/>
            <family val="2"/>
          </rPr>
          <t>Persona responsable de administratar todo el ciclo de vida del proeycto.</t>
        </r>
        <r>
          <rPr>
            <sz val="9"/>
            <color rgb="FF000000"/>
            <rFont val="Calibri"/>
            <family val="2"/>
          </rPr>
          <t xml:space="preserve">
</t>
        </r>
      </text>
    </comment>
  </commentList>
</comments>
</file>

<file path=xl/sharedStrings.xml><?xml version="1.0" encoding="utf-8"?>
<sst xmlns="http://schemas.openxmlformats.org/spreadsheetml/2006/main" count="442" uniqueCount="334">
  <si>
    <t>DGTI</t>
  </si>
  <si>
    <t>DOITI</t>
  </si>
  <si>
    <t>DSRIT</t>
  </si>
  <si>
    <t>DDIAA</t>
  </si>
  <si>
    <t>Objetivo estratégico…</t>
  </si>
  <si>
    <t>Elige el objetivo estratégico</t>
  </si>
  <si>
    <t>OE1. Generar valor a la institución a través de las TIC's.</t>
  </si>
  <si>
    <t>OE2. Otorgar garantía en la infraestructura y servicios tecnológicos.</t>
  </si>
  <si>
    <t>OE3. Asegurar un Gobierno eficaz y estratégico de las TIC's.</t>
  </si>
  <si>
    <t>OE4. Ofrecer soluciones tecnológicas integradas, potentes y pertinentes que resuelvan necesidades estratégicas, tácticas y/o operativas asegurando su uso y aprovechamiento.</t>
  </si>
  <si>
    <t>OE5. Impulsar a través de la innovación y la tecnología, modelos institucionales vanguardistas que apoyen los objetivos estratégicos institucionales.</t>
  </si>
  <si>
    <t>OE6. Promover en la UV una cultura informática y competencias de TI.</t>
  </si>
  <si>
    <t>OE7. Posicionarse como una dirección estratégica que ofrezca servicios de calidad mediante un proceso continuo de Investigación, Desarrollo e Innovación (I+D+I).</t>
  </si>
  <si>
    <t>OE8. Implementar estándares internacionales, a través de sistemas, procesos y herramientas encaminadas a garantizar el desempeño y seguridad de las TICS.</t>
  </si>
  <si>
    <t>OE9. Establecer un modelo de gobierno de TI basado en mejores prácticas.</t>
  </si>
  <si>
    <t>OE10. Comprender y llevar a la práctica los conceptos y estrategias institucionales.</t>
  </si>
  <si>
    <t>OE11. Administrar profesionalmente los proyectos.</t>
  </si>
  <si>
    <t>OE12. Contar con un proceso de Gestión del conocimiento.</t>
  </si>
  <si>
    <t>OE13. Contar con plataformas y herramientas que permitan la administración, desarrollo y evaluación de las TICS.</t>
  </si>
  <si>
    <t>OE14. Asegurar la disponibilidad de recursos financieros.</t>
  </si>
  <si>
    <t>OE15. Mantener una organización pertinente y flexible creando una cultura de colaboración, trabajo en equipo y enfoque sistémico que desarrolle habilidades y competencias integrales (liderazgo, manejo de relaciones, técnicas, gestión de tecnología como negocio)</t>
  </si>
  <si>
    <t>Recursos</t>
  </si>
  <si>
    <t>Lista de Direccioness</t>
  </si>
  <si>
    <t>Elige la Direción de adscripción</t>
  </si>
  <si>
    <t>Elige un recurso</t>
  </si>
  <si>
    <t>Dirección General de Tecnología de Información</t>
  </si>
  <si>
    <t>Access Point</t>
  </si>
  <si>
    <t>Dirección de Servicios de Red e Infraestructura Tecnológica</t>
  </si>
  <si>
    <t>Cableado Estructurado</t>
  </si>
  <si>
    <t>Dirección de Servicios Informáticos Administrativos</t>
  </si>
  <si>
    <t>Capacitación</t>
  </si>
  <si>
    <t>Dirección de Desarrollo Informático de Apoyo Académico</t>
  </si>
  <si>
    <t>Conmutador</t>
  </si>
  <si>
    <t>Dirección de Extensión de Servicios Tecnológicos</t>
  </si>
  <si>
    <t>Controladoras</t>
  </si>
  <si>
    <t>Dirección de Operatividad e Impacto de Tecnologías de la Información</t>
  </si>
  <si>
    <t>Dispositivos móviles</t>
  </si>
  <si>
    <t>Enlaces punto a punto</t>
  </si>
  <si>
    <t>Equipo de computo</t>
  </si>
  <si>
    <t>Roseta telefónica</t>
  </si>
  <si>
    <t>Equipo de videoconferencia</t>
  </si>
  <si>
    <t>Conector RJ11</t>
  </si>
  <si>
    <t xml:space="preserve">Materiales </t>
  </si>
  <si>
    <t>Conectores UY2</t>
  </si>
  <si>
    <t>Router</t>
  </si>
  <si>
    <t>Conector RJ-45</t>
  </si>
  <si>
    <t>Servidor</t>
  </si>
  <si>
    <t>Grapas</t>
  </si>
  <si>
    <t>Software</t>
  </si>
  <si>
    <t>Cinta plástica de aislar</t>
  </si>
  <si>
    <t>Switch</t>
  </si>
  <si>
    <t>Paquete torquete</t>
  </si>
  <si>
    <t>Teléfono</t>
  </si>
  <si>
    <t>Tapa de pared de 2 posiciones</t>
  </si>
  <si>
    <t>Unidad de Almacenamiento</t>
  </si>
  <si>
    <t>Velcro autoadherible</t>
  </si>
  <si>
    <t>UPS</t>
  </si>
  <si>
    <t>Cinta para ducto</t>
  </si>
  <si>
    <t>Otro</t>
  </si>
  <si>
    <t>Paquete de collarines</t>
  </si>
  <si>
    <t>Bobina de cable de telefonía plano</t>
  </si>
  <si>
    <t>Conector hembra de 8 hilos</t>
  </si>
  <si>
    <t>Plug RJ-22</t>
  </si>
  <si>
    <t>Taquete Thormas</t>
  </si>
  <si>
    <t>Barra de cobre</t>
  </si>
  <si>
    <t>Soporte para barra de tierra</t>
  </si>
  <si>
    <t>Aisladores con tornillos</t>
  </si>
  <si>
    <t>Objetivos Estrategicos Rectorales</t>
  </si>
  <si>
    <t>ICCC</t>
  </si>
  <si>
    <t>PEPIS</t>
  </si>
  <si>
    <t>GGRT</t>
  </si>
  <si>
    <t>1. Programas educativos que cumplan con los estándares de calidad nacionales e internaciones</t>
  </si>
  <si>
    <t>5. Reconocimiento del egresado como un medio para generar impacto</t>
  </si>
  <si>
    <t>9. Medernización del gobierno y la gestión institucional</t>
  </si>
  <si>
    <t>2. Planta académica con calidad</t>
  </si>
  <si>
    <t>6. Reconocimiento e impacto de la UV en la sociedad</t>
  </si>
  <si>
    <t>10. Sostenibilidad financiera</t>
  </si>
  <si>
    <t>3. Atracción y retención de estudiantes de calidad</t>
  </si>
  <si>
    <t>7. Fortalecimiento de la vinculación con el medio</t>
  </si>
  <si>
    <t>11. Optimización de la infraestructura física y equipamiento con efeiciencia y eficacia</t>
  </si>
  <si>
    <t>Elija el eje estratégico</t>
  </si>
  <si>
    <t>4. Investigación de calidad socialmente pertienente</t>
  </si>
  <si>
    <t>8. Respeto a la equidad de género y la interculturalidad</t>
  </si>
  <si>
    <t>Elija el programa estratégico</t>
  </si>
  <si>
    <t>Instructivo de Llenado de Cédulo de Proyecto de TI</t>
  </si>
  <si>
    <t>Formato: SGSI-GE-F-021</t>
  </si>
  <si>
    <t>ID</t>
  </si>
  <si>
    <t>Llenado por:</t>
  </si>
  <si>
    <t>Campo</t>
  </si>
  <si>
    <t>Descripción</t>
  </si>
  <si>
    <t>Apartado - Información del proyecto-</t>
  </si>
  <si>
    <t>Director del proyecto</t>
  </si>
  <si>
    <t>Código del Proyecto</t>
  </si>
  <si>
    <t xml:space="preserve">"Es código deberá de anotarlo la dirección que realizará dicho proyecto, éste deberá cumplir con la nomenclatura siguiente:
- Siglas de la Entidad Académica/Dependencia ejecutora del proyecto
- Año en el cual se inicia el proyecto (2 números), por ejempo: 15, 16
- Siglas del Proyecto: (máximo 6 caracteres), por ejemplo: EXCE
Para el ejemplo quedaría conformado: DO-16-EXCE"      </t>
  </si>
  <si>
    <t>Automático</t>
  </si>
  <si>
    <t>Fecha</t>
  </si>
  <si>
    <t>Este campo se llena en automático al momento de documentar la cédula.</t>
  </si>
  <si>
    <t>Solicitante</t>
  </si>
  <si>
    <t>Nombre del Proyecto</t>
  </si>
  <si>
    <t>Nombre con el que se identifica el proyecto.</t>
  </si>
  <si>
    <t>Escribir el nombre del responsable de la entidad/dependencia que requiere el desarrollo del proyecto.</t>
  </si>
  <si>
    <t>Puesto</t>
  </si>
  <si>
    <t>Escribir el puesto del solicitante del proyecto.</t>
  </si>
  <si>
    <t>Escribir el nombre del responsable encargado de gestionar los recursos para el desarrollo del proyecto.</t>
  </si>
  <si>
    <t>Justificación</t>
  </si>
  <si>
    <t>Objetivo general</t>
  </si>
  <si>
    <t>Objetivos específicos</t>
  </si>
  <si>
    <t>Alcance</t>
  </si>
  <si>
    <t>Restricciones</t>
  </si>
  <si>
    <t>Apartado - Vinculación con la Planeación Estratégica Institucional-</t>
  </si>
  <si>
    <t>Eje estratégico</t>
  </si>
  <si>
    <t>Seleccionar de la lista el eje estratégico al que estará alineado el proyecto.</t>
  </si>
  <si>
    <t>Programa estratégico</t>
  </si>
  <si>
    <t>Seleccionar el programa estratégico al que estará alineado el proyecto.</t>
  </si>
  <si>
    <t>Apartado - Beneficios-</t>
  </si>
  <si>
    <t>Cualitativos</t>
  </si>
  <si>
    <t>Cuantitativos</t>
  </si>
  <si>
    <t>Apartado - Duración del Proyecto-</t>
  </si>
  <si>
    <t>Usuario/Director del proyecto</t>
  </si>
  <si>
    <t>Duración del proyecto</t>
  </si>
  <si>
    <t>Seleccione el tiempo estimado de la duración del proyecto (columna D12), y en la columna E12, seleccionar si es en meses o años.</t>
  </si>
  <si>
    <t>Fecha de Inicio</t>
  </si>
  <si>
    <t>Escribir la fecha de cuando comenzará a desarrollarse el proyecto.</t>
  </si>
  <si>
    <t>Fecha de Término</t>
  </si>
  <si>
    <t>Escribir la fecha estimada de cuando concluirá el proyecto.</t>
  </si>
  <si>
    <t>Costo del Proyecto</t>
  </si>
  <si>
    <t>Es la suma de los costos de los siguientes apartados: fuentes de financiamiento, Recursos -Hardware y Software- y Recursos Humanos</t>
  </si>
  <si>
    <t>Fuentes de Financiamiento</t>
  </si>
  <si>
    <t>Seleccionar de las opciones presentadas de donde se obtendrá el recurso para realizar el proyecto y el recurso económico asignado.</t>
  </si>
  <si>
    <t>Todos</t>
  </si>
  <si>
    <t>Factores de éxito</t>
  </si>
  <si>
    <t>Entregables</t>
  </si>
  <si>
    <t>Enliste cada uno de los productos derivados del proyecto (documentación, herramientas, servicio, etc.) que deberá de entregar al solicitante/patrocinador del proyecto.</t>
  </si>
  <si>
    <t>Apartado -Riesgos-</t>
  </si>
  <si>
    <t>Clave</t>
  </si>
  <si>
    <t>Identificador del riesgo a numerar de manera consecutiva iniciando con la letra R mayúscula. Cada riesgo de manera individual deberá tener un identificador.</t>
  </si>
  <si>
    <t>Probabilidad</t>
  </si>
  <si>
    <t>Pondera la probabilidad de ocurrencia  del riesgo, de acuerdo a la escala de Likert establecida en la tabla de Probabilidad señalada en la parte baja de este apartado.</t>
  </si>
  <si>
    <t>Impacto</t>
  </si>
  <si>
    <t>Pondera el impacto del riesgo, de acuerdo a la escala de Likert establecida en la tabla de Impacto señalada en la parte baja de este apartado.</t>
  </si>
  <si>
    <t>Índice</t>
  </si>
  <si>
    <t>Genera el cálculo del índice de Riesgo que orientará a los involucrados a atender aquellos de mayor severidad para el Proyecto</t>
  </si>
  <si>
    <t>Apartado -Recursos Humanos-</t>
  </si>
  <si>
    <t>Personal</t>
  </si>
  <si>
    <t>Seleccionar de la lista el estatus del personal.</t>
  </si>
  <si>
    <t>Seleccionar de la lista el tipo de contratación del personal.</t>
  </si>
  <si>
    <t>Fuente de financiamiento</t>
  </si>
  <si>
    <t>Seleccionar de la lista el origen del financiamiento para solventar el sueldo del personal.</t>
  </si>
  <si>
    <t>Cantidad</t>
  </si>
  <si>
    <t>Sueldo/hora</t>
  </si>
  <si>
    <t>Horas trab. al mes</t>
  </si>
  <si>
    <t>Sueldo mensual</t>
  </si>
  <si>
    <t>Resulta de la multiplicación del sueldo por hora por las horas laboradas.</t>
  </si>
  <si>
    <t>Sueldo total</t>
  </si>
  <si>
    <t>Resulta de la (suma (del sueldo mensual + las prestaciones) por la cantidad) por la duración del proyecto</t>
  </si>
  <si>
    <t>Totales</t>
  </si>
  <si>
    <t>Resulta de la suma total de los campos sueldo mensual, prestaciones y sueldo total.</t>
  </si>
  <si>
    <t>Apartado -Roles y Responsabilidades-</t>
  </si>
  <si>
    <t>Nombre</t>
  </si>
  <si>
    <t>Escribir el nombre de cada uno de los actores principales que participarán en el proyecto.</t>
  </si>
  <si>
    <t>Rol</t>
  </si>
  <si>
    <t>Responsabilidad</t>
  </si>
  <si>
    <t>Apartado- Responsables clave-</t>
  </si>
  <si>
    <t>Nivel de participación de DGTI el proyecto</t>
  </si>
  <si>
    <t>Seleccionar de la lista el nivel de participación de la DGTI en el desarrollo del proyecto y su posible coordinación con otras áreas:
Total: La Dirección Administrativo de la DGTI tiene el control total para llevar a buen término el proyecto.
Compartida: La Dirección Administrativo de la DGTI comprate responsabilidades para concluir el proyecto.
Mínima: La Dirección Administrativo de la DGTI sólo participa en una pequeña fase del proyecto</t>
  </si>
  <si>
    <t>Tipo de proyecto</t>
  </si>
  <si>
    <t>Seleccionar de la lista el tipo de proyecto a desarrollar.</t>
  </si>
  <si>
    <t>Nivel de gestión del proyecto</t>
  </si>
  <si>
    <t>Seleccionar de la lista el grado de gestión del proyecto:
- Estratégico. Contribuye directamente al cumplimiento de la razón de ser de la Institución(visión, misión)
- Táctico. Contribuye al logro de los objetivos estratégicos institucionales
- Operativo. Soporta la realización de tareas operativas</t>
  </si>
  <si>
    <t>Escribir el nombre del responsable que llevará la administración del proyecto de TI.</t>
  </si>
  <si>
    <t>Dirección DGTI responsable</t>
  </si>
  <si>
    <t>Escribir el nombre del responsable de la dirección de DGTI que desarrollará el proyecto, para el caso en que la DGTI sea el área ejecutora.</t>
  </si>
  <si>
    <t>Otros proyectos relativos</t>
  </si>
  <si>
    <t>Objetivo Estratégico de TI que apoya el proyecto</t>
  </si>
  <si>
    <t>Seleccionar de la lista desplegable los objetivos estratégicos de TI documentados en el PETIC, para el caso en que la DGTI sea el área ejecutora. Se permite registrar solo dos objetivos estratégicos a los cuales se impacta mayormente.</t>
  </si>
  <si>
    <t>Apartado -Recursos-</t>
  </si>
  <si>
    <t>Recurso</t>
  </si>
  <si>
    <t>Seleccionar el tipo de recurso.</t>
  </si>
  <si>
    <t>Costo unitario</t>
  </si>
  <si>
    <t>Costo total</t>
  </si>
  <si>
    <t>Cálculo automático generado de la multiplicación de la cantidad de recursos por el costo unitario.</t>
  </si>
  <si>
    <t>Seleccionar de la lista el origen del financiamiento para la adquisición del recurso.</t>
  </si>
  <si>
    <t>Características</t>
  </si>
  <si>
    <t>Criterio de compra</t>
  </si>
  <si>
    <t>Seleccionar de la lista el motivo de la compra del recurso.</t>
  </si>
  <si>
    <t>Región</t>
  </si>
  <si>
    <t>Seleccionar de la lista la región a dónde se asignará el recurso.</t>
  </si>
  <si>
    <t>Entidad/dependencia</t>
  </si>
  <si>
    <t>Cálculo automático y se obtiene  de la suma total de los campos cantidad y costo total de los recursos contemplados.</t>
  </si>
  <si>
    <t>Apartado -Fases-</t>
  </si>
  <si>
    <t>Hitos</t>
  </si>
  <si>
    <t>Menciona cada una de las etapas del proyecto.</t>
  </si>
  <si>
    <t>Estado</t>
  </si>
  <si>
    <t>Seleccionar de la lista el estatus en el que se encuentra la etapa del proyecto.</t>
  </si>
  <si>
    <t>Fecha de inicio</t>
  </si>
  <si>
    <t>Fecha de terminación</t>
  </si>
  <si>
    <t>Apartado -Anexos-</t>
  </si>
  <si>
    <t>Anexos</t>
  </si>
  <si>
    <t>Enlistar los documentos adjuntos a la cédula del proyecto.</t>
  </si>
  <si>
    <t>Apartado -Datos de Autorización-</t>
  </si>
  <si>
    <t>Firma de aceptación del solicitante del proyecto.</t>
  </si>
  <si>
    <t>Firma de aceptación del patrocinador del proyecto.</t>
  </si>
  <si>
    <t>Director</t>
  </si>
  <si>
    <t>Firma de aceptación del director del proyecto.</t>
  </si>
  <si>
    <t>Director General de TI</t>
  </si>
  <si>
    <t>Vo.Bo. DGTI</t>
  </si>
  <si>
    <t>Firma de autorización del Titular de la Dirección General de Tecnología de Información.</t>
  </si>
  <si>
    <r>
      <rPr>
        <b/>
        <sz val="22"/>
        <rFont val="Gill Sans MT"/>
        <family val="2"/>
      </rPr>
      <t>Universidad Veracruzana</t>
    </r>
    <r>
      <rPr>
        <sz val="22"/>
        <rFont val="Gill Sans MT"/>
        <family val="2"/>
      </rPr>
      <t xml:space="preserve">
Formato: SGSI-GE-F-021</t>
    </r>
  </si>
  <si>
    <t>CÉDULA DE PROYECTO DE TI</t>
  </si>
  <si>
    <t>Código de Proyecto</t>
  </si>
  <si>
    <t>Versión :</t>
  </si>
  <si>
    <t>Fecha :</t>
  </si>
  <si>
    <t>INFORMACIÓN DEL PROYECTO</t>
  </si>
  <si>
    <t>Nombre del proyecto:</t>
  </si>
  <si>
    <t>Solicitante :</t>
  </si>
  <si>
    <t>Puesto:</t>
  </si>
  <si>
    <t>Justificación:</t>
  </si>
  <si>
    <t>Objetivo General:</t>
  </si>
  <si>
    <t>Objetivos Específicos:</t>
  </si>
  <si>
    <t>Alcance:</t>
  </si>
  <si>
    <t>Restricciones:</t>
  </si>
  <si>
    <t>VINCULACIÓN CON LA PLANEACIÓN ESTRATÉGICA INSTITUCIONAL</t>
  </si>
  <si>
    <t>Eje Estratégico</t>
  </si>
  <si>
    <t>Programa Estratégico</t>
  </si>
  <si>
    <t>BENEFICIOS</t>
  </si>
  <si>
    <t>RECURSOS FINANCIEROS</t>
  </si>
  <si>
    <t>Duración del Proyecto:</t>
  </si>
  <si>
    <t>Fecha de inicio:</t>
  </si>
  <si>
    <t>Fecha de Término esperada:</t>
  </si>
  <si>
    <t>Costo del proyecto:</t>
  </si>
  <si>
    <t>Fuente de Financiamiento:</t>
  </si>
  <si>
    <t xml:space="preserve">          Recursos Extraordinarios</t>
  </si>
  <si>
    <t>Factores de Éxito</t>
  </si>
  <si>
    <t>RIESGOS</t>
  </si>
  <si>
    <t>R01</t>
  </si>
  <si>
    <t>R02</t>
  </si>
  <si>
    <t>R03</t>
  </si>
  <si>
    <t>R04</t>
  </si>
  <si>
    <t>R05</t>
  </si>
  <si>
    <t>R06</t>
  </si>
  <si>
    <t>R07</t>
  </si>
  <si>
    <t>R08</t>
  </si>
  <si>
    <t>R09</t>
  </si>
  <si>
    <t>RECURSOS HUMANOS</t>
  </si>
  <si>
    <t>Fuente de Financiamiento</t>
  </si>
  <si>
    <t>Sueldo Total</t>
  </si>
  <si>
    <t>ROLES Y RESPONSABILIDADES</t>
  </si>
  <si>
    <t>RESPONSABLES CLAVE</t>
  </si>
  <si>
    <t>Nivel de Participación DGTI en el proyecto :</t>
  </si>
  <si>
    <t>Nivel de Gestión del Proyecto</t>
  </si>
  <si>
    <t>Director del Proyecto:</t>
  </si>
  <si>
    <t>Dirección DGTI Responsable:</t>
  </si>
  <si>
    <t>Otros Proyectos relativos</t>
  </si>
  <si>
    <t>Objetivo (s) Estratégico(s) de TI que apoya:</t>
  </si>
  <si>
    <t>RECURSOS (Hardware, Software, Capacitación)</t>
  </si>
  <si>
    <t>Costo Unitario</t>
  </si>
  <si>
    <t>Costo Total</t>
  </si>
  <si>
    <t>Entidad/Dependencia</t>
  </si>
  <si>
    <t>TOTALES</t>
  </si>
  <si>
    <t>FASES (Milestones)</t>
  </si>
  <si>
    <t>Concepción</t>
  </si>
  <si>
    <t>Planeación</t>
  </si>
  <si>
    <t>Diseño/Elaboración/Ejecución</t>
  </si>
  <si>
    <t>Desarrollo/Construcción</t>
  </si>
  <si>
    <t>Pruebas</t>
  </si>
  <si>
    <t>Piloteo</t>
  </si>
  <si>
    <t>Cierre</t>
  </si>
  <si>
    <t>Seguimiento y control</t>
  </si>
  <si>
    <t>ANEXOS</t>
  </si>
  <si>
    <t>Listar los documentos adjuntos a la cédula</t>
  </si>
  <si>
    <t>DATOS DE AUTORIZACIÓN</t>
  </si>
  <si>
    <t>Vo.Bo. De la DGTI</t>
  </si>
  <si>
    <t>Director del Proyecto</t>
  </si>
  <si>
    <t>Para iniciar el desarrollo del proyecto, deberá presentarse la cédula debidamente firmada.</t>
  </si>
  <si>
    <t>Describir el motivo por el cual y para qué se va a realizar el proyecto, qué problema o área de oportunidad y mejora va a resolver</t>
  </si>
  <si>
    <t>Describir el propósito central del proyecto.</t>
  </si>
  <si>
    <t xml:space="preserve">Describir los acciones específicas que se se tienen que llevar a cabo para alcanzar el objetivo del proyecto. </t>
  </si>
  <si>
    <t>Describir las fronteras o ámbito de aplicación del proyecto.</t>
  </si>
  <si>
    <t>Describir cada una de las limitaciones  (de alcance, calidad, cronograma/tiempo, presupuesto, recursos de toda índole y  riesgos) que pueden afectar el logro del proyecto.</t>
  </si>
  <si>
    <t>Describir los beneficios cualitativos que tendrá el proyecto hacía la comunidad univeristaria, unidad administrativa o sociedad en general. Ejemplo: mejor calidad de servicio, disminución de tiempos de respuesta, sistematización de procesos académicos, etc.</t>
  </si>
  <si>
    <t>Describir los beneficios cuantitativos que tendrá el proyecto hacía la comunidad univeristaria, unidad administrativa o sociedad en general. Ejemplo: reducción en un 50% en incidentes de seguridad.</t>
  </si>
  <si>
    <t>Describir los factores de éxito que contibuirán al logro del proyecto al 100%.</t>
  </si>
  <si>
    <t>Describir los riesgos a los que está expuesto el proyecto. Cada riesgo será descrito de manera individual.</t>
  </si>
  <si>
    <t>Describir las funciones que realizará en el proyecto.</t>
  </si>
  <si>
    <t>Describir las responsabilidades a las que estará comprometido durante el proyecto.</t>
  </si>
  <si>
    <t>Describir los proyectos con los que se interrelaciona el proyecto a desarrollar y si no los hay dejar en blanco este campo.</t>
  </si>
  <si>
    <t>Describir las características técnicas generales del recurso.</t>
  </si>
  <si>
    <t>Escribir la cantidad de personal requerido.</t>
  </si>
  <si>
    <t>Escribir el sueldo por hora que percibirá el personal.</t>
  </si>
  <si>
    <t>Escribir el número de horas  que laborará el personal al mes.</t>
  </si>
  <si>
    <t>Escribir la cantidad de recurso que se requiere para el Proyecto.</t>
  </si>
  <si>
    <t>Escribir el costo unitario del recurso.</t>
  </si>
  <si>
    <t>Escribir la entidad o dependencia en dónde se asignará el recurso.</t>
  </si>
  <si>
    <t>Escribir la fecha de inicio de cada etapa del proyecto.</t>
  </si>
  <si>
    <t xml:space="preserve">Escribir la fecha de conclusión de cada etapa del proyecto. </t>
  </si>
  <si>
    <t>Patrocinador :</t>
  </si>
  <si>
    <t>Patrocinador</t>
  </si>
  <si>
    <t>Escribir el puesto del patrocinador</t>
  </si>
  <si>
    <t>Tierra Física</t>
  </si>
  <si>
    <t>Rack</t>
  </si>
  <si>
    <t>POA</t>
  </si>
  <si>
    <t>MCTE. Juan Carlos Jiménez Márquez</t>
  </si>
  <si>
    <t>Director General de Tecnología de Información</t>
  </si>
  <si>
    <t>Tipo de Contratación</t>
  </si>
  <si>
    <t>Período (Meses)</t>
  </si>
  <si>
    <t>Período</t>
  </si>
  <si>
    <t>Periodo</t>
  </si>
  <si>
    <t>Tipo</t>
  </si>
  <si>
    <t>Meses</t>
  </si>
  <si>
    <t>Cantidad Personas</t>
  </si>
  <si>
    <t>V. 3.0</t>
  </si>
  <si>
    <t>Seleccionar de la lista desplegable el tiempo que se contratará el personal, didcha lista no es mayor al tiempo estimado del proyecto, ejemplo: si el campo "Duración del proyecto" es de 2 años, la lista desplegará 24 mees.</t>
  </si>
  <si>
    <t>Cantidad personas</t>
  </si>
  <si>
    <t>Mes (es)</t>
  </si>
  <si>
    <t>PT 2013-2017. Eje II. Presencia en el entorno con pertinencia e impacto social</t>
  </si>
  <si>
    <t>PT 2013-2017. Eje I. Innovación Académica con Calidad</t>
  </si>
  <si>
    <t xml:space="preserve">PT 2013-2017. Eje III. Gobierno y Gestión responsables y con transparencia </t>
  </si>
  <si>
    <t>PT 2017-2021. Eje I. Liderazgo Académico</t>
  </si>
  <si>
    <t>PT 2017-2021. Eje II. Visibilidad e Impacto Social</t>
  </si>
  <si>
    <t>PT 2017-2021. Eje III. Gestión y Gobierno</t>
  </si>
  <si>
    <t>LA_I</t>
  </si>
  <si>
    <t>VES_II</t>
  </si>
  <si>
    <t>GG_III</t>
  </si>
  <si>
    <t>1. Oferta educativa de calidad</t>
  </si>
  <si>
    <t>2. Planta académica</t>
  </si>
  <si>
    <t>3. Apoyo al estudiante</t>
  </si>
  <si>
    <t>4. Investigación, innovación y desarrollo tecnológico</t>
  </si>
  <si>
    <t>5. Vinculacion y responsabilidad social universitaria</t>
  </si>
  <si>
    <t>6. Emprendimiento y egresados</t>
  </si>
  <si>
    <t>7. Cultura humanista y desarrollo sustentable</t>
  </si>
  <si>
    <t>8. Internacionalización e interculturalidad.</t>
  </si>
  <si>
    <t>9. Gobernanza universitaria</t>
  </si>
  <si>
    <t>10. Financiamiento</t>
  </si>
  <si>
    <t>11. Infraestructura física y tecnológica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</si>
</sst>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_-[$$-80A]* #,##0.00_-;\-[$$-80A]* #,##0.00_-;_-[$$-80A]* &quot;-&quot;??_-;_-@_-"/>
    <numFmt numFmtId="165" formatCode="dd/mm/yyyy;@"/>
    <numFmt numFmtId="166" formatCode="[$-80A]d&quot; de &quot;mmmm&quot; de &quot;yyyy;@"/>
  </numFmts>
  <fonts count="34" x14ac:knownFonts="1">
    <font>
      <sz val="11"/>
      <color theme="1"/>
      <name val="Calibri"/>
      <family val="2"/>
      <scheme val="minor"/>
    </font>
    <font>
      <sz val="10"/>
      <color rgb="FF808080"/>
      <name val="Gill Sans MT"/>
      <family val="2"/>
    </font>
    <font>
      <sz val="11"/>
      <color theme="1"/>
      <name val="Calibri"/>
      <family val="2"/>
      <scheme val="minor"/>
    </font>
    <font>
      <u/>
      <sz val="11"/>
      <color theme="10"/>
      <name val="Calibri"/>
      <family val="2"/>
      <scheme val="minor"/>
    </font>
    <font>
      <u/>
      <sz val="11"/>
      <color theme="11"/>
      <name val="Calibri"/>
      <family val="2"/>
      <scheme val="minor"/>
    </font>
    <font>
      <sz val="11"/>
      <color theme="1"/>
      <name val="Gill Sans MT"/>
      <family val="2"/>
    </font>
    <font>
      <sz val="10"/>
      <color theme="1"/>
      <name val="Gill Sans MT"/>
      <family val="2"/>
    </font>
    <font>
      <sz val="11"/>
      <color theme="0"/>
      <name val="Calibri"/>
      <family val="2"/>
      <scheme val="minor"/>
    </font>
    <font>
      <sz val="8"/>
      <name val="Calibri"/>
      <family val="2"/>
      <scheme val="minor"/>
    </font>
    <font>
      <b/>
      <sz val="9"/>
      <color indexed="81"/>
      <name val="Calibri"/>
      <family val="2"/>
    </font>
    <font>
      <sz val="11"/>
      <name val="Gill Sans MT"/>
      <family val="2"/>
    </font>
    <font>
      <b/>
      <sz val="12"/>
      <name val="Gill Sans MT"/>
      <family val="2"/>
    </font>
    <font>
      <sz val="12"/>
      <color theme="1"/>
      <name val="Gill Sans MT"/>
      <family val="2"/>
    </font>
    <font>
      <sz val="12"/>
      <name val="Gill Sans MT"/>
      <family val="2"/>
    </font>
    <font>
      <b/>
      <sz val="12"/>
      <color theme="1"/>
      <name val="Gill Sans MT"/>
      <family val="2"/>
    </font>
    <font>
      <b/>
      <sz val="11"/>
      <name val="Gill Sans MT"/>
      <family val="2"/>
    </font>
    <font>
      <sz val="10"/>
      <name val="Gill Sans MT"/>
      <family val="2"/>
    </font>
    <font>
      <sz val="12"/>
      <name val="Gill Sans MT"/>
      <family val="2"/>
    </font>
    <font>
      <b/>
      <sz val="18"/>
      <name val="Gill Sans MT"/>
      <family val="2"/>
    </font>
    <font>
      <sz val="11"/>
      <name val="Gill Sans MT"/>
      <family val="2"/>
    </font>
    <font>
      <sz val="22"/>
      <name val="Gill Sans MT"/>
      <family val="2"/>
    </font>
    <font>
      <b/>
      <sz val="22"/>
      <name val="Gill Sans MT"/>
      <family val="2"/>
    </font>
    <font>
      <sz val="10"/>
      <color theme="1"/>
      <name val="Gill Sans MT"/>
      <family val="2"/>
    </font>
    <font>
      <sz val="10"/>
      <color theme="1"/>
      <name val="Calibri"/>
      <family val="2"/>
      <scheme val="minor"/>
    </font>
    <font>
      <sz val="9"/>
      <name val="Gill Sans MT"/>
      <family val="2"/>
    </font>
    <font>
      <sz val="12"/>
      <color theme="1"/>
      <name val="Gill Sans MT"/>
      <family val="2"/>
    </font>
    <font>
      <b/>
      <sz val="12"/>
      <name val="Gill Sans MT"/>
      <family val="2"/>
    </font>
    <font>
      <b/>
      <sz val="9"/>
      <color rgb="FF000000"/>
      <name val="Tahoma"/>
      <family val="2"/>
    </font>
    <font>
      <sz val="9"/>
      <color rgb="FF000000"/>
      <name val="Tahoma"/>
      <family val="2"/>
    </font>
    <font>
      <b/>
      <sz val="9"/>
      <color rgb="FF000000"/>
      <name val="Calibri"/>
      <family val="2"/>
    </font>
    <font>
      <sz val="9"/>
      <color rgb="FF000000"/>
      <name val="Calibri"/>
      <family val="2"/>
    </font>
    <font>
      <b/>
      <sz val="10"/>
      <color theme="0"/>
      <name val="Gill Sans MT"/>
      <family val="2"/>
    </font>
    <font>
      <sz val="10"/>
      <color theme="0"/>
      <name val="Gill Sans MT"/>
      <family val="2"/>
    </font>
    <font>
      <sz val="10"/>
      <color rgb="FFFF0000"/>
      <name val="Gill Sans MT"/>
      <family val="2"/>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bgColor indexed="64"/>
      </patternFill>
    </fill>
    <fill>
      <patternFill patternType="solid">
        <fgColor theme="8" tint="-0.499984740745262"/>
        <bgColor indexed="64"/>
      </patternFill>
    </fill>
  </fills>
  <borders count="5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4.9989318521683403E-2"/>
      </right>
      <top/>
      <bottom/>
      <diagonal/>
    </border>
    <border>
      <left/>
      <right/>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top/>
      <bottom style="thin">
        <color theme="0" tint="-0.249977111117893"/>
      </bottom>
      <diagonal/>
    </border>
    <border>
      <left style="thin">
        <color theme="0" tint="-0.14999847407452621"/>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14999847407452621"/>
      </right>
      <top/>
      <bottom style="thin">
        <color theme="0" tint="-0.249977111117893"/>
      </bottom>
      <diagonal/>
    </border>
    <border>
      <left style="thin">
        <color theme="0" tint="-0.249977111117893"/>
      </left>
      <right/>
      <top style="thin">
        <color theme="0" tint="-0.249977111117893"/>
      </top>
      <bottom/>
      <diagonal/>
    </border>
    <border>
      <left/>
      <right style="thin">
        <color theme="0" tint="-0.14999847407452621"/>
      </right>
      <top style="thin">
        <color theme="0" tint="-0.249977111117893"/>
      </top>
      <bottom/>
      <diagonal/>
    </border>
    <border>
      <left/>
      <right style="thin">
        <color theme="0" tint="-0.249977111117893"/>
      </right>
      <top/>
      <bottom style="thin">
        <color theme="0" tint="-0.249977111117893"/>
      </bottom>
      <diagonal/>
    </border>
    <border>
      <left style="thin">
        <color theme="0" tint="-0.14999847407452621"/>
      </left>
      <right style="thin">
        <color theme="0" tint="-0.1499984740745262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0" tint="-0.14999847407452621"/>
      </left>
      <right style="thin">
        <color theme="0" tint="-0.14999847407452621"/>
      </right>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style="thin">
        <color theme="0" tint="-0.249977111117893"/>
      </left>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theme="0" tint="-0.14999847407452621"/>
      </bottom>
      <diagonal/>
    </border>
    <border>
      <left style="thin">
        <color theme="0" tint="-0.14999847407452621"/>
      </left>
      <right style="thin">
        <color theme="0" tint="-0.14996795556505021"/>
      </right>
      <top style="thin">
        <color theme="0" tint="-0.14999847407452621"/>
      </top>
      <bottom/>
      <diagonal/>
    </border>
    <border>
      <left style="thin">
        <color theme="0" tint="-0.14999847407452621"/>
      </left>
      <right style="thin">
        <color theme="0" tint="-0.14996795556505021"/>
      </right>
      <top/>
      <bottom style="thin">
        <color theme="0" tint="-0.14999847407452621"/>
      </bottom>
      <diagonal/>
    </border>
  </borders>
  <cellStyleXfs count="202">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49">
    <xf numFmtId="0" fontId="0" fillId="0" borderId="0" xfId="0"/>
    <xf numFmtId="0" fontId="0" fillId="0" borderId="3" xfId="0" applyBorder="1" applyAlignment="1"/>
    <xf numFmtId="0" fontId="0" fillId="0" borderId="0" xfId="0" applyFont="1"/>
    <xf numFmtId="0" fontId="0" fillId="0" borderId="0" xfId="0"/>
    <xf numFmtId="0" fontId="0" fillId="0" borderId="0" xfId="0"/>
    <xf numFmtId="0" fontId="5" fillId="0" borderId="0" xfId="0" applyFont="1" applyProtection="1"/>
    <xf numFmtId="0" fontId="6" fillId="0" borderId="0"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7" xfId="0" applyFont="1" applyBorder="1" applyAlignment="1" applyProtection="1">
      <alignment vertical="center" wrapText="1"/>
    </xf>
    <xf numFmtId="0" fontId="0" fillId="0" borderId="0" xfId="0" applyAlignment="1">
      <alignment wrapText="1"/>
    </xf>
    <xf numFmtId="0" fontId="7" fillId="6" borderId="0" xfId="0" applyFont="1" applyFill="1" applyAlignment="1">
      <alignment horizontal="center"/>
    </xf>
    <xf numFmtId="0" fontId="1" fillId="0" borderId="1" xfId="0" applyFont="1" applyBorder="1" applyAlignment="1"/>
    <xf numFmtId="0" fontId="0" fillId="0" borderId="5" xfId="0" applyBorder="1" applyAlignment="1"/>
    <xf numFmtId="0" fontId="0" fillId="0" borderId="1" xfId="0" applyBorder="1" applyAlignment="1"/>
    <xf numFmtId="0" fontId="0" fillId="0" borderId="0" xfId="0" applyBorder="1" applyAlignment="1"/>
    <xf numFmtId="0" fontId="0" fillId="0" borderId="0" xfId="0"/>
    <xf numFmtId="0" fontId="7" fillId="6" borderId="0" xfId="0" applyFont="1" applyFill="1" applyAlignment="1">
      <alignment horizontal="left"/>
    </xf>
    <xf numFmtId="0" fontId="0" fillId="0" borderId="4" xfId="0"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0" xfId="0" applyFill="1" applyBorder="1" applyAlignment="1">
      <alignment wrapText="1"/>
    </xf>
    <xf numFmtId="0" fontId="12" fillId="0" borderId="0" xfId="0" applyFont="1" applyProtection="1"/>
    <xf numFmtId="0" fontId="14" fillId="0" borderId="0" xfId="0" applyFont="1" applyBorder="1" applyAlignment="1" applyProtection="1"/>
    <xf numFmtId="0" fontId="12" fillId="0" borderId="0" xfId="0" applyFont="1" applyBorder="1" applyAlignment="1" applyProtection="1">
      <alignment vertical="center" wrapText="1"/>
    </xf>
    <xf numFmtId="0" fontId="12" fillId="0" borderId="16" xfId="0" applyFont="1" applyBorder="1" applyProtection="1"/>
    <xf numFmtId="0" fontId="12" fillId="0" borderId="0" xfId="0" applyFont="1" applyBorder="1" applyProtection="1"/>
    <xf numFmtId="0" fontId="13" fillId="0" borderId="9" xfId="0" applyFont="1" applyBorder="1" applyAlignment="1" applyProtection="1">
      <alignment horizontal="center"/>
    </xf>
    <xf numFmtId="0" fontId="13" fillId="0" borderId="10" xfId="0" applyFont="1" applyBorder="1" applyAlignment="1" applyProtection="1">
      <alignment horizontal="center"/>
    </xf>
    <xf numFmtId="9" fontId="13" fillId="0" borderId="10" xfId="1" applyFont="1" applyBorder="1" applyAlignment="1" applyProtection="1">
      <alignment horizontal="center"/>
    </xf>
    <xf numFmtId="0" fontId="13" fillId="0" borderId="10" xfId="0" applyFont="1" applyBorder="1" applyProtection="1"/>
    <xf numFmtId="0" fontId="13" fillId="0" borderId="10" xfId="0" applyFont="1" applyBorder="1" applyAlignment="1" applyProtection="1"/>
    <xf numFmtId="9" fontId="13" fillId="0" borderId="10" xfId="1" applyFont="1" applyBorder="1" applyProtection="1"/>
    <xf numFmtId="0" fontId="13" fillId="0" borderId="14" xfId="0" applyFont="1" applyBorder="1" applyProtection="1"/>
    <xf numFmtId="0" fontId="13" fillId="0" borderId="16" xfId="0" applyFont="1" applyBorder="1" applyAlignment="1" applyProtection="1">
      <alignment horizontal="center"/>
    </xf>
    <xf numFmtId="9" fontId="13" fillId="0" borderId="0" xfId="1" applyFont="1" applyBorder="1" applyAlignment="1" applyProtection="1">
      <alignment horizontal="center"/>
    </xf>
    <xf numFmtId="0" fontId="13" fillId="0" borderId="0" xfId="0" applyFont="1" applyBorder="1" applyProtection="1"/>
    <xf numFmtId="0" fontId="13" fillId="0" borderId="0" xfId="0" applyFont="1" applyBorder="1" applyAlignment="1" applyProtection="1"/>
    <xf numFmtId="9" fontId="13" fillId="0" borderId="0" xfId="1" applyFont="1" applyBorder="1" applyProtection="1"/>
    <xf numFmtId="0" fontId="13" fillId="0" borderId="17" xfId="0" applyFont="1" applyBorder="1" applyProtection="1"/>
    <xf numFmtId="9" fontId="13" fillId="0" borderId="7" xfId="1" applyFont="1" applyBorder="1" applyAlignment="1" applyProtection="1">
      <alignment horizontal="center"/>
    </xf>
    <xf numFmtId="9" fontId="13" fillId="0" borderId="7" xfId="1" applyFont="1" applyBorder="1" applyProtection="1"/>
    <xf numFmtId="0" fontId="12" fillId="0" borderId="0" xfId="0" applyFont="1" applyAlignment="1" applyProtection="1">
      <alignment horizontal="left" vertical="center" wrapText="1"/>
    </xf>
    <xf numFmtId="0" fontId="13" fillId="0" borderId="23" xfId="0" applyFont="1" applyBorder="1" applyProtection="1"/>
    <xf numFmtId="0" fontId="13" fillId="0" borderId="0" xfId="0" applyFont="1" applyBorder="1" applyAlignment="1" applyProtection="1">
      <alignment vertical="center"/>
    </xf>
    <xf numFmtId="0" fontId="13" fillId="0" borderId="29" xfId="0" applyFont="1" applyBorder="1" applyAlignment="1" applyProtection="1">
      <alignment vertical="center"/>
    </xf>
    <xf numFmtId="0" fontId="13" fillId="0" borderId="22" xfId="0" applyFont="1" applyBorder="1" applyAlignment="1" applyProtection="1"/>
    <xf numFmtId="0" fontId="13" fillId="0" borderId="23" xfId="0" applyFont="1" applyBorder="1" applyAlignment="1" applyProtection="1">
      <alignment vertical="center"/>
    </xf>
    <xf numFmtId="0" fontId="13" fillId="0" borderId="22" xfId="0" applyFont="1" applyBorder="1" applyAlignment="1" applyProtection="1">
      <alignment vertical="center"/>
    </xf>
    <xf numFmtId="0" fontId="12" fillId="0" borderId="22" xfId="0" applyFont="1" applyBorder="1" applyProtection="1"/>
    <xf numFmtId="0" fontId="13" fillId="0" borderId="23"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33" xfId="0" applyFont="1" applyBorder="1" applyAlignment="1" applyProtection="1"/>
    <xf numFmtId="0" fontId="13" fillId="0" borderId="29" xfId="0" applyFont="1" applyBorder="1" applyAlignment="1" applyProtection="1"/>
    <xf numFmtId="0" fontId="13" fillId="0" borderId="34" xfId="0" applyFont="1" applyBorder="1" applyAlignment="1" applyProtection="1"/>
    <xf numFmtId="0" fontId="13" fillId="0" borderId="28" xfId="0" applyFont="1" applyBorder="1" applyAlignment="1" applyProtection="1"/>
    <xf numFmtId="0" fontId="13" fillId="0" borderId="30" xfId="0" applyFont="1" applyBorder="1" applyAlignment="1" applyProtection="1"/>
    <xf numFmtId="0" fontId="13" fillId="0" borderId="23" xfId="0" applyFont="1" applyBorder="1" applyAlignment="1" applyProtection="1"/>
    <xf numFmtId="0" fontId="13" fillId="0" borderId="17" xfId="0" applyFont="1" applyBorder="1" applyAlignment="1" applyProtection="1"/>
    <xf numFmtId="0" fontId="13" fillId="0" borderId="16" xfId="0" applyFont="1" applyBorder="1" applyAlignment="1" applyProtection="1"/>
    <xf numFmtId="0" fontId="13" fillId="0" borderId="3" xfId="0" applyFont="1" applyBorder="1" applyAlignment="1" applyProtection="1"/>
    <xf numFmtId="0" fontId="13" fillId="0" borderId="31" xfId="0" applyFont="1" applyBorder="1" applyAlignment="1" applyProtection="1">
      <alignment vertical="center"/>
    </xf>
    <xf numFmtId="0" fontId="13" fillId="0" borderId="21" xfId="0" applyFont="1" applyBorder="1" applyAlignment="1" applyProtection="1">
      <alignment vertical="center"/>
    </xf>
    <xf numFmtId="0" fontId="13" fillId="0" borderId="32" xfId="0" applyFont="1" applyBorder="1" applyAlignment="1" applyProtection="1">
      <alignment vertical="center"/>
    </xf>
    <xf numFmtId="0" fontId="13" fillId="0" borderId="27" xfId="0" applyFont="1" applyBorder="1" applyAlignment="1" applyProtection="1">
      <alignment vertical="center"/>
    </xf>
    <xf numFmtId="0" fontId="13" fillId="0" borderId="35" xfId="0" applyFont="1" applyBorder="1" applyAlignment="1" applyProtection="1">
      <alignment vertical="center"/>
    </xf>
    <xf numFmtId="0" fontId="13" fillId="0" borderId="0" xfId="0" applyFont="1" applyProtection="1"/>
    <xf numFmtId="165" fontId="16" fillId="3" borderId="15" xfId="0" applyNumberFormat="1" applyFont="1" applyFill="1" applyBorder="1" applyAlignment="1" applyProtection="1">
      <alignment horizontal="right" vertical="center" wrapText="1"/>
    </xf>
    <xf numFmtId="0" fontId="0" fillId="0" borderId="0" xfId="0" applyFill="1" applyBorder="1" applyAlignment="1">
      <alignment horizontal="left"/>
    </xf>
    <xf numFmtId="0" fontId="12" fillId="0" borderId="0" xfId="0" applyFont="1" applyAlignment="1" applyProtection="1">
      <alignment wrapText="1"/>
    </xf>
    <xf numFmtId="0" fontId="15" fillId="3" borderId="8" xfId="0" applyFont="1" applyFill="1" applyBorder="1" applyAlignment="1" applyProtection="1">
      <alignment horizontal="right" vertical="center"/>
    </xf>
    <xf numFmtId="0" fontId="17" fillId="0" borderId="15" xfId="0" applyFont="1" applyBorder="1" applyAlignment="1" applyProtection="1">
      <alignment horizontal="left" vertical="center"/>
      <protection locked="0"/>
    </xf>
    <xf numFmtId="0" fontId="22" fillId="0" borderId="0" xfId="0" applyFont="1" applyProtection="1"/>
    <xf numFmtId="1" fontId="16" fillId="0" borderId="8" xfId="0" applyNumberFormat="1" applyFont="1" applyBorder="1" applyAlignment="1" applyProtection="1">
      <alignment horizontal="center" vertical="center"/>
      <protection locked="0"/>
    </xf>
    <xf numFmtId="0" fontId="23" fillId="0" borderId="0" xfId="0" applyFont="1"/>
    <xf numFmtId="0" fontId="24" fillId="0" borderId="8" xfId="0" applyFont="1" applyBorder="1" applyAlignment="1" applyProtection="1">
      <alignment vertical="center" wrapText="1"/>
      <protection locked="0"/>
    </xf>
    <xf numFmtId="165" fontId="16" fillId="0" borderId="8" xfId="0" applyNumberFormat="1" applyFont="1" applyBorder="1" applyAlignment="1" applyProtection="1">
      <alignment vertical="center"/>
      <protection locked="0"/>
    </xf>
    <xf numFmtId="0" fontId="16" fillId="3" borderId="8" xfId="0" applyFont="1" applyFill="1" applyBorder="1" applyAlignment="1" applyProtection="1">
      <alignment horizontal="right" vertical="center" wrapText="1"/>
    </xf>
    <xf numFmtId="0" fontId="16" fillId="0" borderId="8" xfId="0" applyFont="1" applyBorder="1" applyAlignment="1" applyProtection="1">
      <alignment horizontal="right" vertical="center" indent="3"/>
      <protection locked="0"/>
    </xf>
    <xf numFmtId="44" fontId="16" fillId="0" borderId="8" xfId="0" applyNumberFormat="1" applyFont="1" applyBorder="1" applyAlignment="1" applyProtection="1">
      <alignment horizontal="center" vertical="center"/>
    </xf>
    <xf numFmtId="0" fontId="25" fillId="0" borderId="0" xfId="0" applyFont="1" applyProtection="1"/>
    <xf numFmtId="0" fontId="24" fillId="3" borderId="8"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xf>
    <xf numFmtId="0" fontId="17" fillId="0" borderId="8" xfId="0" applyFont="1" applyBorder="1" applyAlignment="1" applyProtection="1">
      <alignment wrapText="1"/>
      <protection locked="0"/>
    </xf>
    <xf numFmtId="1" fontId="17" fillId="0" borderId="8" xfId="0" applyNumberFormat="1" applyFont="1" applyBorder="1" applyAlignment="1" applyProtection="1">
      <alignment horizontal="center" vertical="center"/>
      <protection locked="0"/>
    </xf>
    <xf numFmtId="164" fontId="17" fillId="0" borderId="8" xfId="0" applyNumberFormat="1" applyFont="1" applyBorder="1" applyAlignment="1" applyProtection="1">
      <alignment horizontal="center" vertical="center"/>
      <protection locked="0"/>
    </xf>
    <xf numFmtId="164" fontId="17" fillId="0" borderId="8" xfId="0" applyNumberFormat="1" applyFont="1" applyBorder="1" applyAlignment="1" applyProtection="1">
      <alignment vertical="center" wrapText="1"/>
    </xf>
    <xf numFmtId="1" fontId="17" fillId="0" borderId="8" xfId="0" applyNumberFormat="1" applyFont="1" applyBorder="1" applyAlignment="1" applyProtection="1">
      <alignment horizontal="center"/>
    </xf>
    <xf numFmtId="164" fontId="17" fillId="0" borderId="8" xfId="0" applyNumberFormat="1" applyFont="1" applyBorder="1" applyAlignment="1" applyProtection="1"/>
    <xf numFmtId="164" fontId="17" fillId="0" borderId="46" xfId="0" applyNumberFormat="1" applyFont="1" applyBorder="1" applyAlignment="1" applyProtection="1"/>
    <xf numFmtId="1" fontId="17" fillId="0" borderId="8" xfId="0" applyNumberFormat="1" applyFont="1" applyBorder="1" applyAlignment="1" applyProtection="1">
      <alignment vertical="center"/>
      <protection locked="0"/>
    </xf>
    <xf numFmtId="0" fontId="17" fillId="0" borderId="8" xfId="0" applyNumberFormat="1" applyFont="1" applyBorder="1" applyAlignment="1" applyProtection="1">
      <alignment horizontal="center" vertical="center"/>
      <protection locked="0"/>
    </xf>
    <xf numFmtId="164" fontId="17" fillId="0" borderId="8" xfId="0" applyNumberFormat="1" applyFont="1" applyBorder="1" applyAlignment="1" applyProtection="1">
      <alignment vertical="center"/>
      <protection locked="0"/>
    </xf>
    <xf numFmtId="164" fontId="17" fillId="0" borderId="8" xfId="0" applyNumberFormat="1" applyFont="1" applyBorder="1" applyAlignment="1" applyProtection="1">
      <alignment vertical="center"/>
    </xf>
    <xf numFmtId="1" fontId="17" fillId="0" borderId="8" xfId="0" applyNumberFormat="1" applyFont="1" applyBorder="1" applyAlignment="1" applyProtection="1">
      <alignment horizontal="center"/>
      <protection locked="0"/>
    </xf>
    <xf numFmtId="1" fontId="26" fillId="3" borderId="8" xfId="0" applyNumberFormat="1" applyFont="1" applyFill="1" applyBorder="1" applyAlignment="1" applyProtection="1">
      <alignment horizontal="center" vertical="center"/>
    </xf>
    <xf numFmtId="0" fontId="0" fillId="0" borderId="6" xfId="0" applyBorder="1" applyAlignment="1"/>
    <xf numFmtId="0" fontId="0" fillId="0" borderId="0" xfId="0" applyAlignment="1">
      <alignment horizontal="left"/>
    </xf>
    <xf numFmtId="0" fontId="17" fillId="0" borderId="8" xfId="0" applyFont="1" applyBorder="1" applyAlignment="1" applyProtection="1">
      <alignment horizontal="left" vertical="center" wrapText="1"/>
      <protection locked="0"/>
    </xf>
    <xf numFmtId="0" fontId="13" fillId="2" borderId="15" xfId="0" applyFont="1" applyFill="1" applyBorder="1" applyAlignment="1" applyProtection="1">
      <alignment horizontal="center"/>
    </xf>
    <xf numFmtId="0" fontId="17" fillId="0" borderId="13"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6" fillId="3" borderId="8" xfId="0" applyFont="1" applyFill="1" applyBorder="1" applyAlignment="1" applyProtection="1">
      <alignment horizontal="center" vertical="center" wrapText="1"/>
    </xf>
    <xf numFmtId="0" fontId="13" fillId="0" borderId="0" xfId="0" applyFont="1" applyBorder="1" applyAlignment="1" applyProtection="1">
      <alignment horizontal="center"/>
    </xf>
    <xf numFmtId="0" fontId="17" fillId="0" borderId="8" xfId="0" applyFont="1" applyBorder="1" applyAlignment="1" applyProtection="1">
      <alignment horizontal="left" vertical="center" wrapText="1"/>
      <protection locked="0"/>
    </xf>
    <xf numFmtId="0" fontId="16" fillId="0" borderId="8" xfId="0" applyFont="1" applyBorder="1" applyAlignment="1" applyProtection="1">
      <alignment vertical="center" wrapText="1"/>
      <protection locked="0"/>
    </xf>
    <xf numFmtId="0" fontId="16" fillId="0" borderId="47"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22" fillId="0" borderId="0" xfId="0" applyFont="1" applyAlignment="1" applyProtection="1">
      <alignment horizontal="center"/>
    </xf>
    <xf numFmtId="165" fontId="22" fillId="0" borderId="0" xfId="0" applyNumberFormat="1" applyFont="1" applyAlignment="1" applyProtection="1">
      <alignment horizontal="center"/>
    </xf>
    <xf numFmtId="1" fontId="0" fillId="0" borderId="0" xfId="0" applyNumberFormat="1"/>
    <xf numFmtId="0" fontId="6" fillId="0" borderId="0" xfId="0" applyFont="1"/>
    <xf numFmtId="0" fontId="32" fillId="7" borderId="12" xfId="0" applyFont="1" applyFill="1" applyBorder="1" applyAlignment="1">
      <alignment vertical="center" wrapText="1"/>
    </xf>
    <xf numFmtId="0" fontId="32" fillId="7" borderId="12" xfId="0" applyFont="1" applyFill="1" applyBorder="1" applyAlignment="1">
      <alignment horizontal="left" vertical="center" wrapText="1"/>
    </xf>
    <xf numFmtId="0" fontId="6" fillId="0" borderId="8" xfId="0" applyFont="1" applyBorder="1" applyAlignment="1">
      <alignment horizontal="center" vertical="center"/>
    </xf>
    <xf numFmtId="0" fontId="6" fillId="0" borderId="8" xfId="0" applyFont="1" applyBorder="1" applyAlignment="1">
      <alignment horizontal="left" vertical="center" wrapText="1"/>
    </xf>
    <xf numFmtId="0" fontId="6" fillId="0" borderId="0" xfId="0" applyFont="1" applyAlignment="1">
      <alignment vertical="center"/>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center" vertical="center"/>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0" fillId="0" borderId="2" xfId="0" applyBorder="1" applyAlignment="1">
      <alignment horizontal="left" vertical="center"/>
    </xf>
    <xf numFmtId="0" fontId="0" fillId="0" borderId="0" xfId="0" applyAlignment="1">
      <alignment horizontal="left"/>
    </xf>
    <xf numFmtId="0" fontId="0" fillId="0" borderId="41" xfId="0" applyBorder="1" applyAlignment="1">
      <alignment horizontal="left" vertical="center"/>
    </xf>
    <xf numFmtId="0" fontId="0" fillId="0" borderId="42"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xf numFmtId="0" fontId="0" fillId="0" borderId="40" xfId="0" applyBorder="1" applyAlignment="1"/>
    <xf numFmtId="0" fontId="0" fillId="0" borderId="39" xfId="0" applyBorder="1" applyAlignment="1">
      <alignment horizontal="left" vertical="center"/>
    </xf>
    <xf numFmtId="0" fontId="0" fillId="0" borderId="40" xfId="0" applyBorder="1" applyAlignment="1">
      <alignment horizontal="left" vertical="center"/>
    </xf>
    <xf numFmtId="0" fontId="0" fillId="0" borderId="4" xfId="0" applyBorder="1" applyAlignment="1"/>
    <xf numFmtId="0" fontId="0" fillId="0" borderId="6" xfId="0" applyBorder="1" applyAlignment="1"/>
    <xf numFmtId="0" fontId="0" fillId="0" borderId="0" xfId="0" applyAlignment="1">
      <alignment horizontal="center"/>
    </xf>
    <xf numFmtId="0" fontId="0" fillId="0" borderId="1" xfId="0" applyBorder="1" applyAlignment="1">
      <alignment horizontal="center"/>
    </xf>
    <xf numFmtId="0" fontId="0" fillId="0" borderId="4" xfId="0" applyBorder="1" applyAlignment="1">
      <alignment horizontal="left"/>
    </xf>
    <xf numFmtId="0" fontId="0" fillId="0" borderId="6" xfId="0" applyBorder="1" applyAlignment="1">
      <alignment horizontal="left"/>
    </xf>
    <xf numFmtId="0" fontId="17" fillId="0" borderId="15" xfId="0" applyFont="1" applyBorder="1" applyAlignment="1" applyProtection="1">
      <alignment vertical="center"/>
      <protection locked="0"/>
    </xf>
    <xf numFmtId="0" fontId="17" fillId="0" borderId="13" xfId="0" applyFont="1" applyBorder="1" applyAlignment="1" applyProtection="1">
      <alignment vertical="center"/>
      <protection locked="0"/>
    </xf>
    <xf numFmtId="164" fontId="17" fillId="0" borderId="15" xfId="0" applyNumberFormat="1" applyFont="1" applyBorder="1" applyAlignment="1" applyProtection="1">
      <alignment horizontal="center" vertical="center"/>
    </xf>
    <xf numFmtId="164" fontId="17" fillId="0" borderId="13" xfId="0" applyNumberFormat="1" applyFont="1" applyBorder="1" applyAlignment="1" applyProtection="1">
      <alignment horizontal="center" vertical="center"/>
    </xf>
    <xf numFmtId="0" fontId="16" fillId="0" borderId="47"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7" fillId="0" borderId="8" xfId="0" applyFont="1" applyBorder="1" applyAlignment="1" applyProtection="1">
      <alignment horizontal="left" vertical="center"/>
      <protection locked="0"/>
    </xf>
    <xf numFmtId="0" fontId="19" fillId="3" borderId="8" xfId="0" applyFont="1" applyFill="1" applyBorder="1" applyAlignment="1" applyProtection="1">
      <alignment horizontal="left" vertical="center"/>
    </xf>
    <xf numFmtId="0" fontId="17" fillId="0" borderId="8" xfId="0" applyFont="1" applyBorder="1" applyAlignment="1" applyProtection="1">
      <alignment horizontal="left" vertical="center" wrapText="1"/>
      <protection locked="0"/>
    </xf>
    <xf numFmtId="0" fontId="19" fillId="3" borderId="9" xfId="0" applyFont="1" applyFill="1" applyBorder="1" applyAlignment="1" applyProtection="1">
      <alignment horizontal="right" vertical="center" wrapText="1"/>
    </xf>
    <xf numFmtId="0" fontId="19" fillId="3" borderId="14" xfId="0" applyFont="1" applyFill="1" applyBorder="1" applyAlignment="1" applyProtection="1">
      <alignment horizontal="right" vertical="center" wrapText="1"/>
    </xf>
    <xf numFmtId="0" fontId="19" fillId="3" borderId="11" xfId="0" applyFont="1" applyFill="1" applyBorder="1" applyAlignment="1" applyProtection="1">
      <alignment horizontal="right" vertical="center" wrapText="1"/>
    </xf>
    <xf numFmtId="0" fontId="19" fillId="3" borderId="18" xfId="0" applyFont="1" applyFill="1" applyBorder="1" applyAlignment="1" applyProtection="1">
      <alignment horizontal="right" vertical="center" wrapText="1"/>
    </xf>
    <xf numFmtId="0" fontId="17" fillId="0" borderId="15"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8" xfId="0" applyFont="1" applyBorder="1" applyAlignment="1" applyProtection="1">
      <alignment horizontal="left" vertical="top" wrapText="1"/>
      <protection locked="0"/>
    </xf>
    <xf numFmtId="0" fontId="17" fillId="0" borderId="15"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1" fillId="5" borderId="15" xfId="0" applyFont="1" applyFill="1" applyBorder="1" applyAlignment="1" applyProtection="1">
      <alignment horizontal="left"/>
    </xf>
    <xf numFmtId="0" fontId="11" fillId="5" borderId="12" xfId="0" applyFont="1" applyFill="1" applyBorder="1" applyAlignment="1" applyProtection="1">
      <alignment horizontal="left"/>
    </xf>
    <xf numFmtId="0" fontId="11" fillId="5" borderId="13" xfId="0" applyFont="1" applyFill="1" applyBorder="1" applyAlignment="1" applyProtection="1">
      <alignment horizontal="left"/>
    </xf>
    <xf numFmtId="0" fontId="11" fillId="4" borderId="8" xfId="0" applyFont="1" applyFill="1" applyBorder="1" applyAlignment="1" applyProtection="1">
      <alignment horizontal="left" vertical="center"/>
    </xf>
    <xf numFmtId="0" fontId="19" fillId="3" borderId="15" xfId="0" applyFont="1" applyFill="1" applyBorder="1" applyAlignment="1" applyProtection="1">
      <alignment horizontal="right" vertical="center" wrapText="1"/>
    </xf>
    <xf numFmtId="0" fontId="19" fillId="3" borderId="12" xfId="0" applyFont="1" applyFill="1" applyBorder="1" applyAlignment="1" applyProtection="1">
      <alignment horizontal="right" vertical="center" wrapText="1"/>
    </xf>
    <xf numFmtId="0" fontId="16" fillId="3" borderId="8"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3" fillId="0" borderId="3" xfId="0" applyFont="1" applyBorder="1" applyAlignment="1" applyProtection="1">
      <alignment horizontal="center"/>
    </xf>
    <xf numFmtId="0" fontId="13" fillId="0" borderId="2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22" xfId="0" applyFont="1" applyBorder="1" applyAlignment="1" applyProtection="1">
      <alignment horizontal="center" vertical="center"/>
    </xf>
    <xf numFmtId="0" fontId="11" fillId="4" borderId="8" xfId="0" applyFont="1" applyFill="1" applyBorder="1" applyAlignment="1" applyProtection="1"/>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1" fillId="4" borderId="36" xfId="0" applyFont="1" applyFill="1" applyBorder="1" applyAlignment="1" applyProtection="1"/>
    <xf numFmtId="0" fontId="13" fillId="3" borderId="24" xfId="0" applyFont="1" applyFill="1" applyBorder="1" applyAlignment="1" applyProtection="1">
      <alignment horizontal="center"/>
    </xf>
    <xf numFmtId="0" fontId="13" fillId="3" borderId="25" xfId="0" applyFont="1" applyFill="1" applyBorder="1" applyAlignment="1" applyProtection="1">
      <alignment horizontal="center"/>
    </xf>
    <xf numFmtId="0" fontId="13" fillId="3" borderId="29" xfId="0" applyFont="1" applyFill="1" applyBorder="1" applyAlignment="1" applyProtection="1">
      <alignment horizontal="center"/>
    </xf>
    <xf numFmtId="0" fontId="13" fillId="3" borderId="26" xfId="0" applyFont="1" applyFill="1" applyBorder="1" applyAlignment="1" applyProtection="1">
      <alignment horizontal="center"/>
    </xf>
    <xf numFmtId="0" fontId="13" fillId="0" borderId="20" xfId="0" applyFont="1" applyBorder="1" applyAlignment="1" applyProtection="1">
      <alignment horizontal="center" vertical="center"/>
    </xf>
    <xf numFmtId="0" fontId="17" fillId="0" borderId="15" xfId="0" applyFont="1" applyBorder="1" applyAlignment="1" applyProtection="1">
      <alignment horizontal="left" vertical="center" indent="2"/>
      <protection locked="0"/>
    </xf>
    <xf numFmtId="0" fontId="17" fillId="0" borderId="12" xfId="0" applyFont="1" applyBorder="1" applyAlignment="1" applyProtection="1">
      <alignment horizontal="left" vertical="center" indent="2"/>
      <protection locked="0"/>
    </xf>
    <xf numFmtId="0" fontId="17" fillId="0" borderId="13" xfId="0" applyFont="1" applyBorder="1" applyAlignment="1" applyProtection="1">
      <alignment horizontal="left" vertical="center" indent="2"/>
      <protection locked="0"/>
    </xf>
    <xf numFmtId="0" fontId="17" fillId="0" borderId="15"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165" fontId="17" fillId="0" borderId="15" xfId="0" applyNumberFormat="1" applyFont="1" applyBorder="1" applyAlignment="1" applyProtection="1">
      <alignment horizontal="center" vertical="center"/>
      <protection locked="0"/>
    </xf>
    <xf numFmtId="165" fontId="17" fillId="0" borderId="12" xfId="0" applyNumberFormat="1" applyFont="1" applyBorder="1" applyAlignment="1" applyProtection="1">
      <alignment horizontal="center" vertical="center"/>
      <protection locked="0"/>
    </xf>
    <xf numFmtId="165" fontId="17" fillId="0" borderId="13" xfId="0" applyNumberFormat="1" applyFont="1" applyBorder="1" applyAlignment="1" applyProtection="1">
      <alignment horizontal="center" vertical="center"/>
      <protection locked="0"/>
    </xf>
    <xf numFmtId="0" fontId="13" fillId="0" borderId="15" xfId="0" applyFont="1" applyBorder="1" applyAlignment="1" applyProtection="1">
      <alignment horizontal="left" vertical="center" indent="2"/>
      <protection locked="0"/>
    </xf>
    <xf numFmtId="0" fontId="11" fillId="0" borderId="29" xfId="0" applyFont="1" applyBorder="1" applyAlignment="1" applyProtection="1">
      <alignment horizontal="left"/>
    </xf>
    <xf numFmtId="0" fontId="13" fillId="0" borderId="2" xfId="0" applyFont="1" applyBorder="1" applyAlignment="1" applyProtection="1">
      <alignment horizontal="center" vertical="center"/>
    </xf>
    <xf numFmtId="0" fontId="13" fillId="0" borderId="0" xfId="0" applyFont="1" applyBorder="1" applyAlignment="1" applyProtection="1">
      <alignment horizontal="center"/>
    </xf>
    <xf numFmtId="0" fontId="13" fillId="0" borderId="22" xfId="0" applyFont="1" applyBorder="1" applyAlignment="1" applyProtection="1">
      <alignment horizontal="center"/>
    </xf>
    <xf numFmtId="0" fontId="13" fillId="0" borderId="23"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xf>
    <xf numFmtId="17" fontId="17" fillId="0" borderId="15" xfId="0" applyNumberFormat="1" applyFont="1" applyBorder="1" applyAlignment="1" applyProtection="1">
      <alignment horizontal="center" vertical="center"/>
      <protection locked="0"/>
    </xf>
    <xf numFmtId="0" fontId="17" fillId="3" borderId="15" xfId="0" applyFont="1" applyFill="1" applyBorder="1" applyAlignment="1" applyProtection="1">
      <alignment horizontal="right" vertical="center"/>
    </xf>
    <xf numFmtId="0" fontId="17" fillId="3" borderId="13" xfId="0" applyFont="1" applyFill="1" applyBorder="1" applyAlignment="1" applyProtection="1">
      <alignment horizontal="right" vertical="center"/>
    </xf>
    <xf numFmtId="0" fontId="17" fillId="0" borderId="47" xfId="0" applyFont="1" applyBorder="1" applyAlignment="1" applyProtection="1">
      <alignment horizontal="center"/>
    </xf>
    <xf numFmtId="0" fontId="17" fillId="0" borderId="12" xfId="0" applyFont="1" applyBorder="1" applyAlignment="1" applyProtection="1">
      <alignment horizontal="center"/>
    </xf>
    <xf numFmtId="0" fontId="17" fillId="0" borderId="13" xfId="0" applyFont="1" applyBorder="1" applyAlignment="1" applyProtection="1">
      <alignment horizontal="center"/>
    </xf>
    <xf numFmtId="0" fontId="16" fillId="3" borderId="15"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16" fillId="3" borderId="13" xfId="0" applyFont="1" applyFill="1" applyBorder="1" applyAlignment="1" applyProtection="1">
      <alignment horizontal="center" vertical="center"/>
    </xf>
    <xf numFmtId="0" fontId="19" fillId="3" borderId="15" xfId="0" applyFont="1" applyFill="1" applyBorder="1" applyAlignment="1" applyProtection="1">
      <alignment horizontal="right" vertical="center"/>
    </xf>
    <xf numFmtId="0" fontId="19" fillId="3" borderId="12" xfId="0" applyFont="1" applyFill="1" applyBorder="1" applyAlignment="1" applyProtection="1">
      <alignment horizontal="right" vertical="center"/>
    </xf>
    <xf numFmtId="0" fontId="19" fillId="3" borderId="8" xfId="0" applyFont="1" applyFill="1" applyBorder="1" applyAlignment="1" applyProtection="1">
      <alignment horizontal="right" vertical="center"/>
    </xf>
    <xf numFmtId="0" fontId="19" fillId="3" borderId="12" xfId="0" applyFont="1" applyFill="1" applyBorder="1" applyAlignment="1" applyProtection="1">
      <alignment horizontal="center" vertical="center"/>
    </xf>
    <xf numFmtId="0" fontId="11" fillId="5" borderId="8" xfId="0" applyFont="1" applyFill="1" applyBorder="1" applyAlignment="1" applyProtection="1">
      <alignment horizontal="left"/>
    </xf>
    <xf numFmtId="0" fontId="13" fillId="3" borderId="8" xfId="0" applyFont="1" applyFill="1" applyBorder="1" applyAlignment="1" applyProtection="1">
      <alignment horizontal="center"/>
    </xf>
    <xf numFmtId="0" fontId="16" fillId="0" borderId="15"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14"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1" fontId="13" fillId="3" borderId="48" xfId="0" applyNumberFormat="1" applyFont="1" applyFill="1" applyBorder="1" applyAlignment="1" applyProtection="1">
      <alignment horizontal="center" vertical="center" wrapText="1"/>
    </xf>
    <xf numFmtId="1" fontId="13" fillId="3" borderId="49" xfId="0" applyNumberFormat="1" applyFont="1" applyFill="1" applyBorder="1" applyAlignment="1" applyProtection="1">
      <alignment horizontal="center" vertical="center" wrapText="1"/>
    </xf>
    <xf numFmtId="1" fontId="13" fillId="3" borderId="19" xfId="0" applyNumberFormat="1" applyFont="1" applyFill="1" applyBorder="1" applyAlignment="1" applyProtection="1">
      <alignment horizontal="center" vertical="center" wrapText="1"/>
    </xf>
    <xf numFmtId="1" fontId="13" fillId="3" borderId="43" xfId="0" applyNumberFormat="1" applyFont="1" applyFill="1" applyBorder="1" applyAlignment="1" applyProtection="1">
      <alignment horizontal="center" vertical="center" wrapText="1"/>
    </xf>
    <xf numFmtId="1" fontId="13" fillId="3" borderId="19" xfId="0" applyNumberFormat="1" applyFont="1" applyFill="1" applyBorder="1" applyAlignment="1" applyProtection="1">
      <alignment horizontal="center" vertical="center"/>
    </xf>
    <xf numFmtId="1" fontId="13" fillId="3" borderId="43" xfId="0" applyNumberFormat="1" applyFont="1" applyFill="1" applyBorder="1" applyAlignment="1" applyProtection="1">
      <alignment horizontal="center" vertical="center"/>
    </xf>
    <xf numFmtId="1" fontId="13" fillId="3" borderId="9" xfId="0" applyNumberFormat="1" applyFont="1" applyFill="1" applyBorder="1" applyAlignment="1" applyProtection="1">
      <alignment horizontal="center" vertical="center"/>
    </xf>
    <xf numFmtId="1" fontId="13" fillId="3" borderId="14" xfId="0" applyNumberFormat="1" applyFont="1" applyFill="1" applyBorder="1" applyAlignment="1" applyProtection="1">
      <alignment horizontal="center" vertical="center"/>
    </xf>
    <xf numFmtId="1" fontId="13" fillId="3" borderId="11" xfId="0" applyNumberFormat="1" applyFont="1" applyFill="1" applyBorder="1" applyAlignment="1" applyProtection="1">
      <alignment horizontal="center" vertical="center"/>
    </xf>
    <xf numFmtId="1" fontId="13" fillId="3" borderId="18" xfId="0" applyNumberFormat="1" applyFont="1" applyFill="1" applyBorder="1" applyAlignment="1" applyProtection="1">
      <alignment horizontal="center" vertical="center"/>
    </xf>
    <xf numFmtId="1" fontId="13" fillId="3" borderId="50" xfId="0" applyNumberFormat="1" applyFont="1" applyFill="1" applyBorder="1" applyAlignment="1" applyProtection="1">
      <alignment horizontal="center" wrapText="1"/>
    </xf>
    <xf numFmtId="1" fontId="13" fillId="3" borderId="51" xfId="0" applyNumberFormat="1" applyFont="1" applyFill="1" applyBorder="1" applyAlignment="1" applyProtection="1">
      <alignment horizontal="center" wrapText="1"/>
    </xf>
    <xf numFmtId="9" fontId="17" fillId="0" borderId="15" xfId="1" applyFont="1" applyBorder="1" applyAlignment="1" applyProtection="1">
      <alignment horizontal="center" vertical="center"/>
      <protection locked="0"/>
    </xf>
    <xf numFmtId="9" fontId="17" fillId="0" borderId="13" xfId="1" applyFont="1" applyBorder="1" applyAlignment="1" applyProtection="1">
      <alignment horizontal="center" vertical="center"/>
      <protection locked="0"/>
    </xf>
    <xf numFmtId="0" fontId="17" fillId="0" borderId="15" xfId="0" applyFont="1" applyBorder="1" applyAlignment="1" applyProtection="1">
      <alignment horizontal="center" vertical="center"/>
    </xf>
    <xf numFmtId="0" fontId="17" fillId="0" borderId="13" xfId="0" applyFont="1" applyBorder="1" applyAlignment="1" applyProtection="1">
      <alignment horizontal="center" vertical="center"/>
    </xf>
    <xf numFmtId="0" fontId="13" fillId="0" borderId="11" xfId="0" applyFont="1" applyBorder="1" applyAlignment="1" applyProtection="1">
      <alignment horizontal="center"/>
    </xf>
    <xf numFmtId="0" fontId="13" fillId="0" borderId="7" xfId="0" applyFont="1" applyBorder="1" applyAlignment="1" applyProtection="1">
      <alignment horizontal="center"/>
    </xf>
    <xf numFmtId="0" fontId="13" fillId="0" borderId="7" xfId="0" applyFont="1" applyBorder="1" applyAlignment="1" applyProtection="1"/>
    <xf numFmtId="0" fontId="13" fillId="0" borderId="18" xfId="0" applyFont="1" applyBorder="1" applyAlignment="1" applyProtection="1"/>
    <xf numFmtId="0" fontId="17" fillId="0" borderId="9" xfId="0" applyFont="1" applyBorder="1" applyAlignment="1" applyProtection="1">
      <alignment vertical="center" wrapText="1"/>
      <protection locked="0"/>
    </xf>
    <xf numFmtId="0" fontId="17" fillId="0" borderId="10"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0" fontId="11" fillId="4" borderId="8" xfId="0" applyFont="1" applyFill="1" applyBorder="1" applyAlignment="1" applyProtection="1">
      <alignment horizontal="left"/>
    </xf>
    <xf numFmtId="0" fontId="13" fillId="2" borderId="12" xfId="0" applyFont="1" applyFill="1" applyBorder="1" applyAlignment="1" applyProtection="1">
      <alignment horizontal="center"/>
    </xf>
    <xf numFmtId="0" fontId="13" fillId="2" borderId="13" xfId="0" applyFont="1" applyFill="1" applyBorder="1" applyAlignment="1" applyProtection="1">
      <alignment horizontal="center"/>
    </xf>
    <xf numFmtId="0" fontId="13" fillId="2" borderId="15" xfId="0" applyFont="1" applyFill="1" applyBorder="1" applyAlignment="1" applyProtection="1">
      <alignment horizontal="center"/>
    </xf>
    <xf numFmtId="0" fontId="13" fillId="0" borderId="15" xfId="0" applyFont="1" applyBorder="1" applyAlignment="1" applyProtection="1">
      <alignment vertical="center" wrapText="1"/>
      <protection locked="0"/>
    </xf>
    <xf numFmtId="0" fontId="16" fillId="3" borderId="15" xfId="0" applyFont="1" applyFill="1" applyBorder="1" applyAlignment="1" applyProtection="1">
      <alignment horizontal="right" vertical="center" wrapText="1"/>
    </xf>
    <xf numFmtId="0" fontId="16" fillId="3" borderId="13" xfId="0" applyFont="1" applyFill="1" applyBorder="1" applyAlignment="1" applyProtection="1">
      <alignment horizontal="right" vertical="center" wrapText="1"/>
    </xf>
    <xf numFmtId="44" fontId="16" fillId="0" borderId="15" xfId="0" applyNumberFormat="1" applyFont="1" applyBorder="1" applyAlignment="1" applyProtection="1">
      <alignment horizontal="center" vertical="center" wrapText="1"/>
    </xf>
    <xf numFmtId="44" fontId="16" fillId="0" borderId="13" xfId="0" applyNumberFormat="1" applyFont="1" applyBorder="1" applyAlignment="1" applyProtection="1">
      <alignment horizontal="center" vertical="center" wrapText="1"/>
    </xf>
    <xf numFmtId="0" fontId="16" fillId="0" borderId="15"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164" fontId="16" fillId="0" borderId="47" xfId="0" applyNumberFormat="1" applyFont="1" applyFill="1" applyBorder="1" applyAlignment="1" applyProtection="1">
      <alignment horizontal="center" vertical="center"/>
    </xf>
    <xf numFmtId="164" fontId="16" fillId="0" borderId="13" xfId="0"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2" xfId="0" applyFont="1" applyFill="1" applyBorder="1" applyAlignment="1" applyProtection="1">
      <alignment horizontal="center" vertical="center"/>
    </xf>
    <xf numFmtId="0" fontId="11" fillId="5" borderId="13" xfId="0" applyFont="1" applyFill="1" applyBorder="1" applyAlignment="1" applyProtection="1">
      <alignment horizontal="center" vertical="center"/>
    </xf>
    <xf numFmtId="0" fontId="19" fillId="0" borderId="15"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1" fillId="4" borderId="15" xfId="0" applyFont="1" applyFill="1" applyBorder="1" applyAlignment="1" applyProtection="1">
      <alignment horizontal="left" vertical="center"/>
    </xf>
    <xf numFmtId="0" fontId="11" fillId="4" borderId="12" xfId="0" applyFont="1" applyFill="1" applyBorder="1" applyAlignment="1" applyProtection="1">
      <alignment horizontal="left" vertical="center"/>
    </xf>
    <xf numFmtId="0" fontId="11" fillId="4" borderId="13" xfId="0" applyFont="1" applyFill="1" applyBorder="1" applyAlignment="1" applyProtection="1">
      <alignment horizontal="left" vertical="center"/>
    </xf>
    <xf numFmtId="166" fontId="16" fillId="0" borderId="15" xfId="0" applyNumberFormat="1" applyFont="1" applyFill="1" applyBorder="1" applyAlignment="1" applyProtection="1">
      <alignment horizontal="center" vertical="center" wrapText="1"/>
      <protection locked="0"/>
    </xf>
    <xf numFmtId="166" fontId="16" fillId="0" borderId="13" xfId="0" applyNumberFormat="1" applyFont="1" applyFill="1" applyBorder="1" applyAlignment="1" applyProtection="1">
      <alignment horizontal="center" vertical="center" wrapText="1"/>
      <protection locked="0"/>
    </xf>
    <xf numFmtId="0" fontId="19" fillId="0" borderId="1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3" fillId="3" borderId="9" xfId="0" applyFont="1" applyFill="1" applyBorder="1" applyAlignment="1" applyProtection="1">
      <alignment horizontal="center"/>
    </xf>
    <xf numFmtId="0" fontId="13" fillId="3" borderId="10" xfId="0" applyFont="1" applyFill="1" applyBorder="1" applyAlignment="1" applyProtection="1">
      <alignment horizontal="center"/>
    </xf>
    <xf numFmtId="0" fontId="13" fillId="3" borderId="14" xfId="0" applyFont="1" applyFill="1" applyBorder="1" applyAlignment="1" applyProtection="1">
      <alignment horizontal="center"/>
    </xf>
    <xf numFmtId="0" fontId="20" fillId="0" borderId="0"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18" fillId="0" borderId="7" xfId="0" applyFont="1" applyBorder="1" applyAlignment="1" applyProtection="1">
      <alignment horizontal="center" vertical="center"/>
    </xf>
    <xf numFmtId="0" fontId="15" fillId="3" borderId="15" xfId="0" applyFont="1" applyFill="1" applyBorder="1" applyAlignment="1" applyProtection="1">
      <alignment horizontal="right" vertical="center"/>
    </xf>
    <xf numFmtId="0" fontId="15" fillId="3" borderId="13" xfId="0" applyFont="1" applyFill="1" applyBorder="1" applyAlignment="1" applyProtection="1">
      <alignment horizontal="right" vertical="center"/>
    </xf>
    <xf numFmtId="0" fontId="13" fillId="0" borderId="15"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center" vertical="center"/>
      <protection locked="0"/>
    </xf>
    <xf numFmtId="0" fontId="13" fillId="0" borderId="15" xfId="0" applyFont="1" applyBorder="1" applyAlignment="1" applyProtection="1">
      <alignment horizontal="center" vertical="center"/>
    </xf>
    <xf numFmtId="0" fontId="13" fillId="0" borderId="13" xfId="0" applyFont="1" applyBorder="1" applyAlignment="1" applyProtection="1">
      <alignment horizontal="center" vertical="center"/>
    </xf>
    <xf numFmtId="166" fontId="16" fillId="0" borderId="15" xfId="0" applyNumberFormat="1" applyFont="1" applyBorder="1" applyAlignment="1" applyProtection="1">
      <alignment horizontal="center" vertical="center"/>
    </xf>
    <xf numFmtId="166" fontId="16" fillId="0" borderId="13" xfId="0" applyNumberFormat="1" applyFont="1" applyBorder="1" applyAlignment="1" applyProtection="1">
      <alignment horizontal="center" vertical="center"/>
    </xf>
    <xf numFmtId="0" fontId="10" fillId="3" borderId="8" xfId="0" applyFont="1" applyFill="1" applyBorder="1" applyAlignment="1" applyProtection="1">
      <alignment horizontal="right" vertical="center"/>
    </xf>
    <xf numFmtId="0" fontId="17" fillId="0" borderId="15"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9" fillId="3" borderId="9" xfId="0" applyFont="1" applyFill="1" applyBorder="1" applyAlignment="1" applyProtection="1">
      <alignment horizontal="right" vertical="center"/>
    </xf>
    <xf numFmtId="0" fontId="19" fillId="3" borderId="14" xfId="0" applyFont="1" applyFill="1" applyBorder="1" applyAlignment="1" applyProtection="1">
      <alignment horizontal="right" vertical="center"/>
    </xf>
    <xf numFmtId="0" fontId="13" fillId="0" borderId="12" xfId="0" applyFont="1" applyBorder="1" applyAlignment="1" applyProtection="1">
      <alignment vertical="center" wrapText="1"/>
      <protection locked="0"/>
    </xf>
    <xf numFmtId="0" fontId="13" fillId="0" borderId="13" xfId="0" applyFont="1" applyBorder="1" applyAlignment="1" applyProtection="1">
      <alignment vertical="center" wrapText="1"/>
      <protection locked="0"/>
    </xf>
    <xf numFmtId="0" fontId="19" fillId="3" borderId="16" xfId="0" applyFont="1" applyFill="1" applyBorder="1" applyAlignment="1" applyProtection="1">
      <alignment horizontal="right" vertical="center" wrapText="1"/>
    </xf>
    <xf numFmtId="0" fontId="19" fillId="3" borderId="17" xfId="0" applyFont="1" applyFill="1" applyBorder="1" applyAlignment="1" applyProtection="1">
      <alignment horizontal="right" vertical="center" wrapText="1"/>
    </xf>
    <xf numFmtId="0" fontId="19" fillId="3" borderId="13" xfId="0" applyFont="1" applyFill="1" applyBorder="1" applyAlignment="1" applyProtection="1">
      <alignment horizontal="right" vertical="center" wrapText="1"/>
    </xf>
    <xf numFmtId="0" fontId="10" fillId="0" borderId="15"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7" fillId="0" borderId="15"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13" fillId="0" borderId="13" xfId="0" applyFont="1" applyBorder="1" applyAlignment="1" applyProtection="1">
      <alignment horizontal="left"/>
      <protection locked="0"/>
    </xf>
    <xf numFmtId="0" fontId="19" fillId="3" borderId="10" xfId="0" applyFont="1" applyFill="1" applyBorder="1" applyAlignment="1" applyProtection="1">
      <alignment horizontal="right" vertical="center"/>
    </xf>
    <xf numFmtId="0" fontId="19" fillId="3" borderId="16" xfId="0"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19" fillId="3" borderId="11" xfId="0" applyFont="1" applyFill="1" applyBorder="1" applyAlignment="1" applyProtection="1">
      <alignment horizontal="right" vertical="center"/>
    </xf>
    <xf numFmtId="0" fontId="19" fillId="3" borderId="7" xfId="0" applyFont="1" applyFill="1" applyBorder="1" applyAlignment="1" applyProtection="1">
      <alignment horizontal="right" vertical="center"/>
    </xf>
    <xf numFmtId="0" fontId="19" fillId="0" borderId="10"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19" fillId="0" borderId="7" xfId="0" applyFont="1" applyBorder="1" applyAlignment="1" applyProtection="1">
      <alignment vertical="center" wrapText="1"/>
      <protection locked="0"/>
    </xf>
    <xf numFmtId="0" fontId="19" fillId="0" borderId="18" xfId="0" applyFont="1" applyBorder="1" applyAlignment="1" applyProtection="1">
      <alignment vertical="center" wrapText="1"/>
      <protection locked="0"/>
    </xf>
    <xf numFmtId="0" fontId="19" fillId="0" borderId="10"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5" fillId="5" borderId="45"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44"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13" fillId="0" borderId="9" xfId="0" applyFont="1" applyBorder="1" applyAlignment="1" applyProtection="1">
      <alignment vertical="center" wrapText="1"/>
      <protection locked="0"/>
    </xf>
    <xf numFmtId="0" fontId="16" fillId="5" borderId="15" xfId="0" applyFont="1" applyFill="1" applyBorder="1" applyAlignment="1">
      <alignment horizontal="center" vertical="center"/>
    </xf>
    <xf numFmtId="0" fontId="16" fillId="5" borderId="12" xfId="0" applyFont="1" applyFill="1" applyBorder="1" applyAlignment="1">
      <alignment horizontal="center" vertical="center"/>
    </xf>
    <xf numFmtId="0" fontId="16" fillId="5" borderId="13" xfId="0" applyFont="1" applyFill="1" applyBorder="1" applyAlignment="1">
      <alignment horizontal="center" vertical="center"/>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33" fillId="0" borderId="15"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6" fillId="0" borderId="12" xfId="0" applyFont="1" applyBorder="1" applyAlignment="1">
      <alignment horizontal="left" vertical="center" wrapText="1"/>
    </xf>
    <xf numFmtId="0" fontId="31" fillId="7" borderId="0" xfId="0" applyFont="1" applyFill="1" applyAlignment="1">
      <alignment horizontal="center"/>
    </xf>
    <xf numFmtId="0" fontId="32" fillId="7" borderId="0" xfId="0" applyFont="1" applyFill="1" applyBorder="1" applyAlignment="1">
      <alignment horizontal="center" vertical="center" wrapText="1"/>
    </xf>
    <xf numFmtId="0" fontId="6" fillId="0" borderId="15" xfId="0" applyFont="1" applyBorder="1" applyAlignment="1">
      <alignment horizontal="left" vertical="center"/>
    </xf>
    <xf numFmtId="0" fontId="32" fillId="7" borderId="12"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6" fillId="0" borderId="0" xfId="0" applyFont="1" applyFill="1" applyBorder="1" applyAlignment="1" applyProtection="1">
      <alignment vertical="center" wrapText="1"/>
    </xf>
  </cellXfs>
  <cellStyles count="202">
    <cellStyle name="Hipervínculo" xfId="200" builtinId="8" hidden="1"/>
    <cellStyle name="Hipervínculo" xfId="146" builtinId="8" hidden="1"/>
    <cellStyle name="Hipervínculo" xfId="74" builtinId="8" hidden="1"/>
    <cellStyle name="Hipervínculo" xfId="164" builtinId="8" hidden="1"/>
    <cellStyle name="Hipervínculo" xfId="24" builtinId="8" hidden="1"/>
    <cellStyle name="Hipervínculo" xfId="116" builtinId="8" hidden="1"/>
    <cellStyle name="Hipervínculo" xfId="136" builtinId="8" hidden="1"/>
    <cellStyle name="Hipervínculo" xfId="104" builtinId="8" hidden="1"/>
    <cellStyle name="Hipervínculo" xfId="102" builtinId="8" hidden="1"/>
    <cellStyle name="Hipervínculo" xfId="62" builtinId="8" hidden="1"/>
    <cellStyle name="Hipervínculo" xfId="128" builtinId="8" hidden="1"/>
    <cellStyle name="Hipervínculo" xfId="198" builtinId="8" hidden="1"/>
    <cellStyle name="Hipervínculo" xfId="12" builtinId="8" hidden="1"/>
    <cellStyle name="Hipervínculo" xfId="28" builtinId="8" hidden="1"/>
    <cellStyle name="Hipervínculo" xfId="22" builtinId="8" hidden="1"/>
    <cellStyle name="Hipervínculo" xfId="52" builtinId="8" hidden="1"/>
    <cellStyle name="Hipervínculo" xfId="182" builtinId="8" hidden="1"/>
    <cellStyle name="Hipervínculo" xfId="124" builtinId="8" hidden="1"/>
    <cellStyle name="Hipervínculo" xfId="60" builtinId="8" hidden="1"/>
    <cellStyle name="Hipervínculo" xfId="48" builtinId="8" hidden="1"/>
    <cellStyle name="Hipervínculo" xfId="178" builtinId="8" hidden="1"/>
    <cellStyle name="Hipervínculo" xfId="8" builtinId="8" hidden="1"/>
    <cellStyle name="Hipervínculo" xfId="14" builtinId="8" hidden="1"/>
    <cellStyle name="Hipervínculo" xfId="154" builtinId="8" hidden="1"/>
    <cellStyle name="Hipervínculo" xfId="150" builtinId="8" hidden="1"/>
    <cellStyle name="Hipervínculo" xfId="152" builtinId="8" hidden="1"/>
    <cellStyle name="Hipervínculo" xfId="54" builtinId="8" hidden="1"/>
    <cellStyle name="Hipervínculo" xfId="86" builtinId="8" hidden="1"/>
    <cellStyle name="Hipervínculo" xfId="144" builtinId="8" hidden="1"/>
    <cellStyle name="Hipervínculo" xfId="140" builtinId="8" hidden="1"/>
    <cellStyle name="Hipervínculo" xfId="110" builtinId="8" hidden="1"/>
    <cellStyle name="Hipervínculo" xfId="148" builtinId="8" hidden="1"/>
    <cellStyle name="Hipervínculo" xfId="158" builtinId="8" hidden="1"/>
    <cellStyle name="Hipervínculo" xfId="2" builtinId="8" hidden="1"/>
    <cellStyle name="Hipervínculo" xfId="16" builtinId="8" hidden="1"/>
    <cellStyle name="Hipervínculo" xfId="34" builtinId="8" hidden="1"/>
    <cellStyle name="Hipervínculo" xfId="84" builtinId="8" hidden="1"/>
    <cellStyle name="Hipervínculo" xfId="190" builtinId="8" hidden="1"/>
    <cellStyle name="Hipervínculo" xfId="100" builtinId="8" hidden="1"/>
    <cellStyle name="Hipervínculo" xfId="58" builtinId="8" hidden="1"/>
    <cellStyle name="Hipervínculo" xfId="64" builtinId="8" hidden="1"/>
    <cellStyle name="Hipervínculo" xfId="112" builtinId="8" hidden="1"/>
    <cellStyle name="Hipervínculo" xfId="176" builtinId="8" hidden="1"/>
    <cellStyle name="Hipervínculo" xfId="106" builtinId="8" hidden="1"/>
    <cellStyle name="Hipervínculo" xfId="122" builtinId="8" hidden="1"/>
    <cellStyle name="Hipervínculo" xfId="66" builtinId="8" hidden="1"/>
    <cellStyle name="Hipervínculo" xfId="46" builtinId="8" hidden="1"/>
    <cellStyle name="Hipervínculo" xfId="130" builtinId="8" hidden="1"/>
    <cellStyle name="Hipervínculo" xfId="98" builtinId="8" hidden="1"/>
    <cellStyle name="Hipervínculo" xfId="134" builtinId="8" hidden="1"/>
    <cellStyle name="Hipervínculo" xfId="76" builtinId="8" hidden="1"/>
    <cellStyle name="Hipervínculo" xfId="188" builtinId="8" hidden="1"/>
    <cellStyle name="Hipervínculo" xfId="162" builtinId="8" hidden="1"/>
    <cellStyle name="Hipervínculo" xfId="82" builtinId="8" hidden="1"/>
    <cellStyle name="Hipervínculo" xfId="194" builtinId="8" hidden="1"/>
    <cellStyle name="Hipervínculo" xfId="4" builtinId="8" hidden="1"/>
    <cellStyle name="Hipervínculo" xfId="72" builtinId="8" hidden="1"/>
    <cellStyle name="Hipervínculo" xfId="88" builtinId="8" hidden="1"/>
    <cellStyle name="Hipervínculo" xfId="6" builtinId="8" hidden="1"/>
    <cellStyle name="Hipervínculo" xfId="120" builtinId="8" hidden="1"/>
    <cellStyle name="Hipervínculo" xfId="174" builtinId="8" hidden="1"/>
    <cellStyle name="Hipervínculo" xfId="108" builtinId="8" hidden="1"/>
    <cellStyle name="Hipervínculo" xfId="56" builtinId="8" hidden="1"/>
    <cellStyle name="Hipervínculo" xfId="168" builtinId="8" hidden="1"/>
    <cellStyle name="Hipervínculo" xfId="18" builtinId="8" hidden="1"/>
    <cellStyle name="Hipervínculo" xfId="10" builtinId="8" hidden="1"/>
    <cellStyle name="Hipervínculo" xfId="186" builtinId="8" hidden="1"/>
    <cellStyle name="Hipervínculo" xfId="90" builtinId="8" hidden="1"/>
    <cellStyle name="Hipervínculo" xfId="70" builtinId="8" hidden="1"/>
    <cellStyle name="Hipervínculo" xfId="184" builtinId="8" hidden="1"/>
    <cellStyle name="Hipervínculo" xfId="142" builtinId="8" hidden="1"/>
    <cellStyle name="Hipervínculo" xfId="160" builtinId="8" hidden="1"/>
    <cellStyle name="Hipervínculo" xfId="78" builtinId="8" hidden="1"/>
    <cellStyle name="Hipervínculo" xfId="30" builtinId="8" hidden="1"/>
    <cellStyle name="Hipervínculo" xfId="156" builtinId="8" hidden="1"/>
    <cellStyle name="Hipervínculo" xfId="80" builtinId="8" hidden="1"/>
    <cellStyle name="Hipervínculo" xfId="196" builtinId="8" hidden="1"/>
    <cellStyle name="Hipervínculo" xfId="92" builtinId="8" hidden="1"/>
    <cellStyle name="Hipervínculo" xfId="94" builtinId="8" hidden="1"/>
    <cellStyle name="Hipervínculo" xfId="44" builtinId="8" hidden="1"/>
    <cellStyle name="Hipervínculo" xfId="126" builtinId="8" hidden="1"/>
    <cellStyle name="Hipervínculo" xfId="40" builtinId="8" hidden="1"/>
    <cellStyle name="Hipervínculo" xfId="38" builtinId="8" hidden="1"/>
    <cellStyle name="Hipervínculo" xfId="42" builtinId="8" hidden="1"/>
    <cellStyle name="Hipervínculo" xfId="114" builtinId="8" hidden="1"/>
    <cellStyle name="Hipervínculo" xfId="172" builtinId="8" hidden="1"/>
    <cellStyle name="Hipervínculo" xfId="192" builtinId="8" hidden="1"/>
    <cellStyle name="Hipervínculo" xfId="166" builtinId="8" hidden="1"/>
    <cellStyle name="Hipervínculo" xfId="180" builtinId="8" hidden="1"/>
    <cellStyle name="Hipervínculo" xfId="32" builtinId="8" hidden="1"/>
    <cellStyle name="Hipervínculo" xfId="138" builtinId="8" hidden="1"/>
    <cellStyle name="Hipervínculo" xfId="26" builtinId="8" hidden="1"/>
    <cellStyle name="Hipervínculo" xfId="20" builtinId="8" hidden="1"/>
    <cellStyle name="Hipervínculo" xfId="118" builtinId="8" hidden="1"/>
    <cellStyle name="Hipervínculo" xfId="170" builtinId="8" hidden="1"/>
    <cellStyle name="Hipervínculo" xfId="36" builtinId="8" hidden="1"/>
    <cellStyle name="Hipervínculo" xfId="132" builtinId="8" hidden="1"/>
    <cellStyle name="Hipervínculo" xfId="50" builtinId="8" hidden="1"/>
    <cellStyle name="Hipervínculo" xfId="96" builtinId="8" hidden="1"/>
    <cellStyle name="Hipervínculo" xfId="68" builtinId="8" hidden="1"/>
    <cellStyle name="Hipervínculo visitado" xfId="123" builtinId="9" hidden="1"/>
    <cellStyle name="Hipervínculo visitado" xfId="201" builtinId="9" hidden="1"/>
    <cellStyle name="Hipervínculo visitado" xfId="29" builtinId="9" hidden="1"/>
    <cellStyle name="Hipervínculo visitado" xfId="87" builtinId="9" hidden="1"/>
    <cellStyle name="Hipervínculo visitado" xfId="145" builtinId="9" hidden="1"/>
    <cellStyle name="Hipervínculo visitado" xfId="107" builtinId="9" hidden="1"/>
    <cellStyle name="Hipervínculo visitado" xfId="105" builtinId="9" hidden="1"/>
    <cellStyle name="Hipervínculo visitado" xfId="121" builtinId="9" hidden="1"/>
    <cellStyle name="Hipervínculo visitado" xfId="19" builtinId="9" hidden="1"/>
    <cellStyle name="Hipervínculo visitado" xfId="59" builtinId="9" hidden="1"/>
    <cellStyle name="Hipervínculo visitado" xfId="143" builtinId="9" hidden="1"/>
    <cellStyle name="Hipervínculo visitado" xfId="111" builtinId="9" hidden="1"/>
    <cellStyle name="Hipervínculo visitado" xfId="151" builtinId="9" hidden="1"/>
    <cellStyle name="Hipervínculo visitado" xfId="183" builtinId="9" hidden="1"/>
    <cellStyle name="Hipervínculo visitado" xfId="35" builtinId="9" hidden="1"/>
    <cellStyle name="Hipervínculo visitado" xfId="31" builtinId="9" hidden="1"/>
    <cellStyle name="Hipervínculo visitado" xfId="69" builtinId="9" hidden="1"/>
    <cellStyle name="Hipervínculo visitado" xfId="83" builtinId="9" hidden="1"/>
    <cellStyle name="Hipervínculo visitado" xfId="55" builtinId="9" hidden="1"/>
    <cellStyle name="Hipervínculo visitado" xfId="39" builtinId="9" hidden="1"/>
    <cellStyle name="Hipervínculo visitado" xfId="185" builtinId="9" hidden="1"/>
    <cellStyle name="Hipervínculo visitado" xfId="157" builtinId="9" hidden="1"/>
    <cellStyle name="Hipervínculo visitado" xfId="135" builtinId="9" hidden="1"/>
    <cellStyle name="Hipervínculo visitado" xfId="195" builtinId="9" hidden="1"/>
    <cellStyle name="Hipervínculo visitado" xfId="137" builtinId="9" hidden="1"/>
    <cellStyle name="Hipervínculo visitado" xfId="147" builtinId="9" hidden="1"/>
    <cellStyle name="Hipervínculo visitado" xfId="21" builtinId="9" hidden="1"/>
    <cellStyle name="Hipervínculo visitado" xfId="61" builtinId="9" hidden="1"/>
    <cellStyle name="Hipervínculo visitado" xfId="57" builtinId="9" hidden="1"/>
    <cellStyle name="Hipervínculo visitado" xfId="33" builtinId="9" hidden="1"/>
    <cellStyle name="Hipervínculo visitado" xfId="17" builtinId="9" hidden="1"/>
    <cellStyle name="Hipervínculo visitado" xfId="9" builtinId="9" hidden="1"/>
    <cellStyle name="Hipervínculo visitado" xfId="71" builtinId="9" hidden="1"/>
    <cellStyle name="Hipervínculo visitado" xfId="67" builtinId="9" hidden="1"/>
    <cellStyle name="Hipervínculo visitado" xfId="41" builtinId="9" hidden="1"/>
    <cellStyle name="Hipervínculo visitado" xfId="11" builtinId="9" hidden="1"/>
    <cellStyle name="Hipervínculo visitado" xfId="117" builtinId="9" hidden="1"/>
    <cellStyle name="Hipervínculo visitado" xfId="191" builtinId="9" hidden="1"/>
    <cellStyle name="Hipervínculo visitado" xfId="171" builtinId="9" hidden="1"/>
    <cellStyle name="Hipervínculo visitado" xfId="93" builtinId="9" hidden="1"/>
    <cellStyle name="Hipervínculo visitado" xfId="97" builtinId="9" hidden="1"/>
    <cellStyle name="Hipervínculo visitado" xfId="173" builtinId="9" hidden="1"/>
    <cellStyle name="Hipervínculo visitado" xfId="155" builtinId="9" hidden="1"/>
    <cellStyle name="Hipervínculo visitado" xfId="189" builtinId="9" hidden="1"/>
    <cellStyle name="Hipervínculo visitado" xfId="49" builtinId="9" hidden="1"/>
    <cellStyle name="Hipervínculo visitado" xfId="3" builtinId="9" hidden="1"/>
    <cellStyle name="Hipervínculo visitado" xfId="95" builtinId="9" hidden="1"/>
    <cellStyle name="Hipervínculo visitado" xfId="125" builtinId="9" hidden="1"/>
    <cellStyle name="Hipervínculo visitado" xfId="199" builtinId="9" hidden="1"/>
    <cellStyle name="Hipervínculo visitado" xfId="75" builtinId="9" hidden="1"/>
    <cellStyle name="Hipervínculo visitado" xfId="79" builtinId="9" hidden="1"/>
    <cellStyle name="Hipervínculo visitado" xfId="119" builtinId="9" hidden="1"/>
    <cellStyle name="Hipervínculo visitado" xfId="127" builtinId="9" hidden="1"/>
    <cellStyle name="Hipervínculo visitado" xfId="47" builtinId="9" hidden="1"/>
    <cellStyle name="Hipervínculo visitado" xfId="149" builtinId="9" hidden="1"/>
    <cellStyle name="Hipervínculo visitado" xfId="113" builtinId="9" hidden="1"/>
    <cellStyle name="Hipervínculo visitado" xfId="165" builtinId="9" hidden="1"/>
    <cellStyle name="Hipervínculo visitado" xfId="73" builtinId="9" hidden="1"/>
    <cellStyle name="Hipervínculo visitado" xfId="53" builtinId="9" hidden="1"/>
    <cellStyle name="Hipervínculo visitado" xfId="103" builtinId="9" hidden="1"/>
    <cellStyle name="Hipervínculo visitado" xfId="81" builtinId="9" hidden="1"/>
    <cellStyle name="Hipervínculo visitado" xfId="37" builtinId="9" hidden="1"/>
    <cellStyle name="Hipervínculo visitado" xfId="45" builtinId="9" hidden="1"/>
    <cellStyle name="Hipervínculo visitado" xfId="133" builtinId="9" hidden="1"/>
    <cellStyle name="Hipervínculo visitado" xfId="129" builtinId="9" hidden="1"/>
    <cellStyle name="Hipervínculo visitado" xfId="179" builtinId="9" hidden="1"/>
    <cellStyle name="Hipervínculo visitado" xfId="193" builtinId="9" hidden="1"/>
    <cellStyle name="Hipervínculo visitado" xfId="197" builtinId="9" hidden="1"/>
    <cellStyle name="Hipervínculo visitado" xfId="161" builtinId="9" hidden="1"/>
    <cellStyle name="Hipervínculo visitado" xfId="139" builtinId="9" hidden="1"/>
    <cellStyle name="Hipervínculo visitado" xfId="187" builtinId="9" hidden="1"/>
    <cellStyle name="Hipervínculo visitado" xfId="23" builtinId="9" hidden="1"/>
    <cellStyle name="Hipervínculo visitado" xfId="89" builtinId="9" hidden="1"/>
    <cellStyle name="Hipervínculo visitado" xfId="63" builtinId="9" hidden="1"/>
    <cellStyle name="Hipervínculo visitado" xfId="5" builtinId="9" hidden="1"/>
    <cellStyle name="Hipervínculo visitado" xfId="7" builtinId="9" hidden="1"/>
    <cellStyle name="Hipervínculo visitado" xfId="65" builtinId="9" hidden="1"/>
    <cellStyle name="Hipervínculo visitado" xfId="77" builtinId="9" hidden="1"/>
    <cellStyle name="Hipervínculo visitado" xfId="51" builtinId="9" hidden="1"/>
    <cellStyle name="Hipervínculo visitado" xfId="115" builtinId="9" hidden="1"/>
    <cellStyle name="Hipervínculo visitado" xfId="169" builtinId="9" hidden="1"/>
    <cellStyle name="Hipervínculo visitado" xfId="163" builtinId="9" hidden="1"/>
    <cellStyle name="Hipervínculo visitado" xfId="167" builtinId="9" hidden="1"/>
    <cellStyle name="Hipervínculo visitado" xfId="131" builtinId="9" hidden="1"/>
    <cellStyle name="Hipervínculo visitado" xfId="109" builtinId="9" hidden="1"/>
    <cellStyle name="Hipervínculo visitado" xfId="99" builtinId="9" hidden="1"/>
    <cellStyle name="Hipervínculo visitado" xfId="91" builtinId="9" hidden="1"/>
    <cellStyle name="Hipervínculo visitado" xfId="181" builtinId="9" hidden="1"/>
    <cellStyle name="Hipervínculo visitado" xfId="177" builtinId="9" hidden="1"/>
    <cellStyle name="Hipervínculo visitado" xfId="141" builtinId="9" hidden="1"/>
    <cellStyle name="Hipervínculo visitado" xfId="153" builtinId="9" hidden="1"/>
    <cellStyle name="Hipervínculo visitado" xfId="101" builtinId="9" hidden="1"/>
    <cellStyle name="Hipervínculo visitado" xfId="43" builtinId="9" hidden="1"/>
    <cellStyle name="Hipervínculo visitado" xfId="15" builtinId="9" hidden="1"/>
    <cellStyle name="Hipervínculo visitado" xfId="13" builtinId="9" hidden="1"/>
    <cellStyle name="Hipervínculo visitado" xfId="25" builtinId="9" hidden="1"/>
    <cellStyle name="Hipervínculo visitado" xfId="175" builtinId="9" hidden="1"/>
    <cellStyle name="Hipervínculo visitado" xfId="159" builtinId="9" hidden="1"/>
    <cellStyle name="Hipervínculo visitado" xfId="85" builtinId="9" hidden="1"/>
    <cellStyle name="Hipervínculo visitado" xfId="27" builtinId="9" hidden="1"/>
    <cellStyle name="Normal" xfId="0" builtinId="0"/>
    <cellStyle name="Porcentaje" xfId="1" builtinId="5"/>
  </cellStyles>
  <dxfs count="4">
    <dxf>
      <font>
        <color auto="1"/>
      </font>
      <fill>
        <patternFill patternType="solid">
          <fgColor indexed="64"/>
          <bgColor theme="9"/>
        </patternFill>
      </fill>
    </dxf>
    <dxf>
      <font>
        <color auto="1"/>
      </font>
      <fill>
        <patternFill patternType="solid">
          <fgColor indexed="64"/>
          <bgColor rgb="FFFFFF00"/>
        </patternFill>
      </fill>
    </dxf>
    <dxf>
      <font>
        <color auto="1"/>
      </font>
      <fill>
        <patternFill patternType="solid">
          <fgColor indexed="64"/>
          <bgColor theme="7"/>
        </patternFill>
      </fill>
    </dxf>
    <dxf>
      <font>
        <color rgb="FF9C0006"/>
      </font>
      <fill>
        <patternFill patternType="solid">
          <fgColor indexed="64"/>
          <bgColor rgb="FFFF0000"/>
        </patternFill>
      </fill>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12702</xdr:colOff>
      <xdr:row>0</xdr:row>
      <xdr:rowOff>12700</xdr:rowOff>
    </xdr:from>
    <xdr:to>
      <xdr:col>2</xdr:col>
      <xdr:colOff>441542</xdr:colOff>
      <xdr:row>6</xdr:row>
      <xdr:rowOff>180975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277" y="12700"/>
          <a:ext cx="1228940" cy="1216025"/>
        </a:xfrm>
        <a:prstGeom prst="rect">
          <a:avLst/>
        </a:prstGeom>
      </xdr:spPr>
    </xdr:pic>
    <xdr:clientData/>
  </xdr:twoCellAnchor>
  <xdr:twoCellAnchor editAs="oneCell">
    <xdr:from>
      <xdr:col>3</xdr:col>
      <xdr:colOff>901700</xdr:colOff>
      <xdr:row>56</xdr:row>
      <xdr:rowOff>12700</xdr:rowOff>
    </xdr:from>
    <xdr:to>
      <xdr:col>7</xdr:col>
      <xdr:colOff>742950</xdr:colOff>
      <xdr:row>62</xdr:row>
      <xdr:rowOff>25400</xdr:rowOff>
    </xdr:to>
    <xdr:pic>
      <xdr:nvPicPr>
        <xdr:cNvPr id="3" name="1 Imagen" descr="Riesgos.tif">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stretch>
          <a:fillRect/>
        </a:stretch>
      </xdr:blipFill>
      <xdr:spPr>
        <a:xfrm>
          <a:off x="2730500" y="15087600"/>
          <a:ext cx="4178300" cy="1155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P53"/>
  <sheetViews>
    <sheetView topLeftCell="C5" workbookViewId="0">
      <selection activeCell="D48" sqref="D48"/>
    </sheetView>
  </sheetViews>
  <sheetFormatPr baseColWidth="10" defaultColWidth="11.5" defaultRowHeight="15" x14ac:dyDescent="0.2"/>
  <cols>
    <col min="4" max="4" width="136.33203125" customWidth="1"/>
    <col min="7" max="7" width="35.1640625" customWidth="1"/>
  </cols>
  <sheetData>
    <row r="2" spans="2:16" x14ac:dyDescent="0.2">
      <c r="B2" s="18" t="s">
        <v>0</v>
      </c>
      <c r="C2" s="18"/>
      <c r="D2" s="18"/>
      <c r="E2" s="18"/>
      <c r="F2" s="18"/>
      <c r="G2" s="18"/>
      <c r="H2" s="18"/>
      <c r="I2" s="18"/>
      <c r="J2" s="18"/>
      <c r="K2" s="18"/>
      <c r="L2" s="18"/>
      <c r="M2" s="18"/>
      <c r="N2" s="18"/>
      <c r="O2" s="18"/>
      <c r="P2" s="18"/>
    </row>
    <row r="3" spans="2:16" x14ac:dyDescent="0.2">
      <c r="B3" s="18" t="s">
        <v>1</v>
      </c>
      <c r="C3" s="18"/>
      <c r="D3" s="18"/>
      <c r="E3" s="18"/>
      <c r="F3" s="18"/>
      <c r="G3" s="18"/>
      <c r="H3" s="18"/>
      <c r="I3" s="18"/>
      <c r="J3" s="18"/>
      <c r="K3" s="18"/>
      <c r="L3" s="18"/>
      <c r="M3" s="18"/>
      <c r="N3" s="18"/>
      <c r="O3" s="18"/>
      <c r="P3" s="18"/>
    </row>
    <row r="5" spans="2:16" x14ac:dyDescent="0.2">
      <c r="B5" s="18" t="s">
        <v>2</v>
      </c>
      <c r="C5" s="18"/>
      <c r="D5" s="18"/>
      <c r="E5" s="18"/>
      <c r="F5" s="18"/>
      <c r="G5" s="18"/>
      <c r="H5" s="18"/>
      <c r="I5" s="18"/>
      <c r="J5" s="18"/>
      <c r="K5" s="18"/>
      <c r="L5" s="18"/>
      <c r="M5" s="18"/>
      <c r="N5" s="18"/>
      <c r="O5" s="18"/>
      <c r="P5" s="18"/>
    </row>
    <row r="6" spans="2:16" x14ac:dyDescent="0.2">
      <c r="B6" s="18" t="s">
        <v>3</v>
      </c>
      <c r="C6" s="18"/>
      <c r="D6" s="18"/>
      <c r="E6" s="18"/>
      <c r="F6" s="18"/>
      <c r="G6" s="18"/>
      <c r="H6" s="18"/>
      <c r="I6" s="18"/>
      <c r="J6" s="18"/>
      <c r="K6" s="18"/>
      <c r="L6" s="18"/>
      <c r="M6" s="18"/>
      <c r="N6" s="18"/>
      <c r="O6" s="18"/>
      <c r="P6" s="18"/>
    </row>
    <row r="8" spans="2:16" x14ac:dyDescent="0.2">
      <c r="B8" s="18"/>
      <c r="C8" s="18"/>
      <c r="D8" s="139" t="s">
        <v>4</v>
      </c>
      <c r="E8" s="139"/>
      <c r="F8" s="18"/>
      <c r="G8" s="18"/>
      <c r="H8" s="18"/>
      <c r="I8" s="18"/>
      <c r="J8" s="18"/>
      <c r="K8" s="18"/>
      <c r="L8" s="18"/>
      <c r="M8" s="18"/>
      <c r="N8" s="18"/>
      <c r="O8" s="18"/>
      <c r="P8" s="18"/>
    </row>
    <row r="9" spans="2:16" x14ac:dyDescent="0.2">
      <c r="B9" s="18"/>
      <c r="C9" s="18"/>
      <c r="D9" s="14" t="s">
        <v>5</v>
      </c>
      <c r="E9" s="14"/>
      <c r="F9" s="14"/>
      <c r="G9" s="14"/>
      <c r="H9" s="14"/>
      <c r="I9" s="14"/>
      <c r="J9" s="14"/>
      <c r="K9" s="14"/>
      <c r="L9" s="14"/>
      <c r="M9" s="14"/>
      <c r="N9" s="14"/>
      <c r="O9" s="14"/>
      <c r="P9" s="14"/>
    </row>
    <row r="10" spans="2:16" x14ac:dyDescent="0.2">
      <c r="B10" s="18"/>
      <c r="C10" s="18"/>
      <c r="D10" s="20" t="s">
        <v>6</v>
      </c>
      <c r="E10" s="15"/>
      <c r="F10" s="15"/>
      <c r="G10" s="15"/>
      <c r="H10" s="15"/>
      <c r="I10" s="15"/>
      <c r="J10" s="15"/>
      <c r="K10" s="15"/>
      <c r="L10" s="15"/>
      <c r="M10" s="15"/>
      <c r="N10" s="15"/>
      <c r="O10" s="15"/>
      <c r="P10" s="98"/>
    </row>
    <row r="11" spans="2:16" x14ac:dyDescent="0.2">
      <c r="B11" s="18"/>
      <c r="C11" s="18"/>
      <c r="D11" s="21" t="s">
        <v>7</v>
      </c>
      <c r="E11" s="16"/>
      <c r="F11" s="16"/>
      <c r="G11" s="16"/>
      <c r="H11" s="16"/>
      <c r="I11" s="16"/>
      <c r="J11" s="16"/>
      <c r="K11" s="16"/>
      <c r="L11" s="16"/>
      <c r="M11" s="16"/>
      <c r="N11" s="16"/>
      <c r="O11" s="16"/>
      <c r="P11" s="16"/>
    </row>
    <row r="12" spans="2:16" x14ac:dyDescent="0.2">
      <c r="B12" s="18"/>
      <c r="C12" s="18"/>
      <c r="D12" s="20" t="s">
        <v>8</v>
      </c>
      <c r="E12" s="15"/>
      <c r="F12" s="15"/>
      <c r="G12" s="15"/>
      <c r="H12" s="15"/>
      <c r="I12" s="15"/>
      <c r="J12" s="15"/>
      <c r="K12" s="15"/>
      <c r="L12" s="15"/>
      <c r="M12" s="15"/>
      <c r="N12" s="15"/>
      <c r="O12" s="15"/>
      <c r="P12" s="98"/>
    </row>
    <row r="13" spans="2:16" x14ac:dyDescent="0.2">
      <c r="B13" s="18"/>
      <c r="C13" s="18"/>
      <c r="D13" s="20" t="s">
        <v>9</v>
      </c>
      <c r="E13" s="15"/>
      <c r="F13" s="15"/>
      <c r="G13" s="15"/>
      <c r="H13" s="15"/>
      <c r="I13" s="15"/>
      <c r="J13" s="15"/>
      <c r="K13" s="15"/>
      <c r="L13" s="15"/>
      <c r="M13" s="15"/>
      <c r="N13" s="15"/>
      <c r="O13" s="15"/>
      <c r="P13" s="98"/>
    </row>
    <row r="14" spans="2:16" x14ac:dyDescent="0.2">
      <c r="B14" s="18"/>
      <c r="C14" s="18"/>
      <c r="D14" s="20" t="s">
        <v>10</v>
      </c>
      <c r="E14" s="15"/>
      <c r="F14" s="15"/>
      <c r="G14" s="15"/>
      <c r="H14" s="15"/>
      <c r="I14" s="15"/>
      <c r="J14" s="15"/>
      <c r="K14" s="15"/>
      <c r="L14" s="15"/>
      <c r="M14" s="15"/>
      <c r="N14" s="15"/>
      <c r="O14" s="15"/>
      <c r="P14" s="98"/>
    </row>
    <row r="15" spans="2:16" x14ac:dyDescent="0.2">
      <c r="B15" s="18"/>
      <c r="C15" s="18"/>
      <c r="D15" s="20" t="s">
        <v>11</v>
      </c>
      <c r="E15" s="15"/>
      <c r="F15" s="15"/>
      <c r="G15" s="15"/>
      <c r="H15" s="15"/>
      <c r="I15" s="15"/>
      <c r="J15" s="15"/>
      <c r="K15" s="15"/>
      <c r="L15" s="15"/>
      <c r="M15" s="15"/>
      <c r="N15" s="15"/>
      <c r="O15" s="15"/>
      <c r="P15" s="98"/>
    </row>
    <row r="16" spans="2:16" x14ac:dyDescent="0.2">
      <c r="B16" s="18"/>
      <c r="C16" s="18"/>
      <c r="D16" s="20" t="s">
        <v>12</v>
      </c>
      <c r="E16" s="15"/>
      <c r="F16" s="15"/>
      <c r="G16" s="15"/>
      <c r="H16" s="15"/>
      <c r="I16" s="15"/>
      <c r="J16" s="15"/>
      <c r="K16" s="15"/>
      <c r="L16" s="15"/>
      <c r="M16" s="15"/>
      <c r="N16" s="15"/>
      <c r="O16" s="15"/>
      <c r="P16" s="98"/>
    </row>
    <row r="17" spans="4:16" x14ac:dyDescent="0.2">
      <c r="D17" s="20" t="s">
        <v>13</v>
      </c>
      <c r="E17" s="15"/>
      <c r="F17" s="15"/>
      <c r="G17" s="15"/>
      <c r="H17" s="15"/>
      <c r="I17" s="15"/>
      <c r="J17" s="15"/>
      <c r="K17" s="15"/>
      <c r="L17" s="15"/>
      <c r="M17" s="15"/>
      <c r="N17" s="15"/>
      <c r="O17" s="15"/>
      <c r="P17" s="98"/>
    </row>
    <row r="18" spans="4:16" x14ac:dyDescent="0.2">
      <c r="D18" s="20" t="s">
        <v>14</v>
      </c>
      <c r="E18" s="15"/>
      <c r="F18" s="15"/>
      <c r="G18" s="15"/>
      <c r="H18" s="15"/>
      <c r="I18" s="15"/>
      <c r="J18" s="15"/>
      <c r="K18" s="15"/>
      <c r="L18" s="15"/>
      <c r="M18" s="15"/>
      <c r="N18" s="15"/>
      <c r="O18" s="15"/>
      <c r="P18" s="98"/>
    </row>
    <row r="19" spans="4:16" x14ac:dyDescent="0.2">
      <c r="D19" s="20" t="s">
        <v>15</v>
      </c>
      <c r="E19" s="15"/>
      <c r="F19" s="15"/>
      <c r="G19" s="15"/>
      <c r="H19" s="15"/>
      <c r="I19" s="15"/>
      <c r="J19" s="15"/>
      <c r="K19" s="15"/>
      <c r="L19" s="15"/>
      <c r="M19" s="15"/>
      <c r="N19" s="15"/>
      <c r="O19" s="15"/>
      <c r="P19" s="98"/>
    </row>
    <row r="20" spans="4:16" x14ac:dyDescent="0.2">
      <c r="D20" s="20" t="s">
        <v>16</v>
      </c>
      <c r="E20" s="15"/>
      <c r="F20" s="15"/>
      <c r="G20" s="15"/>
      <c r="H20" s="15"/>
      <c r="I20" s="15"/>
      <c r="J20" s="15"/>
      <c r="K20" s="15"/>
      <c r="L20" s="15"/>
      <c r="M20" s="15"/>
      <c r="N20" s="15"/>
      <c r="O20" s="15"/>
      <c r="P20" s="98"/>
    </row>
    <row r="21" spans="4:16" s="4" customFormat="1" x14ac:dyDescent="0.2">
      <c r="D21" s="22" t="s">
        <v>17</v>
      </c>
      <c r="E21" s="17"/>
      <c r="F21" s="17"/>
      <c r="G21" s="17"/>
      <c r="H21" s="17"/>
      <c r="I21" s="17"/>
      <c r="J21" s="17"/>
      <c r="K21" s="17"/>
      <c r="L21" s="17"/>
      <c r="M21" s="17"/>
      <c r="N21" s="17"/>
      <c r="O21" s="17"/>
      <c r="P21" s="17"/>
    </row>
    <row r="22" spans="4:16" s="4" customFormat="1" x14ac:dyDescent="0.2">
      <c r="D22" s="22" t="s">
        <v>18</v>
      </c>
      <c r="E22" s="17"/>
      <c r="F22" s="17"/>
      <c r="G22" s="17"/>
      <c r="H22" s="17"/>
      <c r="I22" s="17"/>
      <c r="J22" s="17"/>
      <c r="K22" s="17"/>
      <c r="L22" s="17"/>
      <c r="M22" s="17"/>
      <c r="N22" s="17"/>
      <c r="O22" s="17"/>
      <c r="P22" s="17"/>
    </row>
    <row r="23" spans="4:16" s="4" customFormat="1" x14ac:dyDescent="0.2">
      <c r="D23" s="22" t="s">
        <v>19</v>
      </c>
      <c r="E23" s="17"/>
      <c r="F23" s="17"/>
      <c r="G23" s="17"/>
      <c r="H23" s="17"/>
      <c r="I23" s="17"/>
      <c r="J23" s="17"/>
      <c r="K23" s="17"/>
      <c r="L23" s="17"/>
      <c r="M23" s="17"/>
      <c r="N23" s="17"/>
      <c r="O23" s="17"/>
      <c r="P23" s="17"/>
    </row>
    <row r="24" spans="4:16" s="4" customFormat="1" ht="30" x14ac:dyDescent="0.2">
      <c r="D24" s="23" t="s">
        <v>20</v>
      </c>
      <c r="E24" s="17"/>
      <c r="F24" s="17"/>
      <c r="G24" s="17"/>
      <c r="H24" s="17"/>
      <c r="I24" s="17"/>
      <c r="J24" s="17"/>
      <c r="K24" s="17"/>
      <c r="L24" s="17"/>
      <c r="M24" s="17"/>
      <c r="N24" s="17"/>
      <c r="O24" s="17"/>
      <c r="P24" s="17"/>
    </row>
    <row r="26" spans="4:16" x14ac:dyDescent="0.2">
      <c r="D26" s="18" t="s">
        <v>21</v>
      </c>
      <c r="E26" s="18"/>
      <c r="F26" s="18"/>
      <c r="G26" s="138" t="s">
        <v>22</v>
      </c>
      <c r="H26" s="138"/>
      <c r="I26" s="18"/>
      <c r="J26" s="18"/>
      <c r="K26" s="18"/>
      <c r="L26" s="18"/>
      <c r="M26" s="18"/>
      <c r="N26" s="18"/>
      <c r="O26" s="18"/>
      <c r="P26" s="18"/>
    </row>
    <row r="27" spans="4:16" x14ac:dyDescent="0.2">
      <c r="D27" s="18"/>
      <c r="E27" s="18"/>
      <c r="F27" s="18"/>
      <c r="G27" s="125" t="s">
        <v>23</v>
      </c>
      <c r="H27" s="125"/>
      <c r="I27" s="125"/>
      <c r="J27" s="125"/>
      <c r="K27" s="125"/>
      <c r="L27" s="18"/>
      <c r="M27" s="18"/>
      <c r="N27" s="18"/>
      <c r="O27" s="18"/>
      <c r="P27" s="18"/>
    </row>
    <row r="28" spans="4:16" x14ac:dyDescent="0.2">
      <c r="D28" s="1" t="s">
        <v>24</v>
      </c>
      <c r="E28" s="1"/>
      <c r="F28" s="18"/>
      <c r="G28" s="18" t="s">
        <v>25</v>
      </c>
      <c r="H28" s="18"/>
      <c r="I28" s="18"/>
      <c r="J28" s="18"/>
      <c r="K28" s="18"/>
      <c r="L28" s="18"/>
      <c r="M28" s="18"/>
      <c r="N28" s="18"/>
      <c r="O28" s="18"/>
      <c r="P28" s="18"/>
    </row>
    <row r="29" spans="4:16" x14ac:dyDescent="0.2">
      <c r="D29" s="128" t="s">
        <v>26</v>
      </c>
      <c r="E29" s="129"/>
      <c r="F29" s="18"/>
      <c r="G29" s="125" t="s">
        <v>27</v>
      </c>
      <c r="H29" s="125"/>
      <c r="I29" s="125"/>
      <c r="J29" s="125"/>
      <c r="K29" s="125"/>
      <c r="L29" s="18"/>
      <c r="M29" s="18"/>
      <c r="N29" s="18"/>
      <c r="O29" s="18"/>
      <c r="P29" s="18"/>
    </row>
    <row r="30" spans="4:16" x14ac:dyDescent="0.2">
      <c r="D30" s="128" t="s">
        <v>28</v>
      </c>
      <c r="E30" s="129"/>
      <c r="F30" s="18"/>
      <c r="G30" s="99" t="s">
        <v>29</v>
      </c>
      <c r="H30" s="99"/>
      <c r="I30" s="99"/>
      <c r="J30" s="99"/>
      <c r="K30" s="99"/>
      <c r="L30" s="18"/>
      <c r="M30" s="18"/>
      <c r="N30" s="18"/>
      <c r="O30" s="18"/>
      <c r="P30" s="18"/>
    </row>
    <row r="31" spans="4:16" x14ac:dyDescent="0.2">
      <c r="D31" s="136" t="s">
        <v>30</v>
      </c>
      <c r="E31" s="137"/>
      <c r="F31" s="18"/>
      <c r="G31" s="99" t="s">
        <v>31</v>
      </c>
      <c r="H31" s="99"/>
      <c r="I31" s="99"/>
      <c r="J31" s="99"/>
      <c r="K31" s="99"/>
      <c r="L31" s="18"/>
      <c r="M31" s="18"/>
      <c r="N31" s="18"/>
      <c r="O31" s="18"/>
      <c r="P31" s="18"/>
    </row>
    <row r="32" spans="4:16" x14ac:dyDescent="0.2">
      <c r="D32" s="128" t="s">
        <v>32</v>
      </c>
      <c r="E32" s="129"/>
      <c r="F32" s="18"/>
      <c r="G32" s="70" t="s">
        <v>33</v>
      </c>
      <c r="H32" s="70"/>
      <c r="I32" s="70"/>
      <c r="J32" s="70"/>
      <c r="K32" s="70"/>
      <c r="L32" s="18"/>
      <c r="M32" s="18"/>
      <c r="N32" s="18"/>
      <c r="O32" s="18"/>
      <c r="P32" s="18"/>
    </row>
    <row r="33" spans="4:11" x14ac:dyDescent="0.2">
      <c r="D33" s="128" t="s">
        <v>34</v>
      </c>
      <c r="E33" s="129"/>
      <c r="F33" s="18"/>
      <c r="G33" s="70" t="s">
        <v>35</v>
      </c>
      <c r="H33" s="70"/>
      <c r="I33" s="70"/>
      <c r="J33" s="70"/>
      <c r="K33" s="70"/>
    </row>
    <row r="34" spans="4:11" x14ac:dyDescent="0.2">
      <c r="D34" s="136" t="s">
        <v>36</v>
      </c>
      <c r="E34" s="137"/>
      <c r="F34" s="18"/>
      <c r="G34" s="18"/>
      <c r="H34" s="18"/>
      <c r="I34" s="18"/>
      <c r="J34" s="18"/>
      <c r="K34" s="18"/>
    </row>
    <row r="35" spans="4:11" x14ac:dyDescent="0.2">
      <c r="D35" s="128" t="s">
        <v>37</v>
      </c>
      <c r="E35" s="129"/>
      <c r="F35" s="18"/>
      <c r="G35" s="18"/>
      <c r="H35" s="18"/>
      <c r="I35" s="18"/>
      <c r="J35" s="18"/>
      <c r="K35" s="18"/>
    </row>
    <row r="36" spans="4:11" x14ac:dyDescent="0.2">
      <c r="D36" s="136" t="s">
        <v>38</v>
      </c>
      <c r="E36" s="137"/>
      <c r="F36" s="18"/>
      <c r="G36" s="18" t="s">
        <v>39</v>
      </c>
      <c r="H36" s="18"/>
      <c r="I36" s="18"/>
      <c r="J36" s="18"/>
      <c r="K36" s="18"/>
    </row>
    <row r="37" spans="4:11" x14ac:dyDescent="0.2">
      <c r="D37" s="136" t="s">
        <v>40</v>
      </c>
      <c r="E37" s="137"/>
      <c r="F37" s="18"/>
      <c r="G37" s="18" t="s">
        <v>41</v>
      </c>
      <c r="H37" s="18"/>
      <c r="I37" s="18"/>
      <c r="J37" s="18"/>
      <c r="K37" s="18"/>
    </row>
    <row r="38" spans="4:11" x14ac:dyDescent="0.2">
      <c r="D38" s="140" t="s">
        <v>42</v>
      </c>
      <c r="E38" s="141"/>
      <c r="F38" s="18"/>
      <c r="G38" s="18" t="s">
        <v>43</v>
      </c>
      <c r="H38" s="18"/>
      <c r="I38" s="18"/>
      <c r="J38" s="18"/>
      <c r="K38" s="18"/>
    </row>
    <row r="39" spans="4:11" x14ac:dyDescent="0.2">
      <c r="D39" s="128" t="s">
        <v>44</v>
      </c>
      <c r="E39" s="129"/>
      <c r="F39" s="18"/>
      <c r="G39" s="2" t="s">
        <v>45</v>
      </c>
      <c r="H39" s="18"/>
      <c r="I39" s="18"/>
      <c r="J39" s="18"/>
      <c r="K39" s="18"/>
    </row>
    <row r="40" spans="4:11" x14ac:dyDescent="0.2">
      <c r="D40" s="130" t="s">
        <v>46</v>
      </c>
      <c r="E40" s="131"/>
      <c r="F40" s="18"/>
      <c r="G40" s="18" t="s">
        <v>47</v>
      </c>
      <c r="H40" s="18"/>
      <c r="I40" s="18"/>
      <c r="J40" s="18"/>
      <c r="K40" s="18"/>
    </row>
    <row r="41" spans="4:11" x14ac:dyDescent="0.2">
      <c r="D41" s="132" t="s">
        <v>48</v>
      </c>
      <c r="E41" s="133"/>
      <c r="F41" s="18"/>
      <c r="G41" s="18" t="s">
        <v>49</v>
      </c>
      <c r="H41" s="18"/>
      <c r="I41" s="18"/>
      <c r="J41" s="18"/>
      <c r="K41" s="18"/>
    </row>
    <row r="42" spans="4:11" x14ac:dyDescent="0.2">
      <c r="D42" s="134" t="s">
        <v>50</v>
      </c>
      <c r="E42" s="135"/>
      <c r="F42" s="18"/>
      <c r="G42" s="18" t="s">
        <v>51</v>
      </c>
      <c r="H42" s="18"/>
      <c r="I42" s="18"/>
      <c r="J42" s="18"/>
      <c r="K42" s="18"/>
    </row>
    <row r="43" spans="4:11" x14ac:dyDescent="0.2">
      <c r="D43" s="134" t="s">
        <v>52</v>
      </c>
      <c r="E43" s="135"/>
      <c r="F43" s="18"/>
      <c r="G43" s="18" t="s">
        <v>53</v>
      </c>
      <c r="H43" s="18"/>
      <c r="I43" s="18"/>
      <c r="J43" s="18"/>
      <c r="K43" s="18"/>
    </row>
    <row r="44" spans="4:11" x14ac:dyDescent="0.2">
      <c r="D44" s="126" t="s">
        <v>54</v>
      </c>
      <c r="E44" s="127"/>
      <c r="F44" s="18"/>
      <c r="G44" s="18" t="s">
        <v>55</v>
      </c>
      <c r="H44" s="18"/>
      <c r="I44" s="18"/>
      <c r="J44" s="18"/>
      <c r="K44" s="18"/>
    </row>
    <row r="45" spans="4:11" x14ac:dyDescent="0.2">
      <c r="D45" s="124" t="s">
        <v>56</v>
      </c>
      <c r="E45" s="124"/>
      <c r="F45" s="18"/>
      <c r="G45" s="18" t="s">
        <v>57</v>
      </c>
      <c r="H45" s="18"/>
      <c r="I45" s="18"/>
      <c r="J45" s="18"/>
      <c r="K45" s="18"/>
    </row>
    <row r="46" spans="4:11" x14ac:dyDescent="0.2">
      <c r="D46" s="18" t="s">
        <v>298</v>
      </c>
      <c r="E46" s="18"/>
      <c r="F46" s="18"/>
      <c r="G46" s="18" t="s">
        <v>59</v>
      </c>
      <c r="H46" s="18"/>
      <c r="I46" s="18"/>
      <c r="J46" s="18"/>
      <c r="K46" s="18"/>
    </row>
    <row r="47" spans="4:11" x14ac:dyDescent="0.2">
      <c r="D47" s="18" t="s">
        <v>299</v>
      </c>
      <c r="E47" s="18"/>
      <c r="F47" s="18"/>
      <c r="G47" s="18" t="s">
        <v>60</v>
      </c>
      <c r="H47" s="18"/>
      <c r="I47" s="18"/>
      <c r="J47" s="18"/>
      <c r="K47" s="18"/>
    </row>
    <row r="48" spans="4:11" x14ac:dyDescent="0.2">
      <c r="D48" s="18" t="s">
        <v>58</v>
      </c>
      <c r="E48" s="18"/>
      <c r="F48" s="18"/>
      <c r="G48" s="18" t="s">
        <v>61</v>
      </c>
      <c r="H48" s="18"/>
      <c r="I48" s="18"/>
      <c r="J48" s="18"/>
      <c r="K48" s="18"/>
    </row>
    <row r="49" spans="7:7" x14ac:dyDescent="0.2">
      <c r="G49" s="18" t="s">
        <v>62</v>
      </c>
    </row>
    <row r="50" spans="7:7" x14ac:dyDescent="0.2">
      <c r="G50" s="18" t="s">
        <v>63</v>
      </c>
    </row>
    <row r="51" spans="7:7" x14ac:dyDescent="0.2">
      <c r="G51" s="18" t="s">
        <v>64</v>
      </c>
    </row>
    <row r="52" spans="7:7" x14ac:dyDescent="0.2">
      <c r="G52" s="18" t="s">
        <v>65</v>
      </c>
    </row>
    <row r="53" spans="7:7" x14ac:dyDescent="0.2">
      <c r="G53" s="18" t="s">
        <v>66</v>
      </c>
    </row>
  </sheetData>
  <sortState ref="D25:E41">
    <sortCondition ref="D25"/>
  </sortState>
  <mergeCells count="21">
    <mergeCell ref="G26:H26"/>
    <mergeCell ref="D8:E8"/>
    <mergeCell ref="D36:E36"/>
    <mergeCell ref="D37:E37"/>
    <mergeCell ref="D38:E38"/>
    <mergeCell ref="D29:E29"/>
    <mergeCell ref="D30:E30"/>
    <mergeCell ref="D31:E31"/>
    <mergeCell ref="D32:E32"/>
    <mergeCell ref="D33:E33"/>
    <mergeCell ref="D45:E45"/>
    <mergeCell ref="G27:K27"/>
    <mergeCell ref="G29:K29"/>
    <mergeCell ref="D44:E44"/>
    <mergeCell ref="D39:E39"/>
    <mergeCell ref="D40:E40"/>
    <mergeCell ref="D41:E41"/>
    <mergeCell ref="D42:E42"/>
    <mergeCell ref="D43:E43"/>
    <mergeCell ref="D34:E34"/>
    <mergeCell ref="D35:E35"/>
  </mergeCells>
  <pageMargins left="0.75" right="0.75" top="1" bottom="1" header="0.5" footer="0.5"/>
  <pageSetup paperSize="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6"/>
  <sheetViews>
    <sheetView workbookViewId="0">
      <selection activeCell="D37" sqref="D37:D39"/>
    </sheetView>
  </sheetViews>
  <sheetFormatPr baseColWidth="10" defaultColWidth="11.5" defaultRowHeight="15" x14ac:dyDescent="0.2"/>
  <cols>
    <col min="1" max="1" width="50.83203125" customWidth="1"/>
    <col min="2" max="3" width="11.5" style="3"/>
    <col min="4" max="4" width="79" customWidth="1"/>
    <col min="6" max="6" width="70.5" customWidth="1"/>
    <col min="7" max="7" width="6.33203125" customWidth="1"/>
    <col min="8" max="8" width="68.1640625" customWidth="1"/>
    <col min="10" max="13" width="0" hidden="1" customWidth="1"/>
    <col min="14" max="14" width="7" hidden="1" customWidth="1"/>
    <col min="15" max="15" width="5.33203125" hidden="1" customWidth="1"/>
    <col min="16" max="17" width="0" hidden="1" customWidth="1"/>
  </cols>
  <sheetData>
    <row r="1" spans="1:16" x14ac:dyDescent="0.2">
      <c r="A1" s="13" t="s">
        <v>67</v>
      </c>
      <c r="B1" s="18"/>
      <c r="C1" s="18"/>
      <c r="D1" s="13" t="s">
        <v>68</v>
      </c>
      <c r="E1" s="18"/>
      <c r="F1" s="13" t="s">
        <v>69</v>
      </c>
      <c r="G1" s="18"/>
      <c r="H1" s="13" t="s">
        <v>70</v>
      </c>
      <c r="I1" s="18"/>
      <c r="J1" s="18"/>
      <c r="K1" t="s">
        <v>305</v>
      </c>
      <c r="L1" t="s">
        <v>306</v>
      </c>
      <c r="M1" t="s">
        <v>307</v>
      </c>
    </row>
    <row r="2" spans="1:16" s="18" customFormat="1" x14ac:dyDescent="0.2">
      <c r="A2" s="19"/>
      <c r="D2" s="19"/>
      <c r="F2" s="13"/>
      <c r="H2" s="13"/>
      <c r="J2" s="18">
        <f>IF(LEN($L2)=0," ",1)</f>
        <v>1</v>
      </c>
      <c r="K2" s="18" t="str">
        <f>IF(J2=" "," ",IF(J2=1,CONCATENATE($J2," ",LEFT($P$2,3)),CONCATENATE(J2," ",$P$2)))</f>
        <v>1 Mes</v>
      </c>
      <c r="L2" s="112">
        <f>'Cedula Proyecto'!$D$38</f>
        <v>0</v>
      </c>
      <c r="M2" s="18" t="str">
        <f>IF('Cedula Proyecto'!$E$38="Mes (es)","M","A")</f>
        <v>M</v>
      </c>
      <c r="N2" s="18" t="str">
        <f>IF(LEN(L2)=" "," ",IF(M2="M","Meses","Años"))</f>
        <v>Meses</v>
      </c>
      <c r="O2" s="18">
        <f>IF(M2="A",L2*12,L2)</f>
        <v>0</v>
      </c>
      <c r="P2" s="18" t="s">
        <v>308</v>
      </c>
    </row>
    <row r="3" spans="1:16" x14ac:dyDescent="0.2">
      <c r="A3" s="12" t="s">
        <v>315</v>
      </c>
      <c r="B3" s="18" t="s">
        <v>68</v>
      </c>
      <c r="C3" s="18"/>
      <c r="D3" s="7" t="s">
        <v>71</v>
      </c>
      <c r="E3" s="8"/>
      <c r="F3" s="7" t="s">
        <v>72</v>
      </c>
      <c r="G3" s="8"/>
      <c r="H3" s="7" t="s">
        <v>73</v>
      </c>
      <c r="I3" s="8"/>
      <c r="J3" s="18">
        <f>IF(J2=" "," ",IF(J2=$O$2," ",$J2+1))</f>
        <v>2</v>
      </c>
      <c r="K3" s="18" t="str">
        <f t="shared" ref="K3:K65" si="0">IF(J3=" "," ",IF(J3=1,CONCATENATE($J3," ",LEFT($P$2,3)),CONCATENATE(J3," ",$P$2)))</f>
        <v>2 Meses</v>
      </c>
      <c r="L3" s="112">
        <f>'Cedula Proyecto'!$D$38</f>
        <v>0</v>
      </c>
      <c r="M3" s="18" t="str">
        <f>IF('Cedula Proyecto'!$E$38="Mes (es)","M","A")</f>
        <v>M</v>
      </c>
    </row>
    <row r="4" spans="1:16" ht="30" x14ac:dyDescent="0.2">
      <c r="A4" s="12" t="s">
        <v>314</v>
      </c>
      <c r="B4" s="18" t="s">
        <v>69</v>
      </c>
      <c r="C4" s="18"/>
      <c r="D4" s="7" t="s">
        <v>74</v>
      </c>
      <c r="E4" s="8"/>
      <c r="F4" s="7" t="s">
        <v>75</v>
      </c>
      <c r="G4" s="8"/>
      <c r="H4" s="7" t="s">
        <v>76</v>
      </c>
      <c r="I4" s="8"/>
      <c r="J4" s="18">
        <f t="shared" ref="J4:J47" si="1">IF(J3=" "," ",IF(J3=$O$2," ",$J3+1))</f>
        <v>3</v>
      </c>
      <c r="K4" s="18" t="str">
        <f t="shared" si="0"/>
        <v>3 Meses</v>
      </c>
    </row>
    <row r="5" spans="1:16" ht="30" x14ac:dyDescent="0.2">
      <c r="A5" s="12" t="s">
        <v>316</v>
      </c>
      <c r="B5" s="18" t="s">
        <v>70</v>
      </c>
      <c r="C5" s="18"/>
      <c r="D5" s="7" t="s">
        <v>77</v>
      </c>
      <c r="E5" s="8"/>
      <c r="F5" s="7" t="s">
        <v>78</v>
      </c>
      <c r="G5" s="8"/>
      <c r="H5" s="7" t="s">
        <v>79</v>
      </c>
      <c r="I5" s="8"/>
      <c r="J5" s="18">
        <f t="shared" si="1"/>
        <v>4</v>
      </c>
      <c r="K5" s="18" t="str">
        <f t="shared" si="0"/>
        <v>4 Meses</v>
      </c>
    </row>
    <row r="6" spans="1:16" x14ac:dyDescent="0.2">
      <c r="A6" s="12" t="s">
        <v>317</v>
      </c>
      <c r="B6" s="18" t="s">
        <v>320</v>
      </c>
      <c r="C6" s="18"/>
      <c r="D6" s="7" t="s">
        <v>81</v>
      </c>
      <c r="E6" s="8"/>
      <c r="F6" s="7" t="s">
        <v>82</v>
      </c>
      <c r="G6" s="8"/>
      <c r="H6" s="8"/>
      <c r="I6" s="8"/>
      <c r="J6" s="18">
        <f t="shared" si="1"/>
        <v>5</v>
      </c>
      <c r="K6" s="18" t="str">
        <f t="shared" si="0"/>
        <v>5 Meses</v>
      </c>
    </row>
    <row r="7" spans="1:16" x14ac:dyDescent="0.2">
      <c r="A7" s="12" t="s">
        <v>318</v>
      </c>
      <c r="B7" s="18" t="s">
        <v>321</v>
      </c>
      <c r="C7" s="18"/>
      <c r="D7" s="9" t="s">
        <v>83</v>
      </c>
      <c r="E7" s="6"/>
      <c r="F7" s="6"/>
      <c r="G7" s="6"/>
      <c r="H7" s="6"/>
      <c r="I7" s="6"/>
      <c r="J7" s="18">
        <f t="shared" si="1"/>
        <v>6</v>
      </c>
      <c r="K7" s="18" t="str">
        <f t="shared" si="0"/>
        <v>6 Meses</v>
      </c>
    </row>
    <row r="8" spans="1:16" x14ac:dyDescent="0.2">
      <c r="A8" s="12" t="s">
        <v>319</v>
      </c>
      <c r="B8" s="18" t="s">
        <v>322</v>
      </c>
      <c r="C8" s="18"/>
      <c r="D8" s="9"/>
      <c r="E8" s="6"/>
      <c r="F8" s="6"/>
      <c r="G8" s="6"/>
      <c r="H8" s="6"/>
      <c r="I8" s="6"/>
      <c r="J8" s="18">
        <f t="shared" si="1"/>
        <v>7</v>
      </c>
      <c r="K8" s="18" t="str">
        <f t="shared" si="0"/>
        <v>7 Meses</v>
      </c>
    </row>
    <row r="9" spans="1:16" x14ac:dyDescent="0.2">
      <c r="A9" s="18" t="s">
        <v>80</v>
      </c>
      <c r="B9" s="18"/>
      <c r="C9" s="18"/>
      <c r="D9" s="9"/>
      <c r="E9" s="6"/>
      <c r="F9" s="6"/>
      <c r="G9" s="6"/>
      <c r="H9" s="6"/>
      <c r="I9" s="6"/>
      <c r="J9" s="18">
        <f t="shared" si="1"/>
        <v>8</v>
      </c>
      <c r="K9" s="18" t="str">
        <f t="shared" si="0"/>
        <v>8 Meses</v>
      </c>
    </row>
    <row r="10" spans="1:16" x14ac:dyDescent="0.2">
      <c r="A10" s="18"/>
      <c r="B10" s="18"/>
      <c r="C10" s="18"/>
      <c r="D10" s="9"/>
      <c r="E10" s="6"/>
      <c r="F10" s="6"/>
      <c r="G10" s="6"/>
      <c r="H10" s="6"/>
      <c r="I10" s="6"/>
      <c r="J10" s="18">
        <f t="shared" si="1"/>
        <v>9</v>
      </c>
      <c r="K10" s="18" t="str">
        <f t="shared" si="0"/>
        <v>9 Meses</v>
      </c>
    </row>
    <row r="11" spans="1:16" x14ac:dyDescent="0.2">
      <c r="A11" s="18"/>
      <c r="B11" s="18"/>
      <c r="C11" s="18"/>
      <c r="D11" s="9"/>
      <c r="E11" s="6"/>
      <c r="F11" s="6"/>
      <c r="G11" s="6"/>
      <c r="H11" s="6"/>
      <c r="I11" s="6"/>
      <c r="J11" s="18">
        <f t="shared" si="1"/>
        <v>10</v>
      </c>
      <c r="K11" s="18" t="str">
        <f t="shared" si="0"/>
        <v>10 Meses</v>
      </c>
    </row>
    <row r="12" spans="1:16" x14ac:dyDescent="0.2">
      <c r="A12" s="18"/>
      <c r="B12" s="18"/>
      <c r="C12" s="18"/>
      <c r="D12" s="10"/>
      <c r="E12" s="11"/>
      <c r="F12" s="11"/>
      <c r="G12" s="11"/>
      <c r="H12" s="11"/>
      <c r="I12" s="11"/>
      <c r="J12" s="18">
        <f t="shared" si="1"/>
        <v>11</v>
      </c>
      <c r="K12" s="18" t="str">
        <f t="shared" si="0"/>
        <v>11 Meses</v>
      </c>
    </row>
    <row r="13" spans="1:16" x14ac:dyDescent="0.2">
      <c r="J13" s="18">
        <f t="shared" si="1"/>
        <v>12</v>
      </c>
      <c r="K13" s="18" t="str">
        <f t="shared" si="0"/>
        <v>12 Meses</v>
      </c>
    </row>
    <row r="14" spans="1:16" ht="14" customHeight="1" x14ac:dyDescent="0.2">
      <c r="A14" s="18"/>
      <c r="B14" s="18"/>
      <c r="C14" s="18"/>
      <c r="D14" s="18"/>
      <c r="E14" s="8"/>
      <c r="F14" s="8"/>
      <c r="G14" s="8"/>
      <c r="H14" s="8"/>
      <c r="I14" s="8"/>
      <c r="J14" s="18">
        <f t="shared" si="1"/>
        <v>13</v>
      </c>
      <c r="K14" s="18" t="str">
        <f t="shared" si="0"/>
        <v>13 Meses</v>
      </c>
    </row>
    <row r="15" spans="1:16" x14ac:dyDescent="0.2">
      <c r="A15" s="18"/>
      <c r="B15" s="18"/>
      <c r="C15" s="18"/>
      <c r="D15" s="9"/>
      <c r="E15" s="6"/>
      <c r="F15" s="6"/>
      <c r="G15" s="6"/>
      <c r="H15" s="6"/>
      <c r="I15" s="6"/>
      <c r="J15" s="18">
        <f t="shared" si="1"/>
        <v>14</v>
      </c>
      <c r="K15" s="18" t="str">
        <f t="shared" si="0"/>
        <v>14 Meses</v>
      </c>
    </row>
    <row r="16" spans="1:16" x14ac:dyDescent="0.2">
      <c r="A16" s="18"/>
      <c r="B16" s="18"/>
      <c r="C16" s="18"/>
      <c r="D16" s="13" t="s">
        <v>320</v>
      </c>
      <c r="E16" s="11"/>
      <c r="F16" s="11"/>
      <c r="G16" s="11"/>
      <c r="H16" s="11"/>
      <c r="I16" s="11"/>
      <c r="J16" s="18">
        <f t="shared" si="1"/>
        <v>15</v>
      </c>
      <c r="K16" s="18" t="str">
        <f t="shared" si="0"/>
        <v>15 Meses</v>
      </c>
    </row>
    <row r="17" spans="4:11" ht="14" customHeight="1" x14ac:dyDescent="0.2">
      <c r="D17" s="18" t="s">
        <v>323</v>
      </c>
      <c r="E17" s="8"/>
      <c r="F17" s="8"/>
      <c r="G17" s="8"/>
      <c r="H17" s="8"/>
      <c r="I17" s="8"/>
      <c r="J17" s="18">
        <f t="shared" si="1"/>
        <v>16</v>
      </c>
      <c r="K17" s="18" t="str">
        <f t="shared" si="0"/>
        <v>16 Meses</v>
      </c>
    </row>
    <row r="18" spans="4:11" x14ac:dyDescent="0.2">
      <c r="D18" s="9" t="s">
        <v>324</v>
      </c>
      <c r="E18" s="6"/>
      <c r="F18" s="6"/>
      <c r="G18" s="6"/>
      <c r="H18" s="6"/>
      <c r="I18" s="6"/>
      <c r="J18" s="18">
        <f t="shared" si="1"/>
        <v>17</v>
      </c>
      <c r="K18" s="18" t="str">
        <f t="shared" si="0"/>
        <v>17 Meses</v>
      </c>
    </row>
    <row r="19" spans="4:11" x14ac:dyDescent="0.2">
      <c r="D19" s="10" t="s">
        <v>325</v>
      </c>
      <c r="E19" s="11"/>
      <c r="F19" s="11"/>
      <c r="G19" s="11"/>
      <c r="H19" s="11"/>
      <c r="I19" s="11"/>
      <c r="J19" s="18">
        <f t="shared" si="1"/>
        <v>18</v>
      </c>
      <c r="K19" s="18" t="str">
        <f t="shared" si="0"/>
        <v>18 Meses</v>
      </c>
    </row>
    <row r="20" spans="4:11" ht="14" customHeight="1" x14ac:dyDescent="0.2">
      <c r="D20" s="348" t="s">
        <v>326</v>
      </c>
      <c r="E20" s="8"/>
      <c r="F20" s="8"/>
      <c r="G20" s="8"/>
      <c r="H20" s="8"/>
      <c r="I20" s="8"/>
      <c r="J20" s="18">
        <f t="shared" si="1"/>
        <v>19</v>
      </c>
      <c r="K20" s="18" t="str">
        <f t="shared" si="0"/>
        <v>19 Meses</v>
      </c>
    </row>
    <row r="21" spans="4:11" x14ac:dyDescent="0.2">
      <c r="D21" s="10"/>
      <c r="E21" s="11"/>
      <c r="F21" s="11"/>
      <c r="G21" s="11"/>
      <c r="H21" s="11"/>
      <c r="I21" s="11"/>
      <c r="J21" s="18">
        <f t="shared" si="1"/>
        <v>20</v>
      </c>
      <c r="K21" s="18" t="str">
        <f t="shared" si="0"/>
        <v>20 Meses</v>
      </c>
    </row>
    <row r="22" spans="4:11" x14ac:dyDescent="0.2">
      <c r="D22" s="10"/>
      <c r="E22" s="11"/>
      <c r="F22" s="11"/>
      <c r="G22" s="11"/>
      <c r="H22" s="11"/>
      <c r="I22" s="11"/>
      <c r="J22" s="18">
        <f t="shared" si="1"/>
        <v>21</v>
      </c>
      <c r="K22" s="18" t="str">
        <f t="shared" si="0"/>
        <v>21 Meses</v>
      </c>
    </row>
    <row r="23" spans="4:11" ht="14" customHeight="1" x14ac:dyDescent="0.2">
      <c r="D23" s="18"/>
      <c r="E23" s="8"/>
      <c r="F23" s="8"/>
      <c r="G23" s="8"/>
      <c r="H23" s="8"/>
      <c r="I23" s="8"/>
      <c r="J23" s="18">
        <f t="shared" si="1"/>
        <v>22</v>
      </c>
      <c r="K23" s="18" t="str">
        <f t="shared" si="0"/>
        <v>22 Meses</v>
      </c>
    </row>
    <row r="24" spans="4:11" x14ac:dyDescent="0.2">
      <c r="D24" s="9"/>
      <c r="E24" s="6"/>
      <c r="F24" s="6"/>
      <c r="G24" s="6"/>
      <c r="H24" s="6"/>
      <c r="I24" s="6"/>
      <c r="J24" s="18">
        <f t="shared" si="1"/>
        <v>23</v>
      </c>
      <c r="K24" s="18" t="str">
        <f t="shared" si="0"/>
        <v>23 Meses</v>
      </c>
    </row>
    <row r="25" spans="4:11" x14ac:dyDescent="0.2">
      <c r="D25" s="9"/>
      <c r="E25" s="6"/>
      <c r="F25" s="6"/>
      <c r="G25" s="6"/>
      <c r="H25" s="6"/>
      <c r="I25" s="6"/>
      <c r="J25" s="18">
        <f t="shared" si="1"/>
        <v>24</v>
      </c>
      <c r="K25" s="18" t="str">
        <f t="shared" si="0"/>
        <v>24 Meses</v>
      </c>
    </row>
    <row r="26" spans="4:11" x14ac:dyDescent="0.2">
      <c r="D26" s="13" t="s">
        <v>321</v>
      </c>
      <c r="E26" s="11"/>
      <c r="F26" s="11"/>
      <c r="G26" s="11"/>
      <c r="H26" s="11"/>
      <c r="I26" s="11"/>
      <c r="J26" s="18">
        <f t="shared" si="1"/>
        <v>25</v>
      </c>
      <c r="K26" s="18" t="str">
        <f t="shared" si="0"/>
        <v>25 Meses</v>
      </c>
    </row>
    <row r="27" spans="4:11" ht="14" customHeight="1" x14ac:dyDescent="0.2">
      <c r="D27" s="18" t="s">
        <v>327</v>
      </c>
      <c r="E27" s="8"/>
      <c r="F27" s="8"/>
      <c r="G27" s="8"/>
      <c r="H27" s="8"/>
      <c r="I27" s="8"/>
      <c r="J27" s="18">
        <f t="shared" si="1"/>
        <v>26</v>
      </c>
      <c r="K27" s="18" t="str">
        <f t="shared" si="0"/>
        <v>26 Meses</v>
      </c>
    </row>
    <row r="28" spans="4:11" x14ac:dyDescent="0.2">
      <c r="D28" s="9" t="s">
        <v>328</v>
      </c>
      <c r="E28" s="6"/>
      <c r="F28" s="6"/>
      <c r="G28" s="6"/>
      <c r="H28" s="6"/>
      <c r="I28" s="6"/>
      <c r="J28" s="18">
        <f t="shared" si="1"/>
        <v>27</v>
      </c>
      <c r="K28" s="18" t="str">
        <f t="shared" si="0"/>
        <v>27 Meses</v>
      </c>
    </row>
    <row r="29" spans="4:11" x14ac:dyDescent="0.2">
      <c r="D29" s="10" t="s">
        <v>329</v>
      </c>
      <c r="E29" s="11"/>
      <c r="F29" s="11"/>
      <c r="G29" s="11"/>
      <c r="H29" s="11"/>
      <c r="I29" s="11"/>
      <c r="J29" s="18">
        <f t="shared" si="1"/>
        <v>28</v>
      </c>
      <c r="K29" s="18" t="str">
        <f t="shared" si="0"/>
        <v>28 Meses</v>
      </c>
    </row>
    <row r="30" spans="4:11" ht="14" customHeight="1" x14ac:dyDescent="0.2">
      <c r="D30" s="348" t="s">
        <v>330</v>
      </c>
      <c r="E30" s="8"/>
      <c r="F30" s="8"/>
      <c r="G30" s="8"/>
      <c r="H30" s="8"/>
      <c r="I30" s="8"/>
      <c r="J30" s="18">
        <f t="shared" si="1"/>
        <v>29</v>
      </c>
      <c r="K30" s="18" t="str">
        <f t="shared" si="0"/>
        <v>29 Meses</v>
      </c>
    </row>
    <row r="31" spans="4:11" x14ac:dyDescent="0.2">
      <c r="D31" s="9"/>
      <c r="E31" s="6"/>
      <c r="F31" s="6"/>
      <c r="G31" s="6"/>
      <c r="H31" s="6"/>
      <c r="I31" s="6"/>
      <c r="J31" s="18">
        <f t="shared" si="1"/>
        <v>30</v>
      </c>
      <c r="K31" s="18" t="str">
        <f t="shared" si="0"/>
        <v>30 Meses</v>
      </c>
    </row>
    <row r="32" spans="4:11" x14ac:dyDescent="0.2">
      <c r="D32" s="10"/>
      <c r="E32" s="11"/>
      <c r="F32" s="11"/>
      <c r="G32" s="11"/>
      <c r="H32" s="11"/>
      <c r="I32" s="11"/>
      <c r="J32" s="18">
        <f t="shared" si="1"/>
        <v>31</v>
      </c>
      <c r="K32" s="18" t="str">
        <f t="shared" si="0"/>
        <v>31 Meses</v>
      </c>
    </row>
    <row r="33" spans="4:11" x14ac:dyDescent="0.2">
      <c r="J33" s="18">
        <f t="shared" si="1"/>
        <v>32</v>
      </c>
      <c r="K33" s="18" t="str">
        <f t="shared" si="0"/>
        <v>32 Meses</v>
      </c>
    </row>
    <row r="34" spans="4:11" x14ac:dyDescent="0.2">
      <c r="J34" s="18">
        <f t="shared" si="1"/>
        <v>33</v>
      </c>
      <c r="K34" s="18" t="str">
        <f t="shared" si="0"/>
        <v>33 Meses</v>
      </c>
    </row>
    <row r="35" spans="4:11" x14ac:dyDescent="0.2">
      <c r="J35" s="18">
        <f t="shared" si="1"/>
        <v>34</v>
      </c>
      <c r="K35" s="18" t="str">
        <f t="shared" si="0"/>
        <v>34 Meses</v>
      </c>
    </row>
    <row r="36" spans="4:11" x14ac:dyDescent="0.2">
      <c r="D36" s="13" t="s">
        <v>322</v>
      </c>
      <c r="J36" s="18">
        <f t="shared" si="1"/>
        <v>35</v>
      </c>
      <c r="K36" s="18" t="str">
        <f t="shared" si="0"/>
        <v>35 Meses</v>
      </c>
    </row>
    <row r="37" spans="4:11" x14ac:dyDescent="0.2">
      <c r="D37" t="s">
        <v>331</v>
      </c>
      <c r="J37" s="18">
        <f t="shared" si="1"/>
        <v>36</v>
      </c>
      <c r="K37" s="18" t="str">
        <f t="shared" si="0"/>
        <v>36 Meses</v>
      </c>
    </row>
    <row r="38" spans="4:11" x14ac:dyDescent="0.2">
      <c r="D38" t="s">
        <v>332</v>
      </c>
      <c r="J38" s="18">
        <f t="shared" si="1"/>
        <v>37</v>
      </c>
      <c r="K38" s="18" t="str">
        <f t="shared" si="0"/>
        <v>37 Meses</v>
      </c>
    </row>
    <row r="39" spans="4:11" x14ac:dyDescent="0.2">
      <c r="D39" t="s">
        <v>333</v>
      </c>
      <c r="J39" s="18">
        <f t="shared" si="1"/>
        <v>38</v>
      </c>
      <c r="K39" s="18" t="str">
        <f t="shared" si="0"/>
        <v>38 Meses</v>
      </c>
    </row>
    <row r="40" spans="4:11" x14ac:dyDescent="0.2">
      <c r="J40" s="18">
        <f t="shared" si="1"/>
        <v>39</v>
      </c>
      <c r="K40" s="18" t="str">
        <f t="shared" si="0"/>
        <v>39 Meses</v>
      </c>
    </row>
    <row r="41" spans="4:11" x14ac:dyDescent="0.2">
      <c r="J41" s="18">
        <f t="shared" si="1"/>
        <v>40</v>
      </c>
      <c r="K41" s="18" t="str">
        <f t="shared" si="0"/>
        <v>40 Meses</v>
      </c>
    </row>
    <row r="42" spans="4:11" x14ac:dyDescent="0.2">
      <c r="J42" s="18">
        <f t="shared" si="1"/>
        <v>41</v>
      </c>
      <c r="K42" s="18" t="str">
        <f t="shared" si="0"/>
        <v>41 Meses</v>
      </c>
    </row>
    <row r="43" spans="4:11" x14ac:dyDescent="0.2">
      <c r="J43" s="18">
        <f t="shared" si="1"/>
        <v>42</v>
      </c>
      <c r="K43" s="18" t="str">
        <f>IF(J43=" "," ",IF(J43=1,CONCATENATE($J43," ",LEFT($P$2,3)),CONCATENATE(J43," ",$P$2)))</f>
        <v>42 Meses</v>
      </c>
    </row>
    <row r="44" spans="4:11" x14ac:dyDescent="0.2">
      <c r="J44" s="18">
        <f t="shared" si="1"/>
        <v>43</v>
      </c>
      <c r="K44" s="18" t="str">
        <f t="shared" si="0"/>
        <v>43 Meses</v>
      </c>
    </row>
    <row r="45" spans="4:11" x14ac:dyDescent="0.2">
      <c r="J45" s="18">
        <f t="shared" si="1"/>
        <v>44</v>
      </c>
      <c r="K45" s="18" t="str">
        <f t="shared" si="0"/>
        <v>44 Meses</v>
      </c>
    </row>
    <row r="46" spans="4:11" x14ac:dyDescent="0.2">
      <c r="J46" s="18">
        <f t="shared" si="1"/>
        <v>45</v>
      </c>
      <c r="K46" s="18" t="str">
        <f t="shared" si="0"/>
        <v>45 Meses</v>
      </c>
    </row>
    <row r="47" spans="4:11" x14ac:dyDescent="0.2">
      <c r="J47" s="18">
        <f t="shared" si="1"/>
        <v>46</v>
      </c>
      <c r="K47" s="18" t="str">
        <f t="shared" si="0"/>
        <v>46 Meses</v>
      </c>
    </row>
    <row r="48" spans="4:11" x14ac:dyDescent="0.2">
      <c r="J48" s="18">
        <f t="shared" ref="J48:J49" si="2">IF(J47=" "," ",IF(J47=$O$2," ",$J47+1))</f>
        <v>47</v>
      </c>
      <c r="K48" s="18" t="str">
        <f t="shared" si="0"/>
        <v>47 Meses</v>
      </c>
    </row>
    <row r="49" spans="10:11" x14ac:dyDescent="0.2">
      <c r="J49" s="18">
        <f t="shared" si="2"/>
        <v>48</v>
      </c>
      <c r="K49" s="18" t="str">
        <f t="shared" si="0"/>
        <v>48 Meses</v>
      </c>
    </row>
    <row r="50" spans="10:11" x14ac:dyDescent="0.2">
      <c r="J50" s="18">
        <f t="shared" ref="J50:J65" si="3">IF(J49=" "," ",IF(J49=$O$2," ",$J49+1))</f>
        <v>49</v>
      </c>
      <c r="K50" s="18" t="str">
        <f t="shared" si="0"/>
        <v>49 Meses</v>
      </c>
    </row>
    <row r="51" spans="10:11" x14ac:dyDescent="0.2">
      <c r="J51" s="18">
        <f t="shared" si="3"/>
        <v>50</v>
      </c>
      <c r="K51" s="18" t="str">
        <f t="shared" si="0"/>
        <v>50 Meses</v>
      </c>
    </row>
    <row r="52" spans="10:11" x14ac:dyDescent="0.2">
      <c r="J52" s="18">
        <f t="shared" si="3"/>
        <v>51</v>
      </c>
      <c r="K52" s="18" t="str">
        <f t="shared" si="0"/>
        <v>51 Meses</v>
      </c>
    </row>
    <row r="53" spans="10:11" x14ac:dyDescent="0.2">
      <c r="J53" s="18">
        <f t="shared" si="3"/>
        <v>52</v>
      </c>
      <c r="K53" s="18" t="str">
        <f t="shared" si="0"/>
        <v>52 Meses</v>
      </c>
    </row>
    <row r="54" spans="10:11" x14ac:dyDescent="0.2">
      <c r="J54" s="18">
        <f t="shared" si="3"/>
        <v>53</v>
      </c>
      <c r="K54" s="18" t="str">
        <f t="shared" si="0"/>
        <v>53 Meses</v>
      </c>
    </row>
    <row r="55" spans="10:11" x14ac:dyDescent="0.2">
      <c r="J55" s="18">
        <f t="shared" si="3"/>
        <v>54</v>
      </c>
      <c r="K55" s="18" t="str">
        <f t="shared" si="0"/>
        <v>54 Meses</v>
      </c>
    </row>
    <row r="56" spans="10:11" x14ac:dyDescent="0.2">
      <c r="J56" s="18">
        <f t="shared" si="3"/>
        <v>55</v>
      </c>
      <c r="K56" s="18" t="str">
        <f t="shared" si="0"/>
        <v>55 Meses</v>
      </c>
    </row>
    <row r="57" spans="10:11" x14ac:dyDescent="0.2">
      <c r="J57" s="18">
        <f t="shared" si="3"/>
        <v>56</v>
      </c>
      <c r="K57" s="18" t="str">
        <f t="shared" si="0"/>
        <v>56 Meses</v>
      </c>
    </row>
    <row r="58" spans="10:11" x14ac:dyDescent="0.2">
      <c r="J58" s="18">
        <f t="shared" si="3"/>
        <v>57</v>
      </c>
      <c r="K58" s="18" t="str">
        <f t="shared" si="0"/>
        <v>57 Meses</v>
      </c>
    </row>
    <row r="59" spans="10:11" x14ac:dyDescent="0.2">
      <c r="J59" s="18">
        <f t="shared" si="3"/>
        <v>58</v>
      </c>
      <c r="K59" s="18" t="str">
        <f t="shared" si="0"/>
        <v>58 Meses</v>
      </c>
    </row>
    <row r="60" spans="10:11" x14ac:dyDescent="0.2">
      <c r="J60" s="18">
        <f t="shared" si="3"/>
        <v>59</v>
      </c>
      <c r="K60" s="18" t="str">
        <f t="shared" si="0"/>
        <v>59 Meses</v>
      </c>
    </row>
    <row r="61" spans="10:11" x14ac:dyDescent="0.2">
      <c r="J61" s="18">
        <f t="shared" si="3"/>
        <v>60</v>
      </c>
      <c r="K61" s="18" t="str">
        <f t="shared" si="0"/>
        <v>60 Meses</v>
      </c>
    </row>
    <row r="62" spans="10:11" x14ac:dyDescent="0.2">
      <c r="J62" s="18">
        <f t="shared" si="3"/>
        <v>61</v>
      </c>
      <c r="K62" s="18" t="str">
        <f t="shared" si="0"/>
        <v>61 Meses</v>
      </c>
    </row>
    <row r="63" spans="10:11" x14ac:dyDescent="0.2">
      <c r="J63" s="18">
        <f t="shared" si="3"/>
        <v>62</v>
      </c>
      <c r="K63" s="18" t="str">
        <f t="shared" si="0"/>
        <v>62 Meses</v>
      </c>
    </row>
    <row r="64" spans="10:11" x14ac:dyDescent="0.2">
      <c r="J64" s="18">
        <f t="shared" si="3"/>
        <v>63</v>
      </c>
      <c r="K64" s="18" t="str">
        <f t="shared" si="0"/>
        <v>63 Meses</v>
      </c>
    </row>
    <row r="65" spans="10:11" x14ac:dyDescent="0.2">
      <c r="J65" s="18">
        <f t="shared" si="3"/>
        <v>64</v>
      </c>
      <c r="K65" s="18" t="str">
        <f t="shared" si="0"/>
        <v>64 Meses</v>
      </c>
    </row>
    <row r="66" spans="10:11" x14ac:dyDescent="0.2">
      <c r="J66" s="18"/>
      <c r="K66" s="1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H140"/>
  <sheetViews>
    <sheetView showGridLines="0" tabSelected="1" workbookViewId="0">
      <selection activeCell="E25" sqref="E25:L25"/>
    </sheetView>
  </sheetViews>
  <sheetFormatPr baseColWidth="10" defaultColWidth="11.5" defaultRowHeight="15" x14ac:dyDescent="0.2"/>
  <cols>
    <col min="1" max="1" width="0.5" customWidth="1"/>
    <col min="2" max="2" width="12" customWidth="1"/>
    <col min="3" max="3" width="14.1640625" customWidth="1"/>
    <col min="4" max="4" width="16.6640625" customWidth="1"/>
    <col min="5" max="5" width="15.5" customWidth="1"/>
    <col min="6" max="6" width="14.5" customWidth="1"/>
    <col min="7" max="7" width="10.1640625" customWidth="1"/>
    <col min="8" max="8" width="20.5" customWidth="1"/>
    <col min="9" max="9" width="12.83203125" customWidth="1"/>
    <col min="10" max="10" width="17.33203125" customWidth="1"/>
    <col min="11" max="11" width="7.33203125" customWidth="1"/>
    <col min="12" max="12" width="16.6640625" customWidth="1"/>
    <col min="13" max="13" width="5.1640625" customWidth="1"/>
    <col min="14" max="15" width="11.5" hidden="1" customWidth="1"/>
    <col min="16" max="16" width="8.1640625" hidden="1" customWidth="1"/>
    <col min="17" max="17" width="15.33203125" hidden="1" customWidth="1"/>
    <col min="18" max="18" width="1.33203125" hidden="1" customWidth="1"/>
    <col min="19" max="19" width="11.5" hidden="1" customWidth="1"/>
    <col min="20" max="61" width="11.5" customWidth="1"/>
  </cols>
  <sheetData>
    <row r="1" spans="1:294" x14ac:dyDescent="0.2">
      <c r="A1" s="5"/>
      <c r="B1" s="280" t="s">
        <v>207</v>
      </c>
      <c r="C1" s="280"/>
      <c r="D1" s="280"/>
      <c r="E1" s="280"/>
      <c r="F1" s="280"/>
      <c r="G1" s="280"/>
      <c r="H1" s="280"/>
      <c r="I1" s="280"/>
      <c r="J1" s="280"/>
      <c r="K1" s="280"/>
      <c r="L1" s="280"/>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row>
    <row r="2" spans="1:294" x14ac:dyDescent="0.2">
      <c r="A2" s="5"/>
      <c r="B2" s="280"/>
      <c r="C2" s="280"/>
      <c r="D2" s="280"/>
      <c r="E2" s="280"/>
      <c r="F2" s="280"/>
      <c r="G2" s="280"/>
      <c r="H2" s="280"/>
      <c r="I2" s="280"/>
      <c r="J2" s="280"/>
      <c r="K2" s="280"/>
      <c r="L2" s="280"/>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row>
    <row r="3" spans="1:294" x14ac:dyDescent="0.2">
      <c r="A3" s="5"/>
      <c r="B3" s="280"/>
      <c r="C3" s="280"/>
      <c r="D3" s="280"/>
      <c r="E3" s="280"/>
      <c r="F3" s="280"/>
      <c r="G3" s="280"/>
      <c r="H3" s="280"/>
      <c r="I3" s="280"/>
      <c r="J3" s="280"/>
      <c r="K3" s="280"/>
      <c r="L3" s="280"/>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row>
    <row r="4" spans="1:294" ht="1.5" customHeight="1" x14ac:dyDescent="0.2">
      <c r="A4" s="5"/>
      <c r="B4" s="280"/>
      <c r="C4" s="280"/>
      <c r="D4" s="280"/>
      <c r="E4" s="280"/>
      <c r="F4" s="280"/>
      <c r="G4" s="280"/>
      <c r="H4" s="280"/>
      <c r="I4" s="280"/>
      <c r="J4" s="280"/>
      <c r="K4" s="280"/>
      <c r="L4" s="280"/>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row>
    <row r="5" spans="1:294" ht="9.75" customHeight="1" x14ac:dyDescent="0.2">
      <c r="A5" s="5"/>
      <c r="B5" s="280"/>
      <c r="C5" s="280"/>
      <c r="D5" s="280"/>
      <c r="E5" s="280"/>
      <c r="F5" s="280"/>
      <c r="G5" s="280"/>
      <c r="H5" s="280"/>
      <c r="I5" s="280"/>
      <c r="J5" s="280"/>
      <c r="K5" s="280"/>
      <c r="L5" s="280"/>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row>
    <row r="6" spans="1:294" ht="16" x14ac:dyDescent="0.2">
      <c r="A6" s="5"/>
      <c r="B6" s="281" t="s">
        <v>208</v>
      </c>
      <c r="C6" s="281"/>
      <c r="D6" s="281"/>
      <c r="E6" s="281"/>
      <c r="F6" s="281"/>
      <c r="G6" s="281"/>
      <c r="H6" s="281"/>
      <c r="I6" s="283" t="s">
        <v>209</v>
      </c>
      <c r="J6" s="284"/>
      <c r="K6" s="285"/>
      <c r="L6" s="286"/>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row>
    <row r="7" spans="1:294" ht="16" x14ac:dyDescent="0.2">
      <c r="A7" s="5"/>
      <c r="B7" s="281"/>
      <c r="C7" s="281"/>
      <c r="D7" s="281"/>
      <c r="E7" s="281"/>
      <c r="F7" s="281"/>
      <c r="G7" s="281"/>
      <c r="H7" s="281"/>
      <c r="I7" s="283" t="s">
        <v>210</v>
      </c>
      <c r="J7" s="284"/>
      <c r="K7" s="287" t="s">
        <v>310</v>
      </c>
      <c r="L7" s="288"/>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row>
    <row r="8" spans="1:294" x14ac:dyDescent="0.2">
      <c r="A8" s="5"/>
      <c r="B8" s="282"/>
      <c r="C8" s="282"/>
      <c r="D8" s="282"/>
      <c r="E8" s="282"/>
      <c r="F8" s="282"/>
      <c r="G8" s="282"/>
      <c r="H8" s="282"/>
      <c r="I8" s="283" t="s">
        <v>211</v>
      </c>
      <c r="J8" s="284"/>
      <c r="K8" s="289">
        <f ca="1">TODAY()</f>
        <v>43206</v>
      </c>
      <c r="L8" s="290"/>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row>
    <row r="9" spans="1:294" ht="23" customHeight="1" x14ac:dyDescent="0.2">
      <c r="A9" s="24"/>
      <c r="B9" s="165" t="s">
        <v>212</v>
      </c>
      <c r="C9" s="165"/>
      <c r="D9" s="165"/>
      <c r="E9" s="165"/>
      <c r="F9" s="165"/>
      <c r="G9" s="165"/>
      <c r="H9" s="165"/>
      <c r="I9" s="165"/>
      <c r="J9" s="165"/>
      <c r="K9" s="165"/>
      <c r="L9" s="165"/>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row>
    <row r="10" spans="1:294" ht="20" customHeight="1" x14ac:dyDescent="0.2">
      <c r="A10" s="24"/>
      <c r="B10" s="166" t="s">
        <v>213</v>
      </c>
      <c r="C10" s="302"/>
      <c r="D10" s="303"/>
      <c r="E10" s="304"/>
      <c r="F10" s="304"/>
      <c r="G10" s="304"/>
      <c r="H10" s="304"/>
      <c r="I10" s="304"/>
      <c r="J10" s="304"/>
      <c r="K10" s="304"/>
      <c r="L10" s="305"/>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row>
    <row r="11" spans="1:294" ht="20" customHeight="1" x14ac:dyDescent="0.2">
      <c r="A11" s="24"/>
      <c r="B11" s="216" t="s">
        <v>214</v>
      </c>
      <c r="C11" s="216"/>
      <c r="D11" s="306"/>
      <c r="E11" s="307"/>
      <c r="F11" s="308"/>
      <c r="G11" s="72" t="s">
        <v>215</v>
      </c>
      <c r="H11" s="309"/>
      <c r="I11" s="310"/>
      <c r="J11" s="310"/>
      <c r="K11" s="310"/>
      <c r="L11" s="311"/>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row>
    <row r="12" spans="1:294" ht="20" customHeight="1" x14ac:dyDescent="0.2">
      <c r="A12" s="24"/>
      <c r="B12" s="291" t="s">
        <v>295</v>
      </c>
      <c r="C12" s="216"/>
      <c r="D12" s="292"/>
      <c r="E12" s="293"/>
      <c r="F12" s="293"/>
      <c r="G12" s="72" t="s">
        <v>215</v>
      </c>
      <c r="H12" s="294"/>
      <c r="I12" s="293"/>
      <c r="J12" s="293"/>
      <c r="K12" s="293"/>
      <c r="L12" s="295"/>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row>
    <row r="13" spans="1:294" ht="32.25" customHeight="1" x14ac:dyDescent="0.2">
      <c r="A13" s="24"/>
      <c r="B13" s="296" t="s">
        <v>216</v>
      </c>
      <c r="C13" s="297"/>
      <c r="D13" s="159"/>
      <c r="E13" s="298"/>
      <c r="F13" s="298"/>
      <c r="G13" s="298"/>
      <c r="H13" s="298"/>
      <c r="I13" s="298"/>
      <c r="J13" s="298"/>
      <c r="K13" s="298"/>
      <c r="L13" s="299"/>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row>
    <row r="14" spans="1:294" ht="36.75" customHeight="1" x14ac:dyDescent="0.2">
      <c r="A14" s="24"/>
      <c r="B14" s="300" t="s">
        <v>217</v>
      </c>
      <c r="C14" s="301"/>
      <c r="D14" s="266"/>
      <c r="E14" s="267"/>
      <c r="F14" s="267"/>
      <c r="G14" s="267"/>
      <c r="H14" s="267"/>
      <c r="I14" s="267"/>
      <c r="J14" s="267"/>
      <c r="K14" s="267"/>
      <c r="L14" s="268"/>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row>
    <row r="15" spans="1:294" ht="62.25" customHeight="1" x14ac:dyDescent="0.2">
      <c r="A15" s="24"/>
      <c r="B15" s="153" t="s">
        <v>218</v>
      </c>
      <c r="C15" s="154"/>
      <c r="D15" s="266"/>
      <c r="E15" s="267"/>
      <c r="F15" s="267"/>
      <c r="G15" s="267"/>
      <c r="H15" s="267"/>
      <c r="I15" s="267"/>
      <c r="J15" s="267"/>
      <c r="K15" s="267"/>
      <c r="L15" s="268"/>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row>
    <row r="16" spans="1:294" ht="11" customHeight="1" x14ac:dyDescent="0.2">
      <c r="A16" s="24"/>
      <c r="B16" s="296" t="s">
        <v>219</v>
      </c>
      <c r="C16" s="312"/>
      <c r="D16" s="317"/>
      <c r="E16" s="317"/>
      <c r="F16" s="317"/>
      <c r="G16" s="317"/>
      <c r="H16" s="317"/>
      <c r="I16" s="317"/>
      <c r="J16" s="317"/>
      <c r="K16" s="317"/>
      <c r="L16" s="318"/>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row>
    <row r="17" spans="1:294" ht="4" customHeight="1" x14ac:dyDescent="0.2">
      <c r="A17" s="24"/>
      <c r="B17" s="313"/>
      <c r="C17" s="314"/>
      <c r="D17" s="275"/>
      <c r="E17" s="275"/>
      <c r="F17" s="275"/>
      <c r="G17" s="275"/>
      <c r="H17" s="275"/>
      <c r="I17" s="275"/>
      <c r="J17" s="275"/>
      <c r="K17" s="275"/>
      <c r="L17" s="276"/>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row>
    <row r="18" spans="1:294" ht="16" x14ac:dyDescent="0.2">
      <c r="A18" s="24"/>
      <c r="B18" s="313"/>
      <c r="C18" s="314"/>
      <c r="D18" s="275"/>
      <c r="E18" s="275"/>
      <c r="F18" s="275"/>
      <c r="G18" s="275"/>
      <c r="H18" s="275"/>
      <c r="I18" s="275"/>
      <c r="J18" s="275"/>
      <c r="K18" s="275"/>
      <c r="L18" s="276"/>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row>
    <row r="19" spans="1:294" ht="6" customHeight="1" x14ac:dyDescent="0.2">
      <c r="A19" s="24"/>
      <c r="B19" s="315"/>
      <c r="C19" s="316"/>
      <c r="D19" s="319"/>
      <c r="E19" s="319"/>
      <c r="F19" s="319"/>
      <c r="G19" s="319"/>
      <c r="H19" s="319"/>
      <c r="I19" s="319"/>
      <c r="J19" s="319"/>
      <c r="K19" s="319"/>
      <c r="L19" s="320"/>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row>
    <row r="20" spans="1:294" ht="19.5" customHeight="1" x14ac:dyDescent="0.2">
      <c r="A20" s="24"/>
      <c r="B20" s="296" t="s">
        <v>220</v>
      </c>
      <c r="C20" s="312"/>
      <c r="D20" s="321"/>
      <c r="E20" s="321"/>
      <c r="F20" s="321"/>
      <c r="G20" s="321"/>
      <c r="H20" s="321"/>
      <c r="I20" s="321"/>
      <c r="J20" s="321"/>
      <c r="K20" s="321"/>
      <c r="L20" s="322"/>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row>
    <row r="21" spans="1:294" ht="35.25" customHeight="1" x14ac:dyDescent="0.2">
      <c r="A21" s="24"/>
      <c r="B21" s="315"/>
      <c r="C21" s="316"/>
      <c r="D21" s="323"/>
      <c r="E21" s="323"/>
      <c r="F21" s="323"/>
      <c r="G21" s="323"/>
      <c r="H21" s="323"/>
      <c r="I21" s="323"/>
      <c r="J21" s="323"/>
      <c r="K21" s="323"/>
      <c r="L21" s="3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row>
    <row r="22" spans="1:294" ht="16" x14ac:dyDescent="0.2">
      <c r="A22" s="24"/>
      <c r="B22" s="165" t="s">
        <v>221</v>
      </c>
      <c r="C22" s="165"/>
      <c r="D22" s="165"/>
      <c r="E22" s="165"/>
      <c r="F22" s="165"/>
      <c r="G22" s="165"/>
      <c r="H22" s="165"/>
      <c r="I22" s="165"/>
      <c r="J22" s="165"/>
      <c r="K22" s="165"/>
      <c r="L22" s="165"/>
      <c r="M22" s="25"/>
      <c r="N22" s="25"/>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row>
    <row r="23" spans="1:294" ht="16" x14ac:dyDescent="0.2">
      <c r="A23" s="24"/>
      <c r="B23" s="325" t="s">
        <v>222</v>
      </c>
      <c r="C23" s="326"/>
      <c r="D23" s="327"/>
      <c r="E23" s="325" t="s">
        <v>223</v>
      </c>
      <c r="F23" s="326"/>
      <c r="G23" s="326"/>
      <c r="H23" s="326"/>
      <c r="I23" s="326"/>
      <c r="J23" s="326"/>
      <c r="K23" s="326"/>
      <c r="L23" s="328"/>
      <c r="M23" s="25"/>
      <c r="N23" s="25"/>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row>
    <row r="24" spans="1:294" s="12" customFormat="1" ht="29" customHeight="1" x14ac:dyDescent="0.2">
      <c r="A24" s="71"/>
      <c r="B24" s="329"/>
      <c r="C24" s="248"/>
      <c r="D24" s="249"/>
      <c r="E24" s="247"/>
      <c r="F24" s="248"/>
      <c r="G24" s="248"/>
      <c r="H24" s="248"/>
      <c r="I24" s="248"/>
      <c r="J24" s="248"/>
      <c r="K24" s="248"/>
      <c r="L24" s="249"/>
      <c r="M24" s="26"/>
      <c r="N24" s="26" t="e">
        <f>VLOOKUP(B24,Hoja2!$A$3:$B$9,2,FALSE)</f>
        <v>#N/A</v>
      </c>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71"/>
      <c r="IZ24" s="71"/>
      <c r="JA24" s="71"/>
      <c r="JB24" s="71"/>
      <c r="JC24" s="71"/>
      <c r="JD24" s="71"/>
      <c r="JE24" s="71"/>
      <c r="JF24" s="71"/>
      <c r="JG24" s="71"/>
      <c r="JH24" s="71"/>
      <c r="JI24" s="71"/>
      <c r="JJ24" s="71"/>
      <c r="JK24" s="71"/>
      <c r="JL24" s="71"/>
      <c r="JM24" s="71"/>
      <c r="JN24" s="71"/>
      <c r="JO24" s="71"/>
      <c r="JP24" s="71"/>
      <c r="JQ24" s="71"/>
      <c r="JR24" s="71"/>
      <c r="JS24" s="71"/>
      <c r="JT24" s="71"/>
      <c r="JU24" s="71"/>
      <c r="JV24" s="71"/>
      <c r="JW24" s="71"/>
      <c r="JX24" s="71"/>
      <c r="JY24" s="71"/>
      <c r="JZ24" s="71"/>
      <c r="KA24" s="71"/>
      <c r="KB24" s="71"/>
      <c r="KC24" s="71"/>
      <c r="KD24" s="71"/>
      <c r="KE24" s="71"/>
      <c r="KF24" s="71"/>
      <c r="KG24" s="71"/>
      <c r="KH24" s="71"/>
    </row>
    <row r="25" spans="1:294" s="12" customFormat="1" ht="29" customHeight="1" x14ac:dyDescent="0.2">
      <c r="A25" s="71"/>
      <c r="B25" s="247"/>
      <c r="C25" s="248"/>
      <c r="D25" s="249"/>
      <c r="E25" s="247"/>
      <c r="F25" s="248"/>
      <c r="G25" s="248"/>
      <c r="H25" s="248"/>
      <c r="I25" s="248"/>
      <c r="J25" s="248"/>
      <c r="K25" s="248"/>
      <c r="L25" s="249"/>
      <c r="M25" s="26"/>
      <c r="N25" s="26" t="e">
        <f>VLOOKUP(B25,Hoja2!$A$3:$B$9,2,FALSE)</f>
        <v>#N/A</v>
      </c>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c r="IW25" s="71"/>
      <c r="IX25" s="71"/>
      <c r="IY25" s="71"/>
      <c r="IZ25" s="71"/>
      <c r="JA25" s="71"/>
      <c r="JB25" s="71"/>
      <c r="JC25" s="71"/>
      <c r="JD25" s="71"/>
      <c r="JE25" s="71"/>
      <c r="JF25" s="71"/>
      <c r="JG25" s="71"/>
      <c r="JH25" s="71"/>
      <c r="JI25" s="71"/>
      <c r="JJ25" s="71"/>
      <c r="JK25" s="71"/>
      <c r="JL25" s="71"/>
      <c r="JM25" s="71"/>
      <c r="JN25" s="71"/>
      <c r="JO25" s="71"/>
      <c r="JP25" s="71"/>
      <c r="JQ25" s="71"/>
      <c r="JR25" s="71"/>
      <c r="JS25" s="71"/>
      <c r="JT25" s="71"/>
      <c r="JU25" s="71"/>
      <c r="JV25" s="71"/>
      <c r="JW25" s="71"/>
      <c r="JX25" s="71"/>
      <c r="JY25" s="71"/>
      <c r="JZ25" s="71"/>
      <c r="KA25" s="71"/>
      <c r="KB25" s="71"/>
      <c r="KC25" s="71"/>
      <c r="KD25" s="71"/>
      <c r="KE25" s="71"/>
      <c r="KF25" s="71"/>
      <c r="KG25" s="71"/>
      <c r="KH25" s="71"/>
    </row>
    <row r="26" spans="1:294" s="12" customFormat="1" ht="23" customHeight="1" x14ac:dyDescent="0.2">
      <c r="A26" s="71"/>
      <c r="B26" s="247"/>
      <c r="C26" s="248"/>
      <c r="D26" s="249"/>
      <c r="E26" s="247"/>
      <c r="F26" s="248"/>
      <c r="G26" s="248"/>
      <c r="H26" s="248"/>
      <c r="I26" s="248"/>
      <c r="J26" s="248"/>
      <c r="K26" s="248"/>
      <c r="L26" s="249"/>
      <c r="M26" s="26"/>
      <c r="N26" s="26" t="e">
        <f>VLOOKUP(B26,Hoja2!$A$3:$B$9,2,FALSE)</f>
        <v>#N/A</v>
      </c>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c r="IW26" s="71"/>
      <c r="IX26" s="71"/>
      <c r="IY26" s="71"/>
      <c r="IZ26" s="71"/>
      <c r="JA26" s="71"/>
      <c r="JB26" s="71"/>
      <c r="JC26" s="71"/>
      <c r="JD26" s="71"/>
      <c r="JE26" s="71"/>
      <c r="JF26" s="71"/>
      <c r="JG26" s="71"/>
      <c r="JH26" s="71"/>
      <c r="JI26" s="71"/>
      <c r="JJ26" s="71"/>
      <c r="JK26" s="71"/>
      <c r="JL26" s="71"/>
      <c r="JM26" s="71"/>
      <c r="JN26" s="71"/>
      <c r="JO26" s="71"/>
      <c r="JP26" s="71"/>
      <c r="JQ26" s="71"/>
      <c r="JR26" s="71"/>
      <c r="JS26" s="71"/>
      <c r="JT26" s="71"/>
      <c r="JU26" s="71"/>
      <c r="JV26" s="71"/>
      <c r="JW26" s="71"/>
      <c r="JX26" s="71"/>
      <c r="JY26" s="71"/>
      <c r="JZ26" s="71"/>
      <c r="KA26" s="71"/>
      <c r="KB26" s="71"/>
      <c r="KC26" s="71"/>
      <c r="KD26" s="71"/>
      <c r="KE26" s="71"/>
      <c r="KF26" s="71"/>
      <c r="KG26" s="71"/>
      <c r="KH26" s="71"/>
    </row>
    <row r="27" spans="1:294" s="12" customFormat="1" ht="23" customHeight="1" x14ac:dyDescent="0.2">
      <c r="A27" s="71"/>
      <c r="B27" s="247"/>
      <c r="C27" s="248"/>
      <c r="D27" s="249"/>
      <c r="E27" s="247"/>
      <c r="F27" s="248"/>
      <c r="G27" s="248"/>
      <c r="H27" s="248"/>
      <c r="I27" s="248"/>
      <c r="J27" s="248"/>
      <c r="K27" s="248"/>
      <c r="L27" s="249"/>
      <c r="M27" s="26"/>
      <c r="N27" s="26" t="e">
        <f>VLOOKUP(B27,Hoja2!$A$3:$B$9,2,FALSE)</f>
        <v>#N/A</v>
      </c>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c r="IW27" s="71"/>
      <c r="IX27" s="71"/>
      <c r="IY27" s="71"/>
      <c r="IZ27" s="71"/>
      <c r="JA27" s="71"/>
      <c r="JB27" s="71"/>
      <c r="JC27" s="71"/>
      <c r="JD27" s="71"/>
      <c r="JE27" s="71"/>
      <c r="JF27" s="71"/>
      <c r="JG27" s="71"/>
      <c r="JH27" s="71"/>
      <c r="JI27" s="71"/>
      <c r="JJ27" s="71"/>
      <c r="JK27" s="71"/>
      <c r="JL27" s="71"/>
      <c r="JM27" s="71"/>
      <c r="JN27" s="71"/>
      <c r="JO27" s="71"/>
      <c r="JP27" s="71"/>
      <c r="JQ27" s="71"/>
      <c r="JR27" s="71"/>
      <c r="JS27" s="71"/>
      <c r="JT27" s="71"/>
      <c r="JU27" s="71"/>
      <c r="JV27" s="71"/>
      <c r="JW27" s="71"/>
      <c r="JX27" s="71"/>
      <c r="JY27" s="71"/>
      <c r="JZ27" s="71"/>
      <c r="KA27" s="71"/>
      <c r="KB27" s="71"/>
      <c r="KC27" s="71"/>
      <c r="KD27" s="71"/>
      <c r="KE27" s="71"/>
      <c r="KF27" s="71"/>
      <c r="KG27" s="71"/>
      <c r="KH27" s="71"/>
    </row>
    <row r="28" spans="1:294" s="12" customFormat="1" ht="23" customHeight="1" x14ac:dyDescent="0.2">
      <c r="A28" s="71"/>
      <c r="B28" s="247"/>
      <c r="C28" s="248"/>
      <c r="D28" s="249"/>
      <c r="E28" s="247"/>
      <c r="F28" s="248"/>
      <c r="G28" s="248"/>
      <c r="H28" s="248"/>
      <c r="I28" s="248"/>
      <c r="J28" s="248"/>
      <c r="K28" s="248"/>
      <c r="L28" s="249"/>
      <c r="M28" s="26"/>
      <c r="N28" s="26" t="e">
        <f>VLOOKUP(B28,Hoja2!$A$3:$B$9,2,FALSE)</f>
        <v>#N/A</v>
      </c>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c r="IW28" s="71"/>
      <c r="IX28" s="71"/>
      <c r="IY28" s="71"/>
      <c r="IZ28" s="71"/>
      <c r="JA28" s="71"/>
      <c r="JB28" s="71"/>
      <c r="JC28" s="71"/>
      <c r="JD28" s="71"/>
      <c r="JE28" s="71"/>
      <c r="JF28" s="71"/>
      <c r="JG28" s="71"/>
      <c r="JH28" s="71"/>
      <c r="JI28" s="71"/>
      <c r="JJ28" s="71"/>
      <c r="JK28" s="71"/>
      <c r="JL28" s="71"/>
      <c r="JM28" s="71"/>
      <c r="JN28" s="71"/>
      <c r="JO28" s="71"/>
      <c r="JP28" s="71"/>
      <c r="JQ28" s="71"/>
      <c r="JR28" s="71"/>
      <c r="JS28" s="71"/>
      <c r="JT28" s="71"/>
      <c r="JU28" s="71"/>
      <c r="JV28" s="71"/>
      <c r="JW28" s="71"/>
      <c r="JX28" s="71"/>
      <c r="JY28" s="71"/>
      <c r="JZ28" s="71"/>
      <c r="KA28" s="71"/>
      <c r="KB28" s="71"/>
      <c r="KC28" s="71"/>
      <c r="KD28" s="71"/>
      <c r="KE28" s="71"/>
      <c r="KF28" s="71"/>
      <c r="KG28" s="71"/>
      <c r="KH28" s="71"/>
    </row>
    <row r="29" spans="1:294" s="12" customFormat="1" ht="23" customHeight="1" x14ac:dyDescent="0.2">
      <c r="A29" s="71"/>
      <c r="B29" s="247"/>
      <c r="C29" s="248"/>
      <c r="D29" s="249"/>
      <c r="E29" s="247"/>
      <c r="F29" s="248"/>
      <c r="G29" s="248"/>
      <c r="H29" s="248"/>
      <c r="I29" s="248"/>
      <c r="J29" s="248"/>
      <c r="K29" s="248"/>
      <c r="L29" s="249"/>
      <c r="M29" s="26"/>
      <c r="N29" s="26" t="e">
        <f>VLOOKUP(B29,Hoja2!$A$3:$B$9,2,FALSE)</f>
        <v>#N/A</v>
      </c>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c r="IW29" s="71"/>
      <c r="IX29" s="71"/>
      <c r="IY29" s="71"/>
      <c r="IZ29" s="71"/>
      <c r="JA29" s="71"/>
      <c r="JB29" s="71"/>
      <c r="JC29" s="71"/>
      <c r="JD29" s="71"/>
      <c r="JE29" s="71"/>
      <c r="JF29" s="71"/>
      <c r="JG29" s="71"/>
      <c r="JH29" s="71"/>
      <c r="JI29" s="71"/>
      <c r="JJ29" s="71"/>
      <c r="JK29" s="71"/>
      <c r="JL29" s="71"/>
      <c r="JM29" s="71"/>
      <c r="JN29" s="71"/>
      <c r="JO29" s="71"/>
      <c r="JP29" s="71"/>
      <c r="JQ29" s="71"/>
      <c r="JR29" s="71"/>
      <c r="JS29" s="71"/>
      <c r="JT29" s="71"/>
      <c r="JU29" s="71"/>
      <c r="JV29" s="71"/>
      <c r="JW29" s="71"/>
      <c r="JX29" s="71"/>
      <c r="JY29" s="71"/>
      <c r="JZ29" s="71"/>
      <c r="KA29" s="71"/>
      <c r="KB29" s="71"/>
      <c r="KC29" s="71"/>
      <c r="KD29" s="71"/>
      <c r="KE29" s="71"/>
      <c r="KF29" s="71"/>
      <c r="KG29" s="71"/>
      <c r="KH29" s="71"/>
    </row>
    <row r="30" spans="1:294" ht="16" x14ac:dyDescent="0.2">
      <c r="A30" s="24"/>
      <c r="B30" s="269" t="s">
        <v>224</v>
      </c>
      <c r="C30" s="270"/>
      <c r="D30" s="270"/>
      <c r="E30" s="270"/>
      <c r="F30" s="270"/>
      <c r="G30" s="270"/>
      <c r="H30" s="270"/>
      <c r="I30" s="270"/>
      <c r="J30" s="270"/>
      <c r="K30" s="270"/>
      <c r="L30" s="271"/>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row>
    <row r="31" spans="1:294" ht="16" x14ac:dyDescent="0.2">
      <c r="A31" s="24"/>
      <c r="B31" s="277" t="s">
        <v>115</v>
      </c>
      <c r="C31" s="278"/>
      <c r="D31" s="278"/>
      <c r="E31" s="278"/>
      <c r="F31" s="279"/>
      <c r="G31" s="277" t="s">
        <v>116</v>
      </c>
      <c r="H31" s="278"/>
      <c r="I31" s="278"/>
      <c r="J31" s="278"/>
      <c r="K31" s="278"/>
      <c r="L31" s="279"/>
      <c r="M31" s="27"/>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row>
    <row r="32" spans="1:294" ht="29.25" customHeight="1" x14ac:dyDescent="0.2">
      <c r="A32" s="24"/>
      <c r="B32" s="247"/>
      <c r="C32" s="248"/>
      <c r="D32" s="248"/>
      <c r="E32" s="248"/>
      <c r="F32" s="249"/>
      <c r="G32" s="266"/>
      <c r="H32" s="267"/>
      <c r="I32" s="267"/>
      <c r="J32" s="267"/>
      <c r="K32" s="267"/>
      <c r="L32" s="268"/>
      <c r="M32" s="27"/>
      <c r="N32" s="28"/>
      <c r="O32" s="24"/>
      <c r="P32" s="2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row>
    <row r="33" spans="1:294" ht="30" customHeight="1" x14ac:dyDescent="0.2">
      <c r="A33" s="24"/>
      <c r="B33" s="159"/>
      <c r="C33" s="160"/>
      <c r="D33" s="160"/>
      <c r="E33" s="160"/>
      <c r="F33" s="161"/>
      <c r="G33" s="266"/>
      <c r="H33" s="267"/>
      <c r="I33" s="267"/>
      <c r="J33" s="267"/>
      <c r="K33" s="267"/>
      <c r="L33" s="268"/>
      <c r="M33" s="27"/>
      <c r="N33" s="28"/>
      <c r="O33" s="24"/>
      <c r="P33" s="2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row>
    <row r="34" spans="1:294" ht="22.5" customHeight="1" x14ac:dyDescent="0.2">
      <c r="A34" s="24"/>
      <c r="B34" s="266"/>
      <c r="C34" s="267"/>
      <c r="D34" s="267"/>
      <c r="E34" s="267"/>
      <c r="F34" s="268"/>
      <c r="G34" s="274"/>
      <c r="H34" s="275"/>
      <c r="I34" s="275"/>
      <c r="J34" s="275"/>
      <c r="K34" s="275"/>
      <c r="L34" s="276"/>
      <c r="M34" s="24"/>
      <c r="N34" s="28"/>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row>
    <row r="35" spans="1:294" ht="22.5" customHeight="1" x14ac:dyDescent="0.2">
      <c r="A35" s="24"/>
      <c r="B35" s="266"/>
      <c r="C35" s="267"/>
      <c r="D35" s="267"/>
      <c r="E35" s="267"/>
      <c r="F35" s="268"/>
      <c r="G35" s="266"/>
      <c r="H35" s="267"/>
      <c r="I35" s="267"/>
      <c r="J35" s="267"/>
      <c r="K35" s="267"/>
      <c r="L35" s="268"/>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row>
    <row r="36" spans="1:294" ht="22.5" customHeight="1" x14ac:dyDescent="0.2">
      <c r="A36" s="24"/>
      <c r="B36" s="266"/>
      <c r="C36" s="267"/>
      <c r="D36" s="267"/>
      <c r="E36" s="267"/>
      <c r="F36" s="268"/>
      <c r="G36" s="266"/>
      <c r="H36" s="267"/>
      <c r="I36" s="267"/>
      <c r="J36" s="267"/>
      <c r="K36" s="267"/>
      <c r="L36" s="268"/>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row>
    <row r="37" spans="1:294" ht="16" x14ac:dyDescent="0.2">
      <c r="A37" s="24"/>
      <c r="B37" s="269" t="s">
        <v>225</v>
      </c>
      <c r="C37" s="270"/>
      <c r="D37" s="270"/>
      <c r="E37" s="270"/>
      <c r="F37" s="270"/>
      <c r="G37" s="270"/>
      <c r="H37" s="270"/>
      <c r="I37" s="270"/>
      <c r="J37" s="270"/>
      <c r="K37" s="270"/>
      <c r="L37" s="271"/>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row>
    <row r="38" spans="1:294" ht="23" customHeight="1" x14ac:dyDescent="0.2">
      <c r="A38" s="24"/>
      <c r="B38" s="255" t="s">
        <v>226</v>
      </c>
      <c r="C38" s="256"/>
      <c r="D38" s="75"/>
      <c r="E38" s="78" t="s">
        <v>313</v>
      </c>
      <c r="F38" s="79" t="s">
        <v>227</v>
      </c>
      <c r="G38" s="272"/>
      <c r="H38" s="273"/>
      <c r="I38" s="255" t="s">
        <v>228</v>
      </c>
      <c r="J38" s="256"/>
      <c r="K38" s="272"/>
      <c r="L38" s="273"/>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row>
    <row r="39" spans="1:294" ht="26" x14ac:dyDescent="0.2">
      <c r="A39" s="24"/>
      <c r="B39" s="255" t="s">
        <v>229</v>
      </c>
      <c r="C39" s="256"/>
      <c r="D39" s="81">
        <f>G39+K39</f>
        <v>0</v>
      </c>
      <c r="E39" s="69" t="s">
        <v>230</v>
      </c>
      <c r="F39" s="80" t="s">
        <v>300</v>
      </c>
      <c r="G39" s="257">
        <f>SUMIF($G$99:$G$106,"POA",$F$99:$F$106)+SUMIF($E$66:$E$72,"POA",$L$66:$L$72)</f>
        <v>0</v>
      </c>
      <c r="H39" s="258"/>
      <c r="I39" s="259" t="s">
        <v>231</v>
      </c>
      <c r="J39" s="260"/>
      <c r="K39" s="261">
        <f>SUMIF($G$99:$G$106,"&lt;&gt;POA",$F$99:$F$106)+SUMIF($E$66:$E$72,"&lt;&gt;POA",$L$66:$L$72)</f>
        <v>0</v>
      </c>
      <c r="L39" s="262"/>
      <c r="M39" s="24"/>
      <c r="N39" s="24"/>
      <c r="O39" s="24"/>
      <c r="P39" s="24"/>
      <c r="Q39" s="24" t="b">
        <f>IF($G$39&gt;0,TRUE,FALSE)</f>
        <v>0</v>
      </c>
      <c r="R39" s="24" t="b">
        <f>IF($K$39&gt;0,TRUE,FALSE)</f>
        <v>0</v>
      </c>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row>
    <row r="40" spans="1:294" ht="16" x14ac:dyDescent="0.2">
      <c r="A40" s="24"/>
      <c r="B40" s="263" t="s">
        <v>232</v>
      </c>
      <c r="C40" s="264"/>
      <c r="D40" s="264"/>
      <c r="E40" s="264"/>
      <c r="F40" s="265"/>
      <c r="G40" s="263" t="s">
        <v>131</v>
      </c>
      <c r="H40" s="264"/>
      <c r="I40" s="264"/>
      <c r="J40" s="264"/>
      <c r="K40" s="264"/>
      <c r="L40" s="265"/>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row>
    <row r="41" spans="1:294" ht="29.25" customHeight="1" x14ac:dyDescent="0.2">
      <c r="A41" s="24"/>
      <c r="B41" s="247"/>
      <c r="C41" s="248"/>
      <c r="D41" s="248"/>
      <c r="E41" s="248"/>
      <c r="F41" s="249"/>
      <c r="G41" s="254"/>
      <c r="H41" s="160"/>
      <c r="I41" s="160"/>
      <c r="J41" s="160"/>
      <c r="K41" s="160"/>
      <c r="L41" s="161"/>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row>
    <row r="42" spans="1:294" ht="16" x14ac:dyDescent="0.2">
      <c r="A42" s="24"/>
      <c r="B42" s="247"/>
      <c r="C42" s="248"/>
      <c r="D42" s="248"/>
      <c r="E42" s="248"/>
      <c r="F42" s="249"/>
      <c r="G42" s="159"/>
      <c r="H42" s="160"/>
      <c r="I42" s="160"/>
      <c r="J42" s="160"/>
      <c r="K42" s="160"/>
      <c r="L42" s="161"/>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row>
    <row r="43" spans="1:294" ht="16" x14ac:dyDescent="0.2">
      <c r="A43" s="24"/>
      <c r="B43" s="247"/>
      <c r="C43" s="248"/>
      <c r="D43" s="248"/>
      <c r="E43" s="248"/>
      <c r="F43" s="249"/>
      <c r="G43" s="159"/>
      <c r="H43" s="160"/>
      <c r="I43" s="160"/>
      <c r="J43" s="160"/>
      <c r="K43" s="160"/>
      <c r="L43" s="161"/>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row>
    <row r="44" spans="1:294" ht="19.5" customHeight="1" x14ac:dyDescent="0.2">
      <c r="A44" s="24"/>
      <c r="B44" s="247"/>
      <c r="C44" s="248"/>
      <c r="D44" s="248"/>
      <c r="E44" s="248"/>
      <c r="F44" s="249"/>
      <c r="G44" s="159"/>
      <c r="H44" s="160"/>
      <c r="I44" s="160"/>
      <c r="J44" s="160"/>
      <c r="K44" s="160"/>
      <c r="L44" s="161"/>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row>
    <row r="45" spans="1:294" ht="16" x14ac:dyDescent="0.2">
      <c r="A45" s="24"/>
      <c r="B45" s="247"/>
      <c r="C45" s="248"/>
      <c r="D45" s="248"/>
      <c r="E45" s="248"/>
      <c r="F45" s="249"/>
      <c r="G45" s="159"/>
      <c r="H45" s="160"/>
      <c r="I45" s="160"/>
      <c r="J45" s="160"/>
      <c r="K45" s="160"/>
      <c r="L45" s="161"/>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row>
    <row r="46" spans="1:294" ht="16" x14ac:dyDescent="0.2">
      <c r="A46" s="24"/>
      <c r="B46" s="250" t="s">
        <v>233</v>
      </c>
      <c r="C46" s="250"/>
      <c r="D46" s="250"/>
      <c r="E46" s="250"/>
      <c r="F46" s="250"/>
      <c r="G46" s="250"/>
      <c r="H46" s="250"/>
      <c r="I46" s="250"/>
      <c r="J46" s="250"/>
      <c r="K46" s="250"/>
      <c r="L46" s="250"/>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c r="IW46" s="24"/>
      <c r="IX46" s="24"/>
      <c r="IY46" s="24"/>
      <c r="IZ46" s="24"/>
      <c r="JA46" s="24"/>
      <c r="JB46" s="24"/>
      <c r="JC46" s="24"/>
      <c r="JD46" s="24"/>
      <c r="JE46" s="24"/>
      <c r="JF46" s="24"/>
      <c r="JG46" s="24"/>
      <c r="JH46" s="24"/>
      <c r="JI46" s="24"/>
      <c r="JJ46" s="24"/>
      <c r="JK46" s="24"/>
      <c r="JL46" s="24"/>
      <c r="JM46" s="24"/>
      <c r="JN46" s="24"/>
      <c r="JO46" s="24"/>
      <c r="JP46" s="24"/>
      <c r="JQ46" s="24"/>
      <c r="JR46" s="24"/>
      <c r="JS46" s="24"/>
      <c r="JT46" s="24"/>
      <c r="JU46" s="24"/>
      <c r="JV46" s="24"/>
      <c r="JW46" s="24"/>
      <c r="JX46" s="24"/>
      <c r="JY46" s="24"/>
      <c r="JZ46" s="24"/>
      <c r="KA46" s="24"/>
      <c r="KB46" s="24"/>
      <c r="KC46" s="24"/>
      <c r="KD46" s="24"/>
      <c r="KE46" s="24"/>
      <c r="KF46" s="24"/>
      <c r="KG46" s="24"/>
      <c r="KH46" s="24"/>
    </row>
    <row r="47" spans="1:294" ht="16" x14ac:dyDescent="0.2">
      <c r="A47" s="24"/>
      <c r="B47" s="101" t="s">
        <v>134</v>
      </c>
      <c r="C47" s="251" t="s">
        <v>89</v>
      </c>
      <c r="D47" s="251"/>
      <c r="E47" s="251"/>
      <c r="F47" s="251"/>
      <c r="G47" s="252"/>
      <c r="H47" s="101" t="s">
        <v>136</v>
      </c>
      <c r="I47" s="253" t="s">
        <v>138</v>
      </c>
      <c r="J47" s="252"/>
      <c r="K47" s="251" t="s">
        <v>140</v>
      </c>
      <c r="L47" s="252"/>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row>
    <row r="48" spans="1:294" ht="19.5" customHeight="1" x14ac:dyDescent="0.2">
      <c r="A48" s="24"/>
      <c r="B48" s="103" t="s">
        <v>234</v>
      </c>
      <c r="C48" s="155"/>
      <c r="D48" s="156"/>
      <c r="E48" s="156"/>
      <c r="F48" s="156"/>
      <c r="G48" s="157"/>
      <c r="H48" s="102"/>
      <c r="I48" s="239"/>
      <c r="J48" s="240"/>
      <c r="K48" s="241" t="str">
        <f>IF($U48&gt;=15,"Muy Alto",IF(AND($U48&gt;=10,$U48&lt;15),"Alto",IF(AND($U48&gt;=5,$U48&lt;10),"Medio",IF(AND($U48&gt;=1,$U48&lt;5),"Bajo",""))))</f>
        <v/>
      </c>
      <c r="L48" s="242"/>
      <c r="M48" s="24"/>
      <c r="N48" s="24"/>
      <c r="O48" s="24"/>
      <c r="P48" s="24"/>
      <c r="Q48" s="24"/>
      <c r="R48" s="24"/>
      <c r="S48" s="24">
        <f t="shared" ref="S48:S55" si="0">IF(H48="Muy Alta",5,IF(H48="Alta",4,IF(H48="Moderada",3,IF(H48="Baja",2,IF(H48="Muy Baja",1,0)))))</f>
        <v>0</v>
      </c>
      <c r="T48" s="24">
        <f t="shared" ref="T48:T55" si="1">IF(I48="Extremo",5,IF(I48="Crítico",4,IF(I48="Moderado",3,IF(I48="Menor",2,IF(I48="Insignificante",1,0)))))</f>
        <v>0</v>
      </c>
      <c r="U48" s="24">
        <f t="shared" ref="U48:U55" si="2">IF(OR(S48&gt;0,T48&gt;0),S48*T48,0)</f>
        <v>0</v>
      </c>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row>
    <row r="49" spans="1:294" ht="16" x14ac:dyDescent="0.2">
      <c r="A49" s="24"/>
      <c r="B49" s="103" t="s">
        <v>235</v>
      </c>
      <c r="C49" s="155"/>
      <c r="D49" s="156"/>
      <c r="E49" s="156"/>
      <c r="F49" s="156"/>
      <c r="G49" s="157"/>
      <c r="H49" s="102"/>
      <c r="I49" s="239"/>
      <c r="J49" s="240"/>
      <c r="K49" s="241" t="str">
        <f t="shared" ref="K49:K56" si="3">IF($U49&gt;=15,"Muy Alto",IF(AND($U49&gt;=10,$U49&lt;15),"Alto",IF(AND($U49&gt;=5,$U49&lt;10),"Medio",IF(AND($U49&gt;=1,$U49&lt;5),"Bajo",""))))</f>
        <v/>
      </c>
      <c r="L49" s="242"/>
      <c r="M49" s="24"/>
      <c r="N49" s="24"/>
      <c r="O49" s="24"/>
      <c r="P49" s="24"/>
      <c r="Q49" s="24"/>
      <c r="R49" s="24"/>
      <c r="S49" s="24">
        <f t="shared" si="0"/>
        <v>0</v>
      </c>
      <c r="T49" s="24">
        <f t="shared" si="1"/>
        <v>0</v>
      </c>
      <c r="U49" s="24">
        <f t="shared" si="2"/>
        <v>0</v>
      </c>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c r="IW49" s="24"/>
      <c r="IX49" s="24"/>
      <c r="IY49" s="24"/>
      <c r="IZ49" s="24"/>
      <c r="JA49" s="24"/>
      <c r="JB49" s="24"/>
      <c r="JC49" s="24"/>
      <c r="JD49" s="24"/>
      <c r="JE49" s="24"/>
      <c r="JF49" s="24"/>
      <c r="JG49" s="24"/>
      <c r="JH49" s="24"/>
      <c r="JI49" s="24"/>
      <c r="JJ49" s="24"/>
      <c r="JK49" s="24"/>
      <c r="JL49" s="24"/>
      <c r="JM49" s="24"/>
      <c r="JN49" s="24"/>
      <c r="JO49" s="24"/>
      <c r="JP49" s="24"/>
      <c r="JQ49" s="24"/>
      <c r="JR49" s="24"/>
      <c r="JS49" s="24"/>
      <c r="JT49" s="24"/>
      <c r="JU49" s="24"/>
      <c r="JV49" s="24"/>
      <c r="JW49" s="24"/>
      <c r="JX49" s="24"/>
      <c r="JY49" s="24"/>
      <c r="JZ49" s="24"/>
      <c r="KA49" s="24"/>
      <c r="KB49" s="24"/>
      <c r="KC49" s="24"/>
      <c r="KD49" s="24"/>
      <c r="KE49" s="24"/>
      <c r="KF49" s="24"/>
      <c r="KG49" s="24"/>
      <c r="KH49" s="24"/>
    </row>
    <row r="50" spans="1:294" s="18" customFormat="1" ht="16" x14ac:dyDescent="0.2">
      <c r="A50" s="24"/>
      <c r="B50" s="103" t="s">
        <v>236</v>
      </c>
      <c r="C50" s="155"/>
      <c r="D50" s="156"/>
      <c r="E50" s="156"/>
      <c r="F50" s="156"/>
      <c r="G50" s="157"/>
      <c r="H50" s="102"/>
      <c r="I50" s="239"/>
      <c r="J50" s="240"/>
      <c r="K50" s="241" t="str">
        <f t="shared" si="3"/>
        <v/>
      </c>
      <c r="L50" s="242"/>
      <c r="M50" s="24"/>
      <c r="N50" s="24"/>
      <c r="O50" s="24"/>
      <c r="P50" s="24"/>
      <c r="Q50" s="24"/>
      <c r="R50" s="24"/>
      <c r="S50" s="24">
        <f t="shared" si="0"/>
        <v>0</v>
      </c>
      <c r="T50" s="24">
        <f t="shared" si="1"/>
        <v>0</v>
      </c>
      <c r="U50" s="24">
        <f t="shared" si="2"/>
        <v>0</v>
      </c>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c r="IW50" s="24"/>
      <c r="IX50" s="24"/>
      <c r="IY50" s="24"/>
      <c r="IZ50" s="24"/>
      <c r="JA50" s="24"/>
      <c r="JB50" s="24"/>
      <c r="JC50" s="24"/>
      <c r="JD50" s="24"/>
      <c r="JE50" s="24"/>
      <c r="JF50" s="24"/>
      <c r="JG50" s="24"/>
      <c r="JH50" s="24"/>
      <c r="JI50" s="24"/>
      <c r="JJ50" s="24"/>
      <c r="JK50" s="24"/>
      <c r="JL50" s="24"/>
      <c r="JM50" s="24"/>
      <c r="JN50" s="24"/>
      <c r="JO50" s="24"/>
      <c r="JP50" s="24"/>
      <c r="JQ50" s="24"/>
      <c r="JR50" s="24"/>
      <c r="JS50" s="24"/>
      <c r="JT50" s="24"/>
      <c r="JU50" s="24"/>
      <c r="JV50" s="24"/>
      <c r="JW50" s="24"/>
      <c r="JX50" s="24"/>
      <c r="JY50" s="24"/>
      <c r="JZ50" s="24"/>
      <c r="KA50" s="24"/>
      <c r="KB50" s="24"/>
      <c r="KC50" s="24"/>
      <c r="KD50" s="24"/>
      <c r="KE50" s="24"/>
      <c r="KF50" s="24"/>
      <c r="KG50" s="24"/>
      <c r="KH50" s="24"/>
    </row>
    <row r="51" spans="1:294" ht="16" x14ac:dyDescent="0.2">
      <c r="A51" s="24"/>
      <c r="B51" s="103" t="s">
        <v>237</v>
      </c>
      <c r="C51" s="155"/>
      <c r="D51" s="156"/>
      <c r="E51" s="156"/>
      <c r="F51" s="156"/>
      <c r="G51" s="157"/>
      <c r="H51" s="102"/>
      <c r="I51" s="239"/>
      <c r="J51" s="240"/>
      <c r="K51" s="241" t="str">
        <f t="shared" si="3"/>
        <v/>
      </c>
      <c r="L51" s="242"/>
      <c r="M51" s="24"/>
      <c r="N51" s="24"/>
      <c r="O51" s="24"/>
      <c r="P51" s="24"/>
      <c r="Q51" s="24"/>
      <c r="R51" s="24"/>
      <c r="S51" s="24">
        <f t="shared" si="0"/>
        <v>0</v>
      </c>
      <c r="T51" s="24">
        <f t="shared" si="1"/>
        <v>0</v>
      </c>
      <c r="U51" s="24">
        <f t="shared" si="2"/>
        <v>0</v>
      </c>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c r="IW51" s="24"/>
      <c r="IX51" s="24"/>
      <c r="IY51" s="24"/>
      <c r="IZ51" s="24"/>
      <c r="JA51" s="24"/>
      <c r="JB51" s="24"/>
      <c r="JC51" s="24"/>
      <c r="JD51" s="24"/>
      <c r="JE51" s="24"/>
      <c r="JF51" s="24"/>
      <c r="JG51" s="24"/>
      <c r="JH51" s="24"/>
      <c r="JI51" s="24"/>
      <c r="JJ51" s="24"/>
      <c r="JK51" s="24"/>
      <c r="JL51" s="24"/>
      <c r="JM51" s="24"/>
      <c r="JN51" s="24"/>
      <c r="JO51" s="24"/>
      <c r="JP51" s="24"/>
      <c r="JQ51" s="24"/>
      <c r="JR51" s="24"/>
      <c r="JS51" s="24"/>
      <c r="JT51" s="24"/>
      <c r="JU51" s="24"/>
      <c r="JV51" s="24"/>
      <c r="JW51" s="24"/>
      <c r="JX51" s="24"/>
      <c r="JY51" s="24"/>
      <c r="JZ51" s="24"/>
      <c r="KA51" s="24"/>
      <c r="KB51" s="24"/>
      <c r="KC51" s="24"/>
      <c r="KD51" s="24"/>
      <c r="KE51" s="24"/>
      <c r="KF51" s="24"/>
      <c r="KG51" s="24"/>
      <c r="KH51" s="24"/>
    </row>
    <row r="52" spans="1:294" ht="16" x14ac:dyDescent="0.2">
      <c r="A52" s="24"/>
      <c r="B52" s="103" t="s">
        <v>238</v>
      </c>
      <c r="C52" s="155"/>
      <c r="D52" s="156"/>
      <c r="E52" s="156"/>
      <c r="F52" s="156"/>
      <c r="G52" s="157"/>
      <c r="H52" s="102"/>
      <c r="I52" s="239"/>
      <c r="J52" s="240"/>
      <c r="K52" s="241" t="str">
        <f t="shared" si="3"/>
        <v/>
      </c>
      <c r="L52" s="242"/>
      <c r="M52" s="24"/>
      <c r="N52" s="24"/>
      <c r="O52" s="24"/>
      <c r="P52" s="24"/>
      <c r="Q52" s="24"/>
      <c r="R52" s="24"/>
      <c r="S52" s="24">
        <f t="shared" si="0"/>
        <v>0</v>
      </c>
      <c r="T52" s="24">
        <f t="shared" si="1"/>
        <v>0</v>
      </c>
      <c r="U52" s="24">
        <f t="shared" si="2"/>
        <v>0</v>
      </c>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c r="IW52" s="24"/>
      <c r="IX52" s="24"/>
      <c r="IY52" s="24"/>
      <c r="IZ52" s="24"/>
      <c r="JA52" s="24"/>
      <c r="JB52" s="24"/>
      <c r="JC52" s="24"/>
      <c r="JD52" s="24"/>
      <c r="JE52" s="24"/>
      <c r="JF52" s="24"/>
      <c r="JG52" s="24"/>
      <c r="JH52" s="24"/>
      <c r="JI52" s="24"/>
      <c r="JJ52" s="24"/>
      <c r="JK52" s="24"/>
      <c r="JL52" s="24"/>
      <c r="JM52" s="24"/>
      <c r="JN52" s="24"/>
      <c r="JO52" s="24"/>
      <c r="JP52" s="24"/>
      <c r="JQ52" s="24"/>
      <c r="JR52" s="24"/>
      <c r="JS52" s="24"/>
      <c r="JT52" s="24"/>
      <c r="JU52" s="24"/>
      <c r="JV52" s="24"/>
      <c r="JW52" s="24"/>
      <c r="JX52" s="24"/>
      <c r="JY52" s="24"/>
      <c r="JZ52" s="24"/>
      <c r="KA52" s="24"/>
      <c r="KB52" s="24"/>
      <c r="KC52" s="24"/>
      <c r="KD52" s="24"/>
      <c r="KE52" s="24"/>
      <c r="KF52" s="24"/>
      <c r="KG52" s="24"/>
      <c r="KH52" s="24"/>
    </row>
    <row r="53" spans="1:294" ht="16" x14ac:dyDescent="0.2">
      <c r="A53" s="24"/>
      <c r="B53" s="103" t="s">
        <v>239</v>
      </c>
      <c r="C53" s="155"/>
      <c r="D53" s="156"/>
      <c r="E53" s="156"/>
      <c r="F53" s="156"/>
      <c r="G53" s="157"/>
      <c r="H53" s="102"/>
      <c r="I53" s="239"/>
      <c r="J53" s="240"/>
      <c r="K53" s="241" t="str">
        <f t="shared" si="3"/>
        <v/>
      </c>
      <c r="L53" s="242"/>
      <c r="M53" s="24"/>
      <c r="N53" s="24"/>
      <c r="O53" s="24"/>
      <c r="P53" s="24"/>
      <c r="Q53" s="24"/>
      <c r="R53" s="24"/>
      <c r="S53" s="24">
        <f t="shared" si="0"/>
        <v>0</v>
      </c>
      <c r="T53" s="24">
        <f t="shared" si="1"/>
        <v>0</v>
      </c>
      <c r="U53" s="24">
        <f t="shared" si="2"/>
        <v>0</v>
      </c>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c r="JI53" s="24"/>
      <c r="JJ53" s="24"/>
      <c r="JK53" s="24"/>
      <c r="JL53" s="24"/>
      <c r="JM53" s="24"/>
      <c r="JN53" s="24"/>
      <c r="JO53" s="24"/>
      <c r="JP53" s="24"/>
      <c r="JQ53" s="24"/>
      <c r="JR53" s="24"/>
      <c r="JS53" s="24"/>
      <c r="JT53" s="24"/>
      <c r="JU53" s="24"/>
      <c r="JV53" s="24"/>
      <c r="JW53" s="24"/>
      <c r="JX53" s="24"/>
      <c r="JY53" s="24"/>
      <c r="JZ53" s="24"/>
      <c r="KA53" s="24"/>
      <c r="KB53" s="24"/>
      <c r="KC53" s="24"/>
      <c r="KD53" s="24"/>
      <c r="KE53" s="24"/>
      <c r="KF53" s="24"/>
      <c r="KG53" s="24"/>
      <c r="KH53" s="24"/>
    </row>
    <row r="54" spans="1:294" ht="16" x14ac:dyDescent="0.2">
      <c r="A54" s="24"/>
      <c r="B54" s="103" t="s">
        <v>240</v>
      </c>
      <c r="C54" s="155"/>
      <c r="D54" s="156"/>
      <c r="E54" s="156"/>
      <c r="F54" s="156"/>
      <c r="G54" s="157"/>
      <c r="H54" s="102"/>
      <c r="I54" s="239"/>
      <c r="J54" s="240"/>
      <c r="K54" s="241" t="str">
        <f t="shared" si="3"/>
        <v/>
      </c>
      <c r="L54" s="242"/>
      <c r="M54" s="24"/>
      <c r="N54" s="24">
        <f>240*50</f>
        <v>12000</v>
      </c>
      <c r="O54" s="24"/>
      <c r="P54" s="24"/>
      <c r="Q54" s="24"/>
      <c r="R54" s="24"/>
      <c r="S54" s="24">
        <f t="shared" si="0"/>
        <v>0</v>
      </c>
      <c r="T54" s="24">
        <f t="shared" si="1"/>
        <v>0</v>
      </c>
      <c r="U54" s="24">
        <f t="shared" si="2"/>
        <v>0</v>
      </c>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c r="IW54" s="24"/>
      <c r="IX54" s="24"/>
      <c r="IY54" s="24"/>
      <c r="IZ54" s="24"/>
      <c r="JA54" s="24"/>
      <c r="JB54" s="24"/>
      <c r="JC54" s="24"/>
      <c r="JD54" s="24"/>
      <c r="JE54" s="24"/>
      <c r="JF54" s="24"/>
      <c r="JG54" s="24"/>
      <c r="JH54" s="24"/>
      <c r="JI54" s="24"/>
      <c r="JJ54" s="24"/>
      <c r="JK54" s="24"/>
      <c r="JL54" s="24"/>
      <c r="JM54" s="24"/>
      <c r="JN54" s="24"/>
      <c r="JO54" s="24"/>
      <c r="JP54" s="24"/>
      <c r="JQ54" s="24"/>
      <c r="JR54" s="24"/>
      <c r="JS54" s="24"/>
      <c r="JT54" s="24"/>
      <c r="JU54" s="24"/>
      <c r="JV54" s="24"/>
      <c r="JW54" s="24"/>
      <c r="JX54" s="24"/>
      <c r="JY54" s="24"/>
      <c r="JZ54" s="24"/>
      <c r="KA54" s="24"/>
      <c r="KB54" s="24"/>
      <c r="KC54" s="24"/>
      <c r="KD54" s="24"/>
      <c r="KE54" s="24"/>
      <c r="KF54" s="24"/>
      <c r="KG54" s="24"/>
      <c r="KH54" s="24"/>
    </row>
    <row r="55" spans="1:294" ht="16" x14ac:dyDescent="0.2">
      <c r="A55" s="24"/>
      <c r="B55" s="103" t="s">
        <v>241</v>
      </c>
      <c r="C55" s="155"/>
      <c r="D55" s="156"/>
      <c r="E55" s="156"/>
      <c r="F55" s="156"/>
      <c r="G55" s="157"/>
      <c r="H55" s="102"/>
      <c r="I55" s="239"/>
      <c r="J55" s="240"/>
      <c r="K55" s="241" t="str">
        <f t="shared" si="3"/>
        <v/>
      </c>
      <c r="L55" s="242"/>
      <c r="M55" s="24"/>
      <c r="N55" s="24"/>
      <c r="O55" s="24"/>
      <c r="P55" s="24"/>
      <c r="Q55" s="24"/>
      <c r="R55" s="24"/>
      <c r="S55" s="24">
        <f t="shared" si="0"/>
        <v>0</v>
      </c>
      <c r="T55" s="24">
        <f t="shared" si="1"/>
        <v>0</v>
      </c>
      <c r="U55" s="24">
        <f t="shared" si="2"/>
        <v>0</v>
      </c>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row>
    <row r="56" spans="1:294" ht="16" x14ac:dyDescent="0.2">
      <c r="A56" s="24"/>
      <c r="B56" s="103" t="s">
        <v>242</v>
      </c>
      <c r="C56" s="155"/>
      <c r="D56" s="156"/>
      <c r="E56" s="156"/>
      <c r="F56" s="156"/>
      <c r="G56" s="157"/>
      <c r="H56" s="102"/>
      <c r="I56" s="239"/>
      <c r="J56" s="240"/>
      <c r="K56" s="241" t="str">
        <f t="shared" si="3"/>
        <v/>
      </c>
      <c r="L56" s="242"/>
      <c r="M56" s="24"/>
      <c r="N56" s="24"/>
      <c r="O56" s="24"/>
      <c r="P56" s="24"/>
      <c r="Q56" s="24"/>
      <c r="R56" s="24"/>
      <c r="S56" s="18"/>
      <c r="T56" s="18"/>
      <c r="U56" s="18"/>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row>
    <row r="57" spans="1:294" ht="16" x14ac:dyDescent="0.2">
      <c r="A57" s="24"/>
      <c r="B57" s="29"/>
      <c r="C57" s="30"/>
      <c r="D57" s="31"/>
      <c r="E57" s="32"/>
      <c r="F57" s="32"/>
      <c r="G57" s="33"/>
      <c r="H57" s="33"/>
      <c r="I57" s="34"/>
      <c r="J57" s="32"/>
      <c r="K57" s="32"/>
      <c r="L57" s="35"/>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row>
    <row r="58" spans="1:294" ht="16" x14ac:dyDescent="0.2">
      <c r="A58" s="24"/>
      <c r="B58" s="36"/>
      <c r="C58" s="105"/>
      <c r="D58" s="37"/>
      <c r="E58" s="38"/>
      <c r="F58" s="38"/>
      <c r="G58" s="39"/>
      <c r="H58" s="39"/>
      <c r="I58" s="40"/>
      <c r="J58" s="38"/>
      <c r="K58" s="38"/>
      <c r="L58" s="41"/>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82"/>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4"/>
      <c r="JS58" s="24"/>
      <c r="JT58" s="24"/>
      <c r="JU58" s="24"/>
      <c r="JV58" s="24"/>
      <c r="JW58" s="24"/>
      <c r="JX58" s="24"/>
      <c r="JY58" s="24"/>
      <c r="JZ58" s="24"/>
      <c r="KA58" s="24"/>
      <c r="KB58" s="24"/>
      <c r="KC58" s="24"/>
      <c r="KD58" s="24"/>
      <c r="KE58" s="24"/>
      <c r="KF58" s="24"/>
      <c r="KG58" s="24"/>
      <c r="KH58" s="24"/>
    </row>
    <row r="59" spans="1:294" ht="16" x14ac:dyDescent="0.2">
      <c r="A59" s="24"/>
      <c r="B59" s="36"/>
      <c r="C59" s="105"/>
      <c r="D59" s="37"/>
      <c r="E59" s="38"/>
      <c r="F59" s="38"/>
      <c r="G59" s="39"/>
      <c r="H59" s="39"/>
      <c r="I59" s="40"/>
      <c r="J59" s="38"/>
      <c r="K59" s="38"/>
      <c r="L59" s="41"/>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82"/>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row>
    <row r="60" spans="1:294" ht="16" x14ac:dyDescent="0.2">
      <c r="A60" s="24"/>
      <c r="B60" s="36"/>
      <c r="C60" s="105"/>
      <c r="D60" s="37"/>
      <c r="E60" s="38"/>
      <c r="F60" s="38"/>
      <c r="G60" s="39"/>
      <c r="H60" s="39"/>
      <c r="I60" s="40"/>
      <c r="J60" s="38"/>
      <c r="K60" s="38"/>
      <c r="L60" s="41"/>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82"/>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row>
    <row r="61" spans="1:294" ht="16" x14ac:dyDescent="0.2">
      <c r="A61" s="24"/>
      <c r="B61" s="36"/>
      <c r="C61" s="105"/>
      <c r="D61" s="37"/>
      <c r="E61" s="38"/>
      <c r="F61" s="38"/>
      <c r="G61" s="39"/>
      <c r="H61" s="39"/>
      <c r="I61" s="40"/>
      <c r="J61" s="38"/>
      <c r="K61" s="38"/>
      <c r="L61" s="41"/>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row>
    <row r="62" spans="1:294" ht="16" x14ac:dyDescent="0.2">
      <c r="A62" s="24"/>
      <c r="B62" s="243"/>
      <c r="C62" s="244"/>
      <c r="D62" s="42"/>
      <c r="E62" s="245"/>
      <c r="F62" s="245"/>
      <c r="G62" s="245"/>
      <c r="H62" s="245"/>
      <c r="I62" s="43"/>
      <c r="J62" s="245"/>
      <c r="K62" s="245"/>
      <c r="L62" s="246"/>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row>
    <row r="63" spans="1:294" ht="16" x14ac:dyDescent="0.2">
      <c r="A63" s="24"/>
      <c r="B63" s="218" t="s">
        <v>243</v>
      </c>
      <c r="C63" s="218"/>
      <c r="D63" s="218"/>
      <c r="E63" s="218"/>
      <c r="F63" s="218"/>
      <c r="G63" s="218"/>
      <c r="H63" s="218"/>
      <c r="I63" s="218"/>
      <c r="J63" s="218"/>
      <c r="K63" s="218"/>
      <c r="L63" s="218"/>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c r="JI63" s="24"/>
      <c r="JJ63" s="24"/>
      <c r="JK63" s="24"/>
      <c r="JL63" s="24"/>
      <c r="JM63" s="24"/>
      <c r="JN63" s="24"/>
      <c r="JO63" s="24"/>
      <c r="JP63" s="24"/>
      <c r="JQ63" s="24"/>
      <c r="JR63" s="24"/>
      <c r="JS63" s="24"/>
      <c r="JT63" s="24"/>
      <c r="JU63" s="24"/>
      <c r="JV63" s="24"/>
      <c r="JW63" s="24"/>
      <c r="JX63" s="24"/>
      <c r="JY63" s="24"/>
      <c r="JZ63" s="24"/>
      <c r="KA63" s="24"/>
      <c r="KB63" s="24"/>
      <c r="KC63" s="24"/>
      <c r="KD63" s="24"/>
      <c r="KE63" s="24"/>
      <c r="KF63" s="24"/>
      <c r="KG63" s="24"/>
      <c r="KH63" s="24"/>
    </row>
    <row r="64" spans="1:294" ht="16" x14ac:dyDescent="0.2">
      <c r="A64" s="24"/>
      <c r="B64" s="223" t="s">
        <v>143</v>
      </c>
      <c r="C64" s="224"/>
      <c r="D64" s="237" t="s">
        <v>303</v>
      </c>
      <c r="E64" s="227" t="s">
        <v>244</v>
      </c>
      <c r="F64" s="227" t="s">
        <v>304</v>
      </c>
      <c r="G64" s="229" t="s">
        <v>309</v>
      </c>
      <c r="H64" s="231" t="s">
        <v>149</v>
      </c>
      <c r="I64" s="229" t="s">
        <v>150</v>
      </c>
      <c r="J64" s="233" t="s">
        <v>151</v>
      </c>
      <c r="K64" s="234"/>
      <c r="L64" s="229" t="s">
        <v>245</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c r="JI64" s="24"/>
      <c r="JJ64" s="24"/>
      <c r="JK64" s="24"/>
      <c r="JL64" s="24"/>
      <c r="JM64" s="24"/>
      <c r="JN64" s="24"/>
      <c r="JO64" s="24"/>
      <c r="JP64" s="24"/>
      <c r="JQ64" s="24"/>
      <c r="JR64" s="24"/>
      <c r="JS64" s="24"/>
      <c r="JT64" s="24"/>
      <c r="JU64" s="24"/>
      <c r="JV64" s="24"/>
      <c r="JW64" s="24"/>
      <c r="JX64" s="24"/>
      <c r="JY64" s="24"/>
      <c r="JZ64" s="24"/>
      <c r="KA64" s="24"/>
      <c r="KB64" s="24"/>
      <c r="KC64" s="24"/>
      <c r="KD64" s="24"/>
      <c r="KE64" s="24"/>
      <c r="KF64" s="24"/>
      <c r="KG64" s="24"/>
      <c r="KH64" s="24"/>
    </row>
    <row r="65" spans="1:294" ht="16" x14ac:dyDescent="0.2">
      <c r="A65" s="24"/>
      <c r="B65" s="225"/>
      <c r="C65" s="226"/>
      <c r="D65" s="238"/>
      <c r="E65" s="228"/>
      <c r="F65" s="228"/>
      <c r="G65" s="230"/>
      <c r="H65" s="232"/>
      <c r="I65" s="230"/>
      <c r="J65" s="235"/>
      <c r="K65" s="236"/>
      <c r="L65" s="230"/>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c r="IW65" s="24"/>
      <c r="IX65" s="24"/>
      <c r="IY65" s="24"/>
      <c r="IZ65" s="24"/>
      <c r="JA65" s="24"/>
      <c r="JB65" s="24"/>
      <c r="JC65" s="24"/>
      <c r="JD65" s="24"/>
      <c r="JE65" s="24"/>
      <c r="JF65" s="24"/>
      <c r="JG65" s="24"/>
      <c r="JH65" s="24"/>
      <c r="JI65" s="24"/>
      <c r="JJ65" s="24"/>
      <c r="JK65" s="24"/>
      <c r="JL65" s="24"/>
      <c r="JM65" s="24"/>
      <c r="JN65" s="24"/>
      <c r="JO65" s="24"/>
      <c r="JP65" s="24"/>
      <c r="JQ65" s="24"/>
      <c r="JR65" s="24"/>
      <c r="JS65" s="24"/>
      <c r="JT65" s="24"/>
      <c r="JU65" s="24"/>
      <c r="JV65" s="24"/>
      <c r="JW65" s="24"/>
      <c r="JX65" s="24"/>
      <c r="JY65" s="24"/>
      <c r="JZ65" s="24"/>
      <c r="KA65" s="24"/>
      <c r="KB65" s="24"/>
      <c r="KC65" s="24"/>
      <c r="KD65" s="24"/>
      <c r="KE65" s="24"/>
      <c r="KF65" s="24"/>
      <c r="KG65" s="24"/>
      <c r="KH65" s="24"/>
    </row>
    <row r="66" spans="1:294" s="76" customFormat="1" ht="24" customHeight="1" x14ac:dyDescent="0.2">
      <c r="A66" s="74"/>
      <c r="B66" s="142"/>
      <c r="C66" s="143"/>
      <c r="D66" s="92"/>
      <c r="E66" s="77"/>
      <c r="F66" s="93"/>
      <c r="G66" s="93"/>
      <c r="H66" s="94"/>
      <c r="I66" s="86"/>
      <c r="J66" s="144">
        <f>(H66*I66)*G66</f>
        <v>0</v>
      </c>
      <c r="K66" s="145"/>
      <c r="L66" s="95">
        <f>IF(LEN($F66)=0,0,IF($O66="M",($J66*$P66),($J66*$P66)*12))</f>
        <v>0</v>
      </c>
      <c r="M66" s="74"/>
      <c r="N66" s="110" t="str">
        <f>IF(LEN($F66)=0," ",FIND(" ",$F66,1))</f>
        <v xml:space="preserve"> </v>
      </c>
      <c r="O66" s="110" t="str">
        <f>IF(LEN($F66)=0,"",MID($F66,$N66+1,1))</f>
        <v/>
      </c>
      <c r="P66" s="110" t="e">
        <f>LEFT($F66,$N66-1)</f>
        <v>#VALUE!</v>
      </c>
      <c r="Q66" s="111" t="e">
        <f>LEFT($F66,$P66-1)</f>
        <v>#VALUE!</v>
      </c>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4"/>
      <c r="JL66" s="74"/>
      <c r="JM66" s="74"/>
      <c r="JN66" s="74"/>
      <c r="JO66" s="74"/>
      <c r="JP66" s="74"/>
      <c r="JQ66" s="74"/>
      <c r="JR66" s="74"/>
      <c r="JS66" s="74"/>
      <c r="JT66" s="74"/>
      <c r="JU66" s="74"/>
      <c r="JV66" s="74"/>
      <c r="JW66" s="74"/>
      <c r="JX66" s="74"/>
      <c r="JY66" s="74"/>
      <c r="JZ66" s="74"/>
      <c r="KA66" s="74"/>
      <c r="KB66" s="74"/>
      <c r="KC66" s="74"/>
      <c r="KD66" s="74"/>
      <c r="KE66" s="74"/>
      <c r="KF66" s="74"/>
      <c r="KG66" s="74"/>
      <c r="KH66" s="74"/>
    </row>
    <row r="67" spans="1:294" s="76" customFormat="1" ht="24" customHeight="1" x14ac:dyDescent="0.2">
      <c r="A67" s="74"/>
      <c r="B67" s="142"/>
      <c r="C67" s="143"/>
      <c r="D67" s="92"/>
      <c r="E67" s="77"/>
      <c r="F67" s="93"/>
      <c r="G67" s="93"/>
      <c r="H67" s="94"/>
      <c r="I67" s="86"/>
      <c r="J67" s="144">
        <f t="shared" ref="J67:J75" si="4">($H67*$I67)</f>
        <v>0</v>
      </c>
      <c r="K67" s="145"/>
      <c r="L67" s="95">
        <f t="shared" ref="L67:L75" si="5">IF(LEN($F67)=0,0,IF($O67="M",($J67*$P67),($J67*$P67)*12))</f>
        <v>0</v>
      </c>
      <c r="M67" s="74"/>
      <c r="N67" s="110" t="str">
        <f t="shared" ref="N67:N68" si="6">IF(LEN(F67)=0," ",FIND(" ",F67,1))</f>
        <v xml:space="preserve"> </v>
      </c>
      <c r="O67" s="110" t="str">
        <f>IF(LEN(F67)=0,"",MID(F67,N67+1,1))</f>
        <v/>
      </c>
      <c r="P67" s="110" t="e">
        <f t="shared" ref="P67:P68" si="7">LEFT(F67,N67-1)</f>
        <v>#VALUE!</v>
      </c>
      <c r="Q67" s="111" t="e">
        <f>LEFT($F67,$P67-1)</f>
        <v>#VALUE!</v>
      </c>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4"/>
      <c r="JL67" s="74"/>
      <c r="JM67" s="74"/>
      <c r="JN67" s="74"/>
      <c r="JO67" s="74"/>
      <c r="JP67" s="74"/>
      <c r="JQ67" s="74"/>
      <c r="JR67" s="74"/>
      <c r="JS67" s="74"/>
      <c r="JT67" s="74"/>
      <c r="JU67" s="74"/>
      <c r="JV67" s="74"/>
      <c r="JW67" s="74"/>
      <c r="JX67" s="74"/>
      <c r="JY67" s="74"/>
      <c r="JZ67" s="74"/>
      <c r="KA67" s="74"/>
      <c r="KB67" s="74"/>
      <c r="KC67" s="74"/>
      <c r="KD67" s="74"/>
      <c r="KE67" s="74"/>
      <c r="KF67" s="74"/>
      <c r="KG67" s="74"/>
      <c r="KH67" s="74"/>
    </row>
    <row r="68" spans="1:294" s="76" customFormat="1" ht="24" customHeight="1" x14ac:dyDescent="0.2">
      <c r="A68" s="74"/>
      <c r="B68" s="142"/>
      <c r="C68" s="143"/>
      <c r="D68" s="92"/>
      <c r="E68" s="77"/>
      <c r="F68" s="93"/>
      <c r="G68" s="93"/>
      <c r="H68" s="94"/>
      <c r="I68" s="96"/>
      <c r="J68" s="144">
        <f t="shared" si="4"/>
        <v>0</v>
      </c>
      <c r="K68" s="145"/>
      <c r="L68" s="95">
        <f t="shared" si="5"/>
        <v>0</v>
      </c>
      <c r="M68" s="74"/>
      <c r="N68" s="110" t="str">
        <f t="shared" si="6"/>
        <v xml:space="preserve"> </v>
      </c>
      <c r="O68" s="110" t="str">
        <f>IF(LEN(F68)=0,"",MID(F68,N68+1,1))</f>
        <v/>
      </c>
      <c r="P68" s="110" t="e">
        <f t="shared" si="7"/>
        <v>#VALUE!</v>
      </c>
      <c r="Q68" s="111" t="e">
        <f t="shared" ref="Q68" si="8">LEFT(F68,P68-1)</f>
        <v>#VALUE!</v>
      </c>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4"/>
      <c r="JL68" s="74"/>
      <c r="JM68" s="74"/>
      <c r="JN68" s="74"/>
      <c r="JO68" s="74"/>
      <c r="JP68" s="74"/>
      <c r="JQ68" s="74"/>
      <c r="JR68" s="74"/>
      <c r="JS68" s="74"/>
      <c r="JT68" s="74"/>
      <c r="JU68" s="74"/>
      <c r="JV68" s="74"/>
      <c r="JW68" s="74"/>
      <c r="JX68" s="74"/>
      <c r="JY68" s="74"/>
      <c r="JZ68" s="74"/>
      <c r="KA68" s="74"/>
      <c r="KB68" s="74"/>
      <c r="KC68" s="74"/>
      <c r="KD68" s="74"/>
      <c r="KE68" s="74"/>
      <c r="KF68" s="74"/>
      <c r="KG68" s="74"/>
      <c r="KH68" s="74"/>
    </row>
    <row r="69" spans="1:294" s="76" customFormat="1" ht="24" customHeight="1" x14ac:dyDescent="0.2">
      <c r="A69" s="74"/>
      <c r="B69" s="142"/>
      <c r="C69" s="143"/>
      <c r="D69" s="92"/>
      <c r="E69" s="77"/>
      <c r="F69" s="93"/>
      <c r="G69" s="93"/>
      <c r="H69" s="94"/>
      <c r="I69" s="96"/>
      <c r="J69" s="144">
        <f t="shared" si="4"/>
        <v>0</v>
      </c>
      <c r="K69" s="145"/>
      <c r="L69" s="95">
        <f t="shared" si="5"/>
        <v>0</v>
      </c>
      <c r="M69" s="74"/>
      <c r="N69" s="110" t="str">
        <f t="shared" ref="N69:N75" si="9">IF(LEN(F69)=0," ",FIND(" ",F69,1))</f>
        <v xml:space="preserve"> </v>
      </c>
      <c r="O69" s="110" t="str">
        <f t="shared" ref="O69:O75" si="10">IF(LEN(F69)=0,"",MID(F69,N69+1,1))</f>
        <v/>
      </c>
      <c r="P69" s="110" t="e">
        <f t="shared" ref="P69:P75" si="11">LEFT(F69,N69-1)</f>
        <v>#VALUE!</v>
      </c>
      <c r="Q69" s="111" t="e">
        <f t="shared" ref="Q69:Q75" si="12">LEFT(F69,P69-1)</f>
        <v>#VALUE!</v>
      </c>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4"/>
      <c r="JL69" s="74"/>
      <c r="JM69" s="74"/>
      <c r="JN69" s="74"/>
      <c r="JO69" s="74"/>
      <c r="JP69" s="74"/>
      <c r="JQ69" s="74"/>
      <c r="JR69" s="74"/>
      <c r="JS69" s="74"/>
      <c r="JT69" s="74"/>
      <c r="JU69" s="74"/>
      <c r="JV69" s="74"/>
      <c r="JW69" s="74"/>
      <c r="JX69" s="74"/>
      <c r="JY69" s="74"/>
      <c r="JZ69" s="74"/>
      <c r="KA69" s="74"/>
      <c r="KB69" s="74"/>
      <c r="KC69" s="74"/>
      <c r="KD69" s="74"/>
      <c r="KE69" s="74"/>
      <c r="KF69" s="74"/>
      <c r="KG69" s="74"/>
      <c r="KH69" s="74"/>
    </row>
    <row r="70" spans="1:294" s="76" customFormat="1" ht="24" customHeight="1" x14ac:dyDescent="0.2">
      <c r="A70" s="74"/>
      <c r="B70" s="142"/>
      <c r="C70" s="143"/>
      <c r="D70" s="92"/>
      <c r="E70" s="77"/>
      <c r="F70" s="93"/>
      <c r="G70" s="93"/>
      <c r="H70" s="94"/>
      <c r="I70" s="96"/>
      <c r="J70" s="144">
        <f t="shared" si="4"/>
        <v>0</v>
      </c>
      <c r="K70" s="145"/>
      <c r="L70" s="95">
        <f t="shared" si="5"/>
        <v>0</v>
      </c>
      <c r="M70" s="74"/>
      <c r="N70" s="110" t="str">
        <f t="shared" si="9"/>
        <v xml:space="preserve"> </v>
      </c>
      <c r="O70" s="110" t="str">
        <f t="shared" si="10"/>
        <v/>
      </c>
      <c r="P70" s="110" t="e">
        <f t="shared" si="11"/>
        <v>#VALUE!</v>
      </c>
      <c r="Q70" s="111" t="e">
        <f t="shared" si="12"/>
        <v>#VALUE!</v>
      </c>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4"/>
      <c r="JL70" s="74"/>
      <c r="JM70" s="74"/>
      <c r="JN70" s="74"/>
      <c r="JO70" s="74"/>
      <c r="JP70" s="74"/>
      <c r="JQ70" s="74"/>
      <c r="JR70" s="74"/>
      <c r="JS70" s="74"/>
      <c r="JT70" s="74"/>
      <c r="JU70" s="74"/>
      <c r="JV70" s="74"/>
      <c r="JW70" s="74"/>
      <c r="JX70" s="74"/>
      <c r="JY70" s="74"/>
      <c r="JZ70" s="74"/>
      <c r="KA70" s="74"/>
      <c r="KB70" s="74"/>
      <c r="KC70" s="74"/>
      <c r="KD70" s="74"/>
      <c r="KE70" s="74"/>
      <c r="KF70" s="74"/>
      <c r="KG70" s="74"/>
      <c r="KH70" s="74"/>
    </row>
    <row r="71" spans="1:294" s="76" customFormat="1" ht="24" customHeight="1" x14ac:dyDescent="0.2">
      <c r="A71" s="74"/>
      <c r="B71" s="142"/>
      <c r="C71" s="143"/>
      <c r="D71" s="92"/>
      <c r="E71" s="77"/>
      <c r="F71" s="93"/>
      <c r="G71" s="93"/>
      <c r="H71" s="94"/>
      <c r="I71" s="96"/>
      <c r="J71" s="144">
        <f t="shared" si="4"/>
        <v>0</v>
      </c>
      <c r="K71" s="145"/>
      <c r="L71" s="95">
        <f t="shared" si="5"/>
        <v>0</v>
      </c>
      <c r="M71" s="74"/>
      <c r="N71" s="110" t="str">
        <f t="shared" si="9"/>
        <v xml:space="preserve"> </v>
      </c>
      <c r="O71" s="110" t="str">
        <f t="shared" si="10"/>
        <v/>
      </c>
      <c r="P71" s="110" t="e">
        <f t="shared" si="11"/>
        <v>#VALUE!</v>
      </c>
      <c r="Q71" s="111" t="e">
        <f t="shared" si="12"/>
        <v>#VALUE!</v>
      </c>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4"/>
      <c r="JL71" s="74"/>
      <c r="JM71" s="74"/>
      <c r="JN71" s="74"/>
      <c r="JO71" s="74"/>
      <c r="JP71" s="74"/>
      <c r="JQ71" s="74"/>
      <c r="JR71" s="74"/>
      <c r="JS71" s="74"/>
      <c r="JT71" s="74"/>
      <c r="JU71" s="74"/>
      <c r="JV71" s="74"/>
      <c r="JW71" s="74"/>
      <c r="JX71" s="74"/>
      <c r="JY71" s="74"/>
      <c r="JZ71" s="74"/>
      <c r="KA71" s="74"/>
      <c r="KB71" s="74"/>
      <c r="KC71" s="74"/>
      <c r="KD71" s="74"/>
      <c r="KE71" s="74"/>
      <c r="KF71" s="74"/>
      <c r="KG71" s="74"/>
      <c r="KH71" s="74"/>
    </row>
    <row r="72" spans="1:294" s="76" customFormat="1" ht="24" customHeight="1" x14ac:dyDescent="0.2">
      <c r="A72" s="74"/>
      <c r="B72" s="142"/>
      <c r="C72" s="143"/>
      <c r="D72" s="92"/>
      <c r="E72" s="77"/>
      <c r="F72" s="93"/>
      <c r="G72" s="93"/>
      <c r="H72" s="94"/>
      <c r="I72" s="96"/>
      <c r="J72" s="144">
        <f t="shared" si="4"/>
        <v>0</v>
      </c>
      <c r="K72" s="145"/>
      <c r="L72" s="95">
        <f t="shared" si="5"/>
        <v>0</v>
      </c>
      <c r="M72" s="74"/>
      <c r="N72" s="110" t="str">
        <f t="shared" si="9"/>
        <v xml:space="preserve"> </v>
      </c>
      <c r="O72" s="110" t="str">
        <f t="shared" si="10"/>
        <v/>
      </c>
      <c r="P72" s="110" t="e">
        <f t="shared" si="11"/>
        <v>#VALUE!</v>
      </c>
      <c r="Q72" s="111" t="e">
        <f t="shared" si="12"/>
        <v>#VALUE!</v>
      </c>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4"/>
      <c r="JL72" s="74"/>
      <c r="JM72" s="74"/>
      <c r="JN72" s="74"/>
      <c r="JO72" s="74"/>
      <c r="JP72" s="74"/>
      <c r="JQ72" s="74"/>
      <c r="JR72" s="74"/>
      <c r="JS72" s="74"/>
      <c r="JT72" s="74"/>
      <c r="JU72" s="74"/>
      <c r="JV72" s="74"/>
      <c r="JW72" s="74"/>
      <c r="JX72" s="74"/>
      <c r="JY72" s="74"/>
      <c r="JZ72" s="74"/>
      <c r="KA72" s="74"/>
      <c r="KB72" s="74"/>
      <c r="KC72" s="74"/>
      <c r="KD72" s="74"/>
      <c r="KE72" s="74"/>
      <c r="KF72" s="74"/>
      <c r="KG72" s="74"/>
      <c r="KH72" s="74"/>
    </row>
    <row r="73" spans="1:294" s="76" customFormat="1" ht="24" customHeight="1" x14ac:dyDescent="0.2">
      <c r="A73" s="74"/>
      <c r="B73" s="142"/>
      <c r="C73" s="143"/>
      <c r="D73" s="92"/>
      <c r="E73" s="77"/>
      <c r="F73" s="93"/>
      <c r="G73" s="93"/>
      <c r="H73" s="94"/>
      <c r="I73" s="96"/>
      <c r="J73" s="144">
        <f t="shared" si="4"/>
        <v>0</v>
      </c>
      <c r="K73" s="145"/>
      <c r="L73" s="95">
        <f t="shared" si="5"/>
        <v>0</v>
      </c>
      <c r="M73" s="74"/>
      <c r="N73" s="110" t="str">
        <f t="shared" si="9"/>
        <v xml:space="preserve"> </v>
      </c>
      <c r="O73" s="110" t="str">
        <f t="shared" si="10"/>
        <v/>
      </c>
      <c r="P73" s="110" t="e">
        <f t="shared" si="11"/>
        <v>#VALUE!</v>
      </c>
      <c r="Q73" s="111" t="e">
        <f t="shared" si="12"/>
        <v>#VALUE!</v>
      </c>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4"/>
      <c r="JL73" s="74"/>
      <c r="JM73" s="74"/>
      <c r="JN73" s="74"/>
      <c r="JO73" s="74"/>
      <c r="JP73" s="74"/>
      <c r="JQ73" s="74"/>
      <c r="JR73" s="74"/>
      <c r="JS73" s="74"/>
      <c r="JT73" s="74"/>
      <c r="JU73" s="74"/>
      <c r="JV73" s="74"/>
      <c r="JW73" s="74"/>
      <c r="JX73" s="74"/>
      <c r="JY73" s="74"/>
      <c r="JZ73" s="74"/>
      <c r="KA73" s="74"/>
      <c r="KB73" s="74"/>
      <c r="KC73" s="74"/>
      <c r="KD73" s="74"/>
      <c r="KE73" s="74"/>
      <c r="KF73" s="74"/>
      <c r="KG73" s="74"/>
      <c r="KH73" s="74"/>
    </row>
    <row r="74" spans="1:294" s="76" customFormat="1" ht="24" customHeight="1" x14ac:dyDescent="0.2">
      <c r="A74" s="74"/>
      <c r="B74" s="142"/>
      <c r="C74" s="143"/>
      <c r="D74" s="92"/>
      <c r="E74" s="77"/>
      <c r="F74" s="93"/>
      <c r="G74" s="93"/>
      <c r="H74" s="94"/>
      <c r="I74" s="96"/>
      <c r="J74" s="144">
        <f t="shared" si="4"/>
        <v>0</v>
      </c>
      <c r="K74" s="145"/>
      <c r="L74" s="95">
        <f t="shared" si="5"/>
        <v>0</v>
      </c>
      <c r="M74" s="74"/>
      <c r="N74" s="110" t="str">
        <f t="shared" si="9"/>
        <v xml:space="preserve"> </v>
      </c>
      <c r="O74" s="110" t="str">
        <f t="shared" si="10"/>
        <v/>
      </c>
      <c r="P74" s="110" t="e">
        <f t="shared" si="11"/>
        <v>#VALUE!</v>
      </c>
      <c r="Q74" s="111" t="e">
        <f t="shared" si="12"/>
        <v>#VALUE!</v>
      </c>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4"/>
      <c r="JL74" s="74"/>
      <c r="JM74" s="74"/>
      <c r="JN74" s="74"/>
      <c r="JO74" s="74"/>
      <c r="JP74" s="74"/>
      <c r="JQ74" s="74"/>
      <c r="JR74" s="74"/>
      <c r="JS74" s="74"/>
      <c r="JT74" s="74"/>
      <c r="JU74" s="74"/>
      <c r="JV74" s="74"/>
      <c r="JW74" s="74"/>
      <c r="JX74" s="74"/>
      <c r="JY74" s="74"/>
      <c r="JZ74" s="74"/>
      <c r="KA74" s="74"/>
      <c r="KB74" s="74"/>
      <c r="KC74" s="74"/>
      <c r="KD74" s="74"/>
      <c r="KE74" s="74"/>
      <c r="KF74" s="74"/>
      <c r="KG74" s="74"/>
      <c r="KH74" s="74"/>
    </row>
    <row r="75" spans="1:294" s="76" customFormat="1" ht="24" customHeight="1" x14ac:dyDescent="0.2">
      <c r="A75" s="74"/>
      <c r="B75" s="142"/>
      <c r="C75" s="143"/>
      <c r="D75" s="92"/>
      <c r="E75" s="77"/>
      <c r="F75" s="93"/>
      <c r="G75" s="93"/>
      <c r="H75" s="94"/>
      <c r="I75" s="96"/>
      <c r="J75" s="144">
        <f t="shared" si="4"/>
        <v>0</v>
      </c>
      <c r="K75" s="145"/>
      <c r="L75" s="95">
        <f t="shared" si="5"/>
        <v>0</v>
      </c>
      <c r="M75" s="74"/>
      <c r="N75" s="110" t="str">
        <f t="shared" si="9"/>
        <v xml:space="preserve"> </v>
      </c>
      <c r="O75" s="110" t="str">
        <f t="shared" si="10"/>
        <v/>
      </c>
      <c r="P75" s="110" t="e">
        <f t="shared" si="11"/>
        <v>#VALUE!</v>
      </c>
      <c r="Q75" s="111" t="e">
        <f t="shared" si="12"/>
        <v>#VALUE!</v>
      </c>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4"/>
      <c r="JL75" s="74"/>
      <c r="JM75" s="74"/>
      <c r="JN75" s="74"/>
      <c r="JO75" s="74"/>
      <c r="JP75" s="74"/>
      <c r="JQ75" s="74"/>
      <c r="JR75" s="74"/>
      <c r="JS75" s="74"/>
      <c r="JT75" s="74"/>
      <c r="JU75" s="74"/>
      <c r="JV75" s="74"/>
      <c r="JW75" s="74"/>
      <c r="JX75" s="74"/>
      <c r="JY75" s="74"/>
      <c r="JZ75" s="74"/>
      <c r="KA75" s="74"/>
      <c r="KB75" s="74"/>
      <c r="KC75" s="74"/>
      <c r="KD75" s="74"/>
      <c r="KE75" s="74"/>
      <c r="KF75" s="74"/>
      <c r="KG75" s="74"/>
      <c r="KH75" s="74"/>
    </row>
    <row r="76" spans="1:294" s="76" customFormat="1" ht="24" customHeight="1" x14ac:dyDescent="0.2">
      <c r="A76" s="74"/>
      <c r="B76" s="220"/>
      <c r="C76" s="221"/>
      <c r="D76" s="221"/>
      <c r="E76" s="221"/>
      <c r="F76" s="221"/>
      <c r="G76" s="221"/>
      <c r="H76" s="222"/>
      <c r="I76" s="97" t="s">
        <v>155</v>
      </c>
      <c r="J76" s="144">
        <f>SUM(J66:J75)</f>
        <v>0</v>
      </c>
      <c r="K76" s="145"/>
      <c r="L76" s="95">
        <f>SUM(L66:L75)</f>
        <v>0</v>
      </c>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4"/>
      <c r="JL76" s="74"/>
      <c r="JM76" s="74"/>
      <c r="JN76" s="74"/>
      <c r="JO76" s="74"/>
      <c r="JP76" s="74"/>
      <c r="JQ76" s="74"/>
      <c r="JR76" s="74"/>
      <c r="JS76" s="74"/>
      <c r="JT76" s="74"/>
      <c r="JU76" s="74"/>
      <c r="JV76" s="74"/>
      <c r="JW76" s="74"/>
      <c r="JX76" s="74"/>
      <c r="JY76" s="74"/>
      <c r="JZ76" s="74"/>
      <c r="KA76" s="74"/>
      <c r="KB76" s="74"/>
      <c r="KC76" s="74"/>
      <c r="KD76" s="74"/>
      <c r="KE76" s="74"/>
      <c r="KF76" s="74"/>
      <c r="KG76" s="74"/>
      <c r="KH76" s="74"/>
    </row>
    <row r="77" spans="1:294" ht="16" x14ac:dyDescent="0.2">
      <c r="A77" s="24"/>
      <c r="B77" s="218" t="s">
        <v>246</v>
      </c>
      <c r="C77" s="218"/>
      <c r="D77" s="218"/>
      <c r="E77" s="218"/>
      <c r="F77" s="218"/>
      <c r="G77" s="218"/>
      <c r="H77" s="218"/>
      <c r="I77" s="218"/>
      <c r="J77" s="218"/>
      <c r="K77" s="218"/>
      <c r="L77" s="218"/>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c r="IX77" s="24"/>
      <c r="IY77" s="24"/>
      <c r="IZ77" s="24"/>
      <c r="JA77" s="24"/>
      <c r="JB77" s="24"/>
      <c r="JC77" s="24"/>
      <c r="JD77" s="24"/>
      <c r="JE77" s="24"/>
      <c r="JF77" s="24"/>
      <c r="JG77" s="24"/>
      <c r="JH77" s="24"/>
      <c r="JI77" s="24"/>
      <c r="JJ77" s="24"/>
      <c r="JK77" s="24"/>
      <c r="JL77" s="24"/>
      <c r="JM77" s="24"/>
      <c r="JN77" s="24"/>
      <c r="JO77" s="24"/>
      <c r="JP77" s="24"/>
      <c r="JQ77" s="24"/>
      <c r="JR77" s="24"/>
      <c r="JS77" s="24"/>
      <c r="JT77" s="24"/>
      <c r="JU77" s="24"/>
      <c r="JV77" s="24"/>
      <c r="JW77" s="24"/>
      <c r="JX77" s="24"/>
      <c r="JY77" s="24"/>
      <c r="JZ77" s="24"/>
      <c r="KA77" s="24"/>
      <c r="KB77" s="24"/>
      <c r="KC77" s="24"/>
      <c r="KD77" s="24"/>
      <c r="KE77" s="24"/>
      <c r="KF77" s="24"/>
      <c r="KG77" s="24"/>
      <c r="KH77" s="24"/>
    </row>
    <row r="78" spans="1:294" ht="16" x14ac:dyDescent="0.2">
      <c r="A78" s="24"/>
      <c r="B78" s="219" t="s">
        <v>158</v>
      </c>
      <c r="C78" s="219"/>
      <c r="D78" s="219"/>
      <c r="E78" s="219" t="s">
        <v>160</v>
      </c>
      <c r="F78" s="219"/>
      <c r="G78" s="219"/>
      <c r="H78" s="219"/>
      <c r="I78" s="219" t="s">
        <v>161</v>
      </c>
      <c r="J78" s="219"/>
      <c r="K78" s="219"/>
      <c r="L78" s="219"/>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c r="IX78" s="24"/>
      <c r="IY78" s="24"/>
      <c r="IZ78" s="24"/>
      <c r="JA78" s="24"/>
      <c r="JB78" s="24"/>
      <c r="JC78" s="24"/>
      <c r="JD78" s="24"/>
      <c r="JE78" s="24"/>
      <c r="JF78" s="24"/>
      <c r="JG78" s="24"/>
      <c r="JH78" s="24"/>
      <c r="JI78" s="24"/>
      <c r="JJ78" s="24"/>
      <c r="JK78" s="24"/>
      <c r="JL78" s="24"/>
      <c r="JM78" s="24"/>
      <c r="JN78" s="24"/>
      <c r="JO78" s="24"/>
      <c r="JP78" s="24"/>
      <c r="JQ78" s="24"/>
      <c r="JR78" s="24"/>
      <c r="JS78" s="24"/>
      <c r="JT78" s="24"/>
      <c r="JU78" s="24"/>
      <c r="JV78" s="24"/>
      <c r="JW78" s="24"/>
      <c r="JX78" s="24"/>
      <c r="JY78" s="24"/>
      <c r="JZ78" s="24"/>
      <c r="KA78" s="24"/>
      <c r="KB78" s="24"/>
      <c r="KC78" s="24"/>
      <c r="KD78" s="24"/>
      <c r="KE78" s="24"/>
      <c r="KF78" s="24"/>
      <c r="KG78" s="24"/>
      <c r="KH78" s="24"/>
    </row>
    <row r="79" spans="1:294" ht="33" customHeight="1" x14ac:dyDescent="0.2">
      <c r="A79" s="24"/>
      <c r="B79" s="155"/>
      <c r="C79" s="156"/>
      <c r="D79" s="157"/>
      <c r="E79" s="155"/>
      <c r="F79" s="156"/>
      <c r="G79" s="156"/>
      <c r="H79" s="157"/>
      <c r="I79" s="158"/>
      <c r="J79" s="158"/>
      <c r="K79" s="158"/>
      <c r="L79" s="158"/>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c r="IX79" s="24"/>
      <c r="IY79" s="24"/>
      <c r="IZ79" s="24"/>
      <c r="JA79" s="24"/>
      <c r="JB79" s="24"/>
      <c r="JC79" s="24"/>
      <c r="JD79" s="24"/>
      <c r="JE79" s="24"/>
      <c r="JF79" s="24"/>
      <c r="JG79" s="24"/>
      <c r="JH79" s="24"/>
      <c r="JI79" s="24"/>
      <c r="JJ79" s="24"/>
      <c r="JK79" s="24"/>
      <c r="JL79" s="24"/>
      <c r="JM79" s="24"/>
      <c r="JN79" s="24"/>
      <c r="JO79" s="24"/>
      <c r="JP79" s="24"/>
      <c r="JQ79" s="24"/>
      <c r="JR79" s="24"/>
      <c r="JS79" s="24"/>
      <c r="JT79" s="24"/>
      <c r="JU79" s="24"/>
      <c r="JV79" s="24"/>
      <c r="JW79" s="24"/>
      <c r="JX79" s="24"/>
      <c r="JY79" s="24"/>
      <c r="JZ79" s="24"/>
      <c r="KA79" s="24"/>
      <c r="KB79" s="24"/>
      <c r="KC79" s="24"/>
      <c r="KD79" s="24"/>
      <c r="KE79" s="24"/>
      <c r="KF79" s="24"/>
      <c r="KG79" s="24"/>
      <c r="KH79" s="24"/>
    </row>
    <row r="80" spans="1:294" ht="33" customHeight="1" x14ac:dyDescent="0.2">
      <c r="A80" s="24"/>
      <c r="B80" s="155"/>
      <c r="C80" s="156"/>
      <c r="D80" s="157"/>
      <c r="E80" s="155"/>
      <c r="F80" s="156"/>
      <c r="G80" s="156"/>
      <c r="H80" s="157"/>
      <c r="I80" s="158"/>
      <c r="J80" s="158"/>
      <c r="K80" s="158"/>
      <c r="L80" s="158"/>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24"/>
      <c r="JN80" s="24"/>
      <c r="JO80" s="24"/>
      <c r="JP80" s="24"/>
      <c r="JQ80" s="24"/>
      <c r="JR80" s="24"/>
      <c r="JS80" s="24"/>
      <c r="JT80" s="24"/>
      <c r="JU80" s="24"/>
      <c r="JV80" s="24"/>
      <c r="JW80" s="24"/>
      <c r="JX80" s="24"/>
      <c r="JY80" s="24"/>
      <c r="JZ80" s="24"/>
      <c r="KA80" s="24"/>
      <c r="KB80" s="24"/>
      <c r="KC80" s="24"/>
      <c r="KD80" s="24"/>
      <c r="KE80" s="24"/>
      <c r="KF80" s="24"/>
      <c r="KG80" s="24"/>
      <c r="KH80" s="24"/>
    </row>
    <row r="81" spans="1:294" s="18" customFormat="1" ht="33" customHeight="1" x14ac:dyDescent="0.2">
      <c r="A81" s="24"/>
      <c r="B81" s="155"/>
      <c r="C81" s="156"/>
      <c r="D81" s="157"/>
      <c r="E81" s="155"/>
      <c r="F81" s="156"/>
      <c r="G81" s="156"/>
      <c r="H81" s="157"/>
      <c r="I81" s="158"/>
      <c r="J81" s="158"/>
      <c r="K81" s="158"/>
      <c r="L81" s="158"/>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24"/>
      <c r="JN81" s="24"/>
      <c r="JO81" s="24"/>
      <c r="JP81" s="24"/>
      <c r="JQ81" s="24"/>
      <c r="JR81" s="24"/>
      <c r="JS81" s="24"/>
      <c r="JT81" s="24"/>
      <c r="JU81" s="24"/>
      <c r="JV81" s="24"/>
      <c r="JW81" s="24"/>
      <c r="JX81" s="24"/>
      <c r="JY81" s="24"/>
      <c r="JZ81" s="24"/>
      <c r="KA81" s="24"/>
      <c r="KB81" s="24"/>
      <c r="KC81" s="24"/>
      <c r="KD81" s="24"/>
      <c r="KE81" s="24"/>
      <c r="KF81" s="24"/>
      <c r="KG81" s="24"/>
      <c r="KH81" s="24"/>
    </row>
    <row r="82" spans="1:294" ht="33" customHeight="1" x14ac:dyDescent="0.2">
      <c r="A82" s="24"/>
      <c r="B82" s="155"/>
      <c r="C82" s="156"/>
      <c r="D82" s="157"/>
      <c r="E82" s="155"/>
      <c r="F82" s="156"/>
      <c r="G82" s="156"/>
      <c r="H82" s="157"/>
      <c r="I82" s="158"/>
      <c r="J82" s="158"/>
      <c r="K82" s="158"/>
      <c r="L82" s="158"/>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row>
    <row r="83" spans="1:294" ht="33" customHeight="1" x14ac:dyDescent="0.2">
      <c r="A83" s="24"/>
      <c r="B83" s="155"/>
      <c r="C83" s="156"/>
      <c r="D83" s="157"/>
      <c r="E83" s="155"/>
      <c r="F83" s="156"/>
      <c r="G83" s="156"/>
      <c r="H83" s="157"/>
      <c r="I83" s="158"/>
      <c r="J83" s="158"/>
      <c r="K83" s="158"/>
      <c r="L83" s="158"/>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row>
    <row r="84" spans="1:294" ht="33" customHeight="1" x14ac:dyDescent="0.2">
      <c r="A84" s="24"/>
      <c r="B84" s="155"/>
      <c r="C84" s="156"/>
      <c r="D84" s="157"/>
      <c r="E84" s="155"/>
      <c r="F84" s="156"/>
      <c r="G84" s="156"/>
      <c r="H84" s="157"/>
      <c r="I84" s="158"/>
      <c r="J84" s="158"/>
      <c r="K84" s="158"/>
      <c r="L84" s="158"/>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row>
    <row r="85" spans="1:294" ht="33" customHeight="1" x14ac:dyDescent="0.2">
      <c r="A85" s="24"/>
      <c r="B85" s="155"/>
      <c r="C85" s="156"/>
      <c r="D85" s="157"/>
      <c r="E85" s="155"/>
      <c r="F85" s="156"/>
      <c r="G85" s="156"/>
      <c r="H85" s="157"/>
      <c r="I85" s="158"/>
      <c r="J85" s="158"/>
      <c r="K85" s="158"/>
      <c r="L85" s="158"/>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c r="IW85" s="24"/>
      <c r="IX85" s="24"/>
      <c r="IY85" s="24"/>
      <c r="IZ85" s="24"/>
      <c r="JA85" s="24"/>
      <c r="JB85" s="24"/>
      <c r="JC85" s="24"/>
      <c r="JD85" s="24"/>
      <c r="JE85" s="24"/>
      <c r="JF85" s="24"/>
      <c r="JG85" s="24"/>
      <c r="JH85" s="24"/>
      <c r="JI85" s="24"/>
      <c r="JJ85" s="24"/>
      <c r="JK85" s="24"/>
      <c r="JL85" s="24"/>
      <c r="JM85" s="24"/>
      <c r="JN85" s="24"/>
      <c r="JO85" s="24"/>
      <c r="JP85" s="24"/>
      <c r="JQ85" s="24"/>
      <c r="JR85" s="24"/>
      <c r="JS85" s="24"/>
      <c r="JT85" s="24"/>
      <c r="JU85" s="24"/>
      <c r="JV85" s="24"/>
      <c r="JW85" s="24"/>
      <c r="JX85" s="24"/>
      <c r="JY85" s="24"/>
      <c r="JZ85" s="24"/>
      <c r="KA85" s="24"/>
      <c r="KB85" s="24"/>
      <c r="KC85" s="24"/>
      <c r="KD85" s="24"/>
      <c r="KE85" s="24"/>
      <c r="KF85" s="24"/>
      <c r="KG85" s="24"/>
      <c r="KH85" s="24"/>
    </row>
    <row r="86" spans="1:294" ht="33" customHeight="1" x14ac:dyDescent="0.2">
      <c r="A86" s="24"/>
      <c r="B86" s="155"/>
      <c r="C86" s="156"/>
      <c r="D86" s="157"/>
      <c r="E86" s="155"/>
      <c r="F86" s="156"/>
      <c r="G86" s="156"/>
      <c r="H86" s="157"/>
      <c r="I86" s="150"/>
      <c r="J86" s="150"/>
      <c r="K86" s="150"/>
      <c r="L86" s="150"/>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c r="IV86" s="24"/>
      <c r="IW86" s="24"/>
      <c r="IX86" s="24"/>
      <c r="IY86" s="24"/>
      <c r="IZ86" s="24"/>
      <c r="JA86" s="24"/>
      <c r="JB86" s="24"/>
      <c r="JC86" s="24"/>
      <c r="JD86" s="24"/>
      <c r="JE86" s="24"/>
      <c r="JF86" s="24"/>
      <c r="JG86" s="24"/>
      <c r="JH86" s="24"/>
      <c r="JI86" s="24"/>
      <c r="JJ86" s="24"/>
      <c r="JK86" s="24"/>
      <c r="JL86" s="24"/>
      <c r="JM86" s="24"/>
      <c r="JN86" s="24"/>
      <c r="JO86" s="24"/>
      <c r="JP86" s="24"/>
      <c r="JQ86" s="24"/>
      <c r="JR86" s="24"/>
      <c r="JS86" s="24"/>
      <c r="JT86" s="24"/>
      <c r="JU86" s="24"/>
      <c r="JV86" s="24"/>
      <c r="JW86" s="24"/>
      <c r="JX86" s="24"/>
      <c r="JY86" s="24"/>
      <c r="JZ86" s="24"/>
      <c r="KA86" s="24"/>
      <c r="KB86" s="24"/>
      <c r="KC86" s="24"/>
      <c r="KD86" s="24"/>
      <c r="KE86" s="24"/>
      <c r="KF86" s="24"/>
      <c r="KG86" s="24"/>
      <c r="KH86" s="24"/>
    </row>
    <row r="87" spans="1:294" ht="33" customHeight="1" x14ac:dyDescent="0.2">
      <c r="A87" s="24"/>
      <c r="B87" s="155"/>
      <c r="C87" s="156"/>
      <c r="D87" s="157"/>
      <c r="E87" s="155"/>
      <c r="F87" s="156"/>
      <c r="G87" s="156"/>
      <c r="H87" s="157"/>
      <c r="I87" s="150"/>
      <c r="J87" s="150"/>
      <c r="K87" s="150"/>
      <c r="L87" s="150"/>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c r="IV87" s="24"/>
      <c r="IW87" s="24"/>
      <c r="IX87" s="24"/>
      <c r="IY87" s="24"/>
      <c r="IZ87" s="24"/>
      <c r="JA87" s="24"/>
      <c r="JB87" s="24"/>
      <c r="JC87" s="24"/>
      <c r="JD87" s="24"/>
      <c r="JE87" s="24"/>
      <c r="JF87" s="24"/>
      <c r="JG87" s="24"/>
      <c r="JH87" s="24"/>
      <c r="JI87" s="24"/>
      <c r="JJ87" s="24"/>
      <c r="JK87" s="24"/>
      <c r="JL87" s="24"/>
      <c r="JM87" s="24"/>
      <c r="JN87" s="24"/>
      <c r="JO87" s="24"/>
      <c r="JP87" s="24"/>
      <c r="JQ87" s="24"/>
      <c r="JR87" s="24"/>
      <c r="JS87" s="24"/>
      <c r="JT87" s="24"/>
      <c r="JU87" s="24"/>
      <c r="JV87" s="24"/>
      <c r="JW87" s="24"/>
      <c r="JX87" s="24"/>
      <c r="JY87" s="24"/>
      <c r="JZ87" s="24"/>
      <c r="KA87" s="24"/>
      <c r="KB87" s="24"/>
      <c r="KC87" s="24"/>
      <c r="KD87" s="24"/>
      <c r="KE87" s="24"/>
      <c r="KF87" s="24"/>
      <c r="KG87" s="24"/>
      <c r="KH87" s="24"/>
    </row>
    <row r="88" spans="1:294" ht="33" customHeight="1" x14ac:dyDescent="0.2">
      <c r="A88" s="24"/>
      <c r="B88" s="155"/>
      <c r="C88" s="156"/>
      <c r="D88" s="157"/>
      <c r="E88" s="155"/>
      <c r="F88" s="156"/>
      <c r="G88" s="156"/>
      <c r="H88" s="157"/>
      <c r="I88" s="150"/>
      <c r="J88" s="150"/>
      <c r="K88" s="150"/>
      <c r="L88" s="150"/>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c r="IW88" s="24"/>
      <c r="IX88" s="24"/>
      <c r="IY88" s="24"/>
      <c r="IZ88" s="24"/>
      <c r="JA88" s="24"/>
      <c r="JB88" s="24"/>
      <c r="JC88" s="24"/>
      <c r="JD88" s="24"/>
      <c r="JE88" s="24"/>
      <c r="JF88" s="24"/>
      <c r="JG88" s="24"/>
      <c r="JH88" s="24"/>
      <c r="JI88" s="24"/>
      <c r="JJ88" s="24"/>
      <c r="JK88" s="24"/>
      <c r="JL88" s="24"/>
      <c r="JM88" s="24"/>
      <c r="JN88" s="24"/>
      <c r="JO88" s="24"/>
      <c r="JP88" s="24"/>
      <c r="JQ88" s="24"/>
      <c r="JR88" s="24"/>
      <c r="JS88" s="24"/>
      <c r="JT88" s="24"/>
      <c r="JU88" s="24"/>
      <c r="JV88" s="24"/>
      <c r="JW88" s="24"/>
      <c r="JX88" s="24"/>
      <c r="JY88" s="24"/>
      <c r="JZ88" s="24"/>
      <c r="KA88" s="24"/>
      <c r="KB88" s="24"/>
      <c r="KC88" s="24"/>
      <c r="KD88" s="24"/>
      <c r="KE88" s="24"/>
      <c r="KF88" s="24"/>
      <c r="KG88" s="24"/>
      <c r="KH88" s="24"/>
    </row>
    <row r="89" spans="1:294" ht="33" customHeight="1" x14ac:dyDescent="0.2">
      <c r="A89" s="24"/>
      <c r="B89" s="155"/>
      <c r="C89" s="156"/>
      <c r="D89" s="157"/>
      <c r="E89" s="155"/>
      <c r="F89" s="156"/>
      <c r="G89" s="156"/>
      <c r="H89" s="157"/>
      <c r="I89" s="150"/>
      <c r="J89" s="150"/>
      <c r="K89" s="150"/>
      <c r="L89" s="150"/>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c r="IV89" s="24"/>
      <c r="IW89" s="24"/>
      <c r="IX89" s="24"/>
      <c r="IY89" s="24"/>
      <c r="IZ89" s="24"/>
      <c r="JA89" s="24"/>
      <c r="JB89" s="24"/>
      <c r="JC89" s="24"/>
      <c r="JD89" s="24"/>
      <c r="JE89" s="24"/>
      <c r="JF89" s="24"/>
      <c r="JG89" s="24"/>
      <c r="JH89" s="24"/>
      <c r="JI89" s="24"/>
      <c r="JJ89" s="24"/>
      <c r="JK89" s="24"/>
      <c r="JL89" s="24"/>
      <c r="JM89" s="24"/>
      <c r="JN89" s="24"/>
      <c r="JO89" s="24"/>
      <c r="JP89" s="24"/>
      <c r="JQ89" s="24"/>
      <c r="JR89" s="24"/>
      <c r="JS89" s="24"/>
      <c r="JT89" s="24"/>
      <c r="JU89" s="24"/>
      <c r="JV89" s="24"/>
      <c r="JW89" s="24"/>
      <c r="JX89" s="24"/>
      <c r="JY89" s="24"/>
      <c r="JZ89" s="24"/>
      <c r="KA89" s="24"/>
      <c r="KB89" s="24"/>
      <c r="KC89" s="24"/>
      <c r="KD89" s="24"/>
      <c r="KE89" s="24"/>
      <c r="KF89" s="24"/>
      <c r="KG89" s="24"/>
      <c r="KH89" s="24"/>
    </row>
    <row r="90" spans="1:294" ht="16" x14ac:dyDescent="0.2">
      <c r="A90" s="44"/>
      <c r="B90" s="165" t="s">
        <v>247</v>
      </c>
      <c r="C90" s="165"/>
      <c r="D90" s="165"/>
      <c r="E90" s="165"/>
      <c r="F90" s="165"/>
      <c r="G90" s="165"/>
      <c r="H90" s="165"/>
      <c r="I90" s="165"/>
      <c r="J90" s="165"/>
      <c r="K90" s="165"/>
      <c r="L90" s="165"/>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c r="IK90" s="44"/>
      <c r="IL90" s="44"/>
      <c r="IM90" s="44"/>
      <c r="IN90" s="44"/>
      <c r="IO90" s="44"/>
      <c r="IP90" s="44"/>
      <c r="IQ90" s="44"/>
      <c r="IR90" s="44"/>
      <c r="IS90" s="44"/>
      <c r="IT90" s="44"/>
      <c r="IU90" s="44"/>
      <c r="IV90" s="44"/>
      <c r="IW90" s="44"/>
      <c r="IX90" s="44"/>
      <c r="IY90" s="44"/>
      <c r="IZ90" s="44"/>
      <c r="JA90" s="44"/>
      <c r="JB90" s="44"/>
      <c r="JC90" s="44"/>
      <c r="JD90" s="44"/>
      <c r="JE90" s="44"/>
      <c r="JF90" s="44"/>
      <c r="JG90" s="44"/>
      <c r="JH90" s="44"/>
      <c r="JI90" s="44"/>
      <c r="JJ90" s="44"/>
      <c r="JK90" s="44"/>
      <c r="JL90" s="44"/>
      <c r="JM90" s="44"/>
      <c r="JN90" s="44"/>
      <c r="JO90" s="44"/>
      <c r="JP90" s="44"/>
      <c r="JQ90" s="44"/>
      <c r="JR90" s="44"/>
      <c r="JS90" s="44"/>
      <c r="JT90" s="44"/>
      <c r="JU90" s="44"/>
      <c r="JV90" s="44"/>
      <c r="JW90" s="44"/>
      <c r="JX90" s="44"/>
      <c r="JY90" s="44"/>
      <c r="JZ90" s="44"/>
      <c r="KA90" s="44"/>
      <c r="KB90" s="44"/>
      <c r="KC90" s="44"/>
      <c r="KD90" s="44"/>
      <c r="KE90" s="44"/>
      <c r="KF90" s="44"/>
      <c r="KG90" s="44"/>
      <c r="KH90" s="44"/>
    </row>
    <row r="91" spans="1:294" ht="27.75" customHeight="1" x14ac:dyDescent="0.2">
      <c r="A91" s="44"/>
      <c r="B91" s="166" t="s">
        <v>248</v>
      </c>
      <c r="C91" s="167"/>
      <c r="D91" s="167"/>
      <c r="E91" s="73"/>
      <c r="F91" s="214" t="s">
        <v>165</v>
      </c>
      <c r="G91" s="215"/>
      <c r="H91" s="73"/>
      <c r="I91" s="166" t="s">
        <v>249</v>
      </c>
      <c r="J91" s="167"/>
      <c r="K91" s="191"/>
      <c r="L91" s="192"/>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c r="IW91" s="44"/>
      <c r="IX91" s="44"/>
      <c r="IY91" s="44"/>
      <c r="IZ91" s="44"/>
      <c r="JA91" s="44"/>
      <c r="JB91" s="44"/>
      <c r="JC91" s="44"/>
      <c r="JD91" s="44"/>
      <c r="JE91" s="44"/>
      <c r="JF91" s="44"/>
      <c r="JG91" s="44"/>
      <c r="JH91" s="44"/>
      <c r="JI91" s="44"/>
      <c r="JJ91" s="44"/>
      <c r="JK91" s="44"/>
      <c r="JL91" s="44"/>
      <c r="JM91" s="44"/>
      <c r="JN91" s="44"/>
      <c r="JO91" s="44"/>
      <c r="JP91" s="44"/>
      <c r="JQ91" s="44"/>
      <c r="JR91" s="44"/>
      <c r="JS91" s="44"/>
      <c r="JT91" s="44"/>
      <c r="JU91" s="44"/>
      <c r="JV91" s="44"/>
      <c r="JW91" s="44"/>
      <c r="JX91" s="44"/>
      <c r="JY91" s="44"/>
      <c r="JZ91" s="44"/>
      <c r="KA91" s="44"/>
      <c r="KB91" s="44"/>
      <c r="KC91" s="44"/>
      <c r="KD91" s="44"/>
      <c r="KE91" s="44"/>
      <c r="KF91" s="44"/>
      <c r="KG91" s="44"/>
      <c r="KH91" s="44"/>
    </row>
    <row r="92" spans="1:294" ht="20" customHeight="1" x14ac:dyDescent="0.2">
      <c r="A92" s="44"/>
      <c r="B92" s="216" t="s">
        <v>250</v>
      </c>
      <c r="C92" s="216"/>
      <c r="D92" s="190"/>
      <c r="E92" s="191"/>
      <c r="F92" s="191"/>
      <c r="G92" s="217" t="s">
        <v>251</v>
      </c>
      <c r="H92" s="217"/>
      <c r="I92" s="191"/>
      <c r="J92" s="191"/>
      <c r="K92" s="191"/>
      <c r="L92" s="192"/>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c r="IW92" s="44"/>
      <c r="IX92" s="44"/>
      <c r="IY92" s="44"/>
      <c r="IZ92" s="44"/>
      <c r="JA92" s="44"/>
      <c r="JB92" s="44"/>
      <c r="JC92" s="44"/>
      <c r="JD92" s="44"/>
      <c r="JE92" s="44"/>
      <c r="JF92" s="44"/>
      <c r="JG92" s="44"/>
      <c r="JH92" s="44"/>
      <c r="JI92" s="44"/>
      <c r="JJ92" s="44"/>
      <c r="JK92" s="44"/>
      <c r="JL92" s="44"/>
      <c r="JM92" s="44"/>
      <c r="JN92" s="44"/>
      <c r="JO92" s="44"/>
      <c r="JP92" s="44"/>
      <c r="JQ92" s="44"/>
      <c r="JR92" s="44"/>
      <c r="JS92" s="44"/>
      <c r="JT92" s="44"/>
      <c r="JU92" s="44"/>
      <c r="JV92" s="44"/>
      <c r="JW92" s="44"/>
      <c r="JX92" s="44"/>
      <c r="JY92" s="44"/>
      <c r="JZ92" s="44"/>
      <c r="KA92" s="44"/>
      <c r="KB92" s="44"/>
      <c r="KC92" s="44"/>
      <c r="KD92" s="44"/>
      <c r="KE92" s="44"/>
      <c r="KF92" s="44"/>
      <c r="KG92" s="44"/>
      <c r="KH92" s="44"/>
    </row>
    <row r="93" spans="1:294" ht="9" customHeight="1" x14ac:dyDescent="0.2">
      <c r="A93" s="44"/>
      <c r="B93" s="149" t="s">
        <v>252</v>
      </c>
      <c r="C93" s="149"/>
      <c r="D93" s="150"/>
      <c r="E93" s="150"/>
      <c r="F93" s="150"/>
      <c r="G93" s="150"/>
      <c r="H93" s="150"/>
      <c r="I93" s="150"/>
      <c r="J93" s="150"/>
      <c r="K93" s="150"/>
      <c r="L93" s="150"/>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c r="IW93" s="44"/>
      <c r="IX93" s="44"/>
      <c r="IY93" s="44"/>
      <c r="IZ93" s="44"/>
      <c r="JA93" s="44"/>
      <c r="JB93" s="44"/>
      <c r="JC93" s="44"/>
      <c r="JD93" s="44"/>
      <c r="JE93" s="44"/>
      <c r="JF93" s="44"/>
      <c r="JG93" s="44"/>
      <c r="JH93" s="44"/>
      <c r="JI93" s="44"/>
      <c r="JJ93" s="44"/>
      <c r="JK93" s="44"/>
      <c r="JL93" s="44"/>
      <c r="JM93" s="44"/>
      <c r="JN93" s="44"/>
      <c r="JO93" s="44"/>
      <c r="JP93" s="44"/>
      <c r="JQ93" s="44"/>
      <c r="JR93" s="44"/>
      <c r="JS93" s="44"/>
      <c r="JT93" s="44"/>
      <c r="JU93" s="44"/>
      <c r="JV93" s="44"/>
      <c r="JW93" s="44"/>
      <c r="JX93" s="44"/>
      <c r="JY93" s="44"/>
      <c r="JZ93" s="44"/>
      <c r="KA93" s="44"/>
      <c r="KB93" s="44"/>
      <c r="KC93" s="44"/>
      <c r="KD93" s="44"/>
      <c r="KE93" s="44"/>
      <c r="KF93" s="44"/>
      <c r="KG93" s="44"/>
      <c r="KH93" s="44"/>
    </row>
    <row r="94" spans="1:294" ht="20" customHeight="1" x14ac:dyDescent="0.2">
      <c r="A94" s="44"/>
      <c r="B94" s="149"/>
      <c r="C94" s="149"/>
      <c r="D94" s="150"/>
      <c r="E94" s="150"/>
      <c r="F94" s="150"/>
      <c r="G94" s="150"/>
      <c r="H94" s="150"/>
      <c r="I94" s="150"/>
      <c r="J94" s="150"/>
      <c r="K94" s="150"/>
      <c r="L94" s="150"/>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c r="IW94" s="44"/>
      <c r="IX94" s="44"/>
      <c r="IY94" s="44"/>
      <c r="IZ94" s="44"/>
      <c r="JA94" s="44"/>
      <c r="JB94" s="44"/>
      <c r="JC94" s="44"/>
      <c r="JD94" s="44"/>
      <c r="JE94" s="44"/>
      <c r="JF94" s="44"/>
      <c r="JG94" s="44"/>
      <c r="JH94" s="44"/>
      <c r="JI94" s="44"/>
      <c r="JJ94" s="44"/>
      <c r="JK94" s="44"/>
      <c r="JL94" s="44"/>
      <c r="JM94" s="44"/>
      <c r="JN94" s="44"/>
      <c r="JO94" s="44"/>
      <c r="JP94" s="44"/>
      <c r="JQ94" s="44"/>
      <c r="JR94" s="44"/>
      <c r="JS94" s="44"/>
      <c r="JT94" s="44"/>
      <c r="JU94" s="44"/>
      <c r="JV94" s="44"/>
      <c r="JW94" s="44"/>
      <c r="JX94" s="44"/>
      <c r="JY94" s="44"/>
      <c r="JZ94" s="44"/>
      <c r="KA94" s="44"/>
      <c r="KB94" s="44"/>
      <c r="KC94" s="44"/>
      <c r="KD94" s="44"/>
      <c r="KE94" s="44"/>
      <c r="KF94" s="44"/>
      <c r="KG94" s="44"/>
      <c r="KH94" s="44"/>
    </row>
    <row r="95" spans="1:294" ht="28.5" customHeight="1" x14ac:dyDescent="0.2">
      <c r="A95" s="44"/>
      <c r="B95" s="151" t="s">
        <v>253</v>
      </c>
      <c r="C95" s="152"/>
      <c r="D95" s="159"/>
      <c r="E95" s="160"/>
      <c r="F95" s="160"/>
      <c r="G95" s="160"/>
      <c r="H95" s="160"/>
      <c r="I95" s="160"/>
      <c r="J95" s="160"/>
      <c r="K95" s="160"/>
      <c r="L95" s="161"/>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c r="IW95" s="44"/>
      <c r="IX95" s="44"/>
      <c r="IY95" s="44"/>
      <c r="IZ95" s="44"/>
      <c r="JA95" s="44"/>
      <c r="JB95" s="44"/>
      <c r="JC95" s="44"/>
      <c r="JD95" s="44"/>
      <c r="JE95" s="44"/>
      <c r="JF95" s="44"/>
      <c r="JG95" s="44"/>
      <c r="JH95" s="44"/>
      <c r="JI95" s="44"/>
      <c r="JJ95" s="44"/>
      <c r="JK95" s="44"/>
      <c r="JL95" s="44"/>
      <c r="JM95" s="44"/>
      <c r="JN95" s="44"/>
      <c r="JO95" s="44"/>
      <c r="JP95" s="44"/>
      <c r="JQ95" s="44"/>
      <c r="JR95" s="44"/>
      <c r="JS95" s="44"/>
      <c r="JT95" s="44"/>
      <c r="JU95" s="44"/>
      <c r="JV95" s="44"/>
      <c r="JW95" s="44"/>
      <c r="JX95" s="44"/>
      <c r="JY95" s="44"/>
      <c r="JZ95" s="44"/>
      <c r="KA95" s="44"/>
      <c r="KB95" s="44"/>
      <c r="KC95" s="44"/>
      <c r="KD95" s="44"/>
      <c r="KE95" s="44"/>
      <c r="KF95" s="44"/>
      <c r="KG95" s="44"/>
      <c r="KH95" s="44"/>
    </row>
    <row r="96" spans="1:294" ht="30" customHeight="1" x14ac:dyDescent="0.2">
      <c r="A96" s="44"/>
      <c r="B96" s="153"/>
      <c r="C96" s="154"/>
      <c r="D96" s="159"/>
      <c r="E96" s="160"/>
      <c r="F96" s="160"/>
      <c r="G96" s="160"/>
      <c r="H96" s="160"/>
      <c r="I96" s="160"/>
      <c r="J96" s="160"/>
      <c r="K96" s="160"/>
      <c r="L96" s="161"/>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c r="IW96" s="44"/>
      <c r="IX96" s="44"/>
      <c r="IY96" s="44"/>
      <c r="IZ96" s="44"/>
      <c r="JA96" s="44"/>
      <c r="JB96" s="44"/>
      <c r="JC96" s="44"/>
      <c r="JD96" s="44"/>
      <c r="JE96" s="44"/>
      <c r="JF96" s="44"/>
      <c r="JG96" s="44"/>
      <c r="JH96" s="44"/>
      <c r="JI96" s="44"/>
      <c r="JJ96" s="44"/>
      <c r="JK96" s="44"/>
      <c r="JL96" s="44"/>
      <c r="JM96" s="44"/>
      <c r="JN96" s="44"/>
      <c r="JO96" s="44"/>
      <c r="JP96" s="44"/>
      <c r="JQ96" s="44"/>
      <c r="JR96" s="44"/>
      <c r="JS96" s="44"/>
      <c r="JT96" s="44"/>
      <c r="JU96" s="44"/>
      <c r="JV96" s="44"/>
      <c r="JW96" s="44"/>
      <c r="JX96" s="44"/>
      <c r="JY96" s="44"/>
      <c r="JZ96" s="44"/>
      <c r="KA96" s="44"/>
      <c r="KB96" s="44"/>
      <c r="KC96" s="44"/>
      <c r="KD96" s="44"/>
      <c r="KE96" s="44"/>
      <c r="KF96" s="44"/>
      <c r="KG96" s="44"/>
      <c r="KH96" s="44"/>
    </row>
    <row r="97" spans="1:294" ht="16" x14ac:dyDescent="0.2">
      <c r="A97" s="44"/>
      <c r="B97" s="162" t="s">
        <v>254</v>
      </c>
      <c r="C97" s="163"/>
      <c r="D97" s="163"/>
      <c r="E97" s="163"/>
      <c r="F97" s="163"/>
      <c r="G97" s="163"/>
      <c r="H97" s="163"/>
      <c r="I97" s="163"/>
      <c r="J97" s="163"/>
      <c r="K97" s="163"/>
      <c r="L97" s="16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c r="IW97" s="44"/>
      <c r="IX97" s="44"/>
      <c r="IY97" s="44"/>
      <c r="IZ97" s="44"/>
      <c r="JA97" s="44"/>
      <c r="JB97" s="44"/>
      <c r="JC97" s="44"/>
      <c r="JD97" s="44"/>
      <c r="JE97" s="44"/>
      <c r="JF97" s="44"/>
      <c r="JG97" s="44"/>
      <c r="JH97" s="44"/>
      <c r="JI97" s="44"/>
      <c r="JJ97" s="44"/>
      <c r="JK97" s="44"/>
      <c r="JL97" s="44"/>
      <c r="JM97" s="44"/>
      <c r="JN97" s="44"/>
      <c r="JO97" s="44"/>
      <c r="JP97" s="44"/>
      <c r="JQ97" s="44"/>
      <c r="JR97" s="44"/>
      <c r="JS97" s="44"/>
      <c r="JT97" s="44"/>
      <c r="JU97" s="44"/>
      <c r="JV97" s="44"/>
      <c r="JW97" s="44"/>
      <c r="JX97" s="44"/>
      <c r="JY97" s="44"/>
      <c r="JZ97" s="44"/>
      <c r="KA97" s="44"/>
      <c r="KB97" s="44"/>
      <c r="KC97" s="44"/>
      <c r="KD97" s="44"/>
      <c r="KE97" s="44"/>
      <c r="KF97" s="44"/>
      <c r="KG97" s="44"/>
      <c r="KH97" s="44"/>
    </row>
    <row r="98" spans="1:294" ht="36" x14ac:dyDescent="0.2">
      <c r="A98" s="44"/>
      <c r="B98" s="168" t="s">
        <v>176</v>
      </c>
      <c r="C98" s="168"/>
      <c r="D98" s="104" t="s">
        <v>148</v>
      </c>
      <c r="E98" s="104" t="s">
        <v>255</v>
      </c>
      <c r="F98" s="104" t="s">
        <v>256</v>
      </c>
      <c r="G98" s="83" t="s">
        <v>244</v>
      </c>
      <c r="H98" s="169" t="s">
        <v>182</v>
      </c>
      <c r="I98" s="170"/>
      <c r="J98" s="104" t="s">
        <v>183</v>
      </c>
      <c r="K98" s="104" t="s">
        <v>185</v>
      </c>
      <c r="L98" s="83" t="s">
        <v>257</v>
      </c>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c r="IW98" s="44"/>
      <c r="IX98" s="44"/>
      <c r="IY98" s="44"/>
      <c r="IZ98" s="44"/>
      <c r="JA98" s="44"/>
      <c r="JB98" s="44"/>
      <c r="JC98" s="44"/>
      <c r="JD98" s="44"/>
      <c r="JE98" s="44"/>
      <c r="JF98" s="44"/>
      <c r="JG98" s="44"/>
      <c r="JH98" s="44"/>
      <c r="JI98" s="44"/>
      <c r="JJ98" s="44"/>
      <c r="JK98" s="44"/>
      <c r="JL98" s="44"/>
      <c r="JM98" s="44"/>
      <c r="JN98" s="44"/>
      <c r="JO98" s="44"/>
      <c r="JP98" s="44"/>
      <c r="JQ98" s="44"/>
      <c r="JR98" s="44"/>
      <c r="JS98" s="44"/>
      <c r="JT98" s="44"/>
      <c r="JU98" s="44"/>
      <c r="JV98" s="44"/>
      <c r="JW98" s="44"/>
      <c r="JX98" s="44"/>
      <c r="JY98" s="44"/>
      <c r="JZ98" s="44"/>
      <c r="KA98" s="44"/>
      <c r="KB98" s="44"/>
      <c r="KC98" s="44"/>
      <c r="KD98" s="44"/>
      <c r="KE98" s="44"/>
      <c r="KF98" s="44"/>
      <c r="KG98" s="44"/>
      <c r="KH98" s="44"/>
    </row>
    <row r="99" spans="1:294" ht="25" customHeight="1" x14ac:dyDescent="0.2">
      <c r="A99" s="44"/>
      <c r="B99" s="148"/>
      <c r="C99" s="148"/>
      <c r="D99" s="86"/>
      <c r="E99" s="87"/>
      <c r="F99" s="88">
        <f>E99*D99</f>
        <v>0</v>
      </c>
      <c r="G99" s="77"/>
      <c r="H99" s="146"/>
      <c r="I99" s="147"/>
      <c r="J99" s="107"/>
      <c r="K99" s="100"/>
      <c r="L99" s="100"/>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c r="IW99" s="44"/>
      <c r="IX99" s="44"/>
      <c r="IY99" s="44"/>
      <c r="IZ99" s="44"/>
      <c r="JA99" s="44"/>
      <c r="JB99" s="44"/>
      <c r="JC99" s="44"/>
      <c r="JD99" s="44"/>
      <c r="JE99" s="44"/>
      <c r="JF99" s="44"/>
      <c r="JG99" s="44"/>
      <c r="JH99" s="44"/>
      <c r="JI99" s="44"/>
      <c r="JJ99" s="44"/>
      <c r="JK99" s="44"/>
      <c r="JL99" s="44"/>
      <c r="JM99" s="44"/>
      <c r="JN99" s="44"/>
      <c r="JO99" s="44"/>
      <c r="JP99" s="44"/>
      <c r="JQ99" s="44"/>
      <c r="JR99" s="44"/>
      <c r="JS99" s="44"/>
      <c r="JT99" s="44"/>
      <c r="JU99" s="44"/>
      <c r="JV99" s="44"/>
      <c r="JW99" s="44"/>
      <c r="JX99" s="44"/>
      <c r="JY99" s="44"/>
      <c r="JZ99" s="44"/>
      <c r="KA99" s="44"/>
      <c r="KB99" s="44"/>
      <c r="KC99" s="44"/>
      <c r="KD99" s="44"/>
      <c r="KE99" s="44"/>
      <c r="KF99" s="44"/>
      <c r="KG99" s="44"/>
      <c r="KH99" s="44"/>
    </row>
    <row r="100" spans="1:294" ht="16" x14ac:dyDescent="0.2">
      <c r="A100" s="44"/>
      <c r="B100" s="148"/>
      <c r="C100" s="148"/>
      <c r="D100" s="86"/>
      <c r="E100" s="87"/>
      <c r="F100" s="88">
        <f t="shared" ref="F100:F106" si="13">E100*D100</f>
        <v>0</v>
      </c>
      <c r="G100" s="77"/>
      <c r="H100" s="146"/>
      <c r="I100" s="147"/>
      <c r="J100" s="107"/>
      <c r="K100" s="100"/>
      <c r="L100" s="100"/>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c r="IK100" s="44"/>
      <c r="IL100" s="44"/>
      <c r="IM100" s="44"/>
      <c r="IN100" s="44"/>
      <c r="IO100" s="44"/>
      <c r="IP100" s="44"/>
      <c r="IQ100" s="44"/>
      <c r="IR100" s="44"/>
      <c r="IS100" s="44"/>
      <c r="IT100" s="44"/>
      <c r="IU100" s="44"/>
      <c r="IV100" s="44"/>
      <c r="IW100" s="44"/>
      <c r="IX100" s="44"/>
      <c r="IY100" s="44"/>
      <c r="IZ100" s="44"/>
      <c r="JA100" s="44"/>
      <c r="JB100" s="44"/>
      <c r="JC100" s="44"/>
      <c r="JD100" s="44"/>
      <c r="JE100" s="44"/>
      <c r="JF100" s="44"/>
      <c r="JG100" s="44"/>
      <c r="JH100" s="44"/>
      <c r="JI100" s="44"/>
      <c r="JJ100" s="44"/>
      <c r="JK100" s="44"/>
      <c r="JL100" s="44"/>
      <c r="JM100" s="44"/>
      <c r="JN100" s="44"/>
      <c r="JO100" s="44"/>
      <c r="JP100" s="44"/>
      <c r="JQ100" s="44"/>
      <c r="JR100" s="44"/>
      <c r="JS100" s="44"/>
      <c r="JT100" s="44"/>
      <c r="JU100" s="44"/>
      <c r="JV100" s="44"/>
      <c r="JW100" s="44"/>
      <c r="JX100" s="44"/>
      <c r="JY100" s="44"/>
      <c r="JZ100" s="44"/>
      <c r="KA100" s="44"/>
      <c r="KB100" s="44"/>
      <c r="KC100" s="44"/>
      <c r="KD100" s="44"/>
      <c r="KE100" s="44"/>
      <c r="KF100" s="44"/>
      <c r="KG100" s="44"/>
      <c r="KH100" s="44"/>
    </row>
    <row r="101" spans="1:294" ht="16" x14ac:dyDescent="0.2">
      <c r="A101" s="44"/>
      <c r="B101" s="148"/>
      <c r="C101" s="148"/>
      <c r="D101" s="86"/>
      <c r="E101" s="87"/>
      <c r="F101" s="88">
        <f t="shared" si="13"/>
        <v>0</v>
      </c>
      <c r="G101" s="77"/>
      <c r="H101" s="146"/>
      <c r="I101" s="147"/>
      <c r="J101" s="107"/>
      <c r="K101" s="100"/>
      <c r="L101" s="100"/>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c r="IK101" s="44"/>
      <c r="IL101" s="44"/>
      <c r="IM101" s="44"/>
      <c r="IN101" s="44"/>
      <c r="IO101" s="44"/>
      <c r="IP101" s="44"/>
      <c r="IQ101" s="44"/>
      <c r="IR101" s="44"/>
      <c r="IS101" s="44"/>
      <c r="IT101" s="44"/>
      <c r="IU101" s="44"/>
      <c r="IV101" s="44"/>
      <c r="IW101" s="44"/>
      <c r="IX101" s="44"/>
      <c r="IY101" s="44"/>
      <c r="IZ101" s="44"/>
      <c r="JA101" s="44"/>
      <c r="JB101" s="44"/>
      <c r="JC101" s="44"/>
      <c r="JD101" s="44"/>
      <c r="JE101" s="44"/>
      <c r="JF101" s="44"/>
      <c r="JG101" s="44"/>
      <c r="JH101" s="44"/>
      <c r="JI101" s="44"/>
      <c r="JJ101" s="44"/>
      <c r="JK101" s="44"/>
      <c r="JL101" s="44"/>
      <c r="JM101" s="44"/>
      <c r="JN101" s="44"/>
      <c r="JO101" s="44"/>
      <c r="JP101" s="44"/>
      <c r="JQ101" s="44"/>
      <c r="JR101" s="44"/>
      <c r="JS101" s="44"/>
      <c r="JT101" s="44"/>
      <c r="JU101" s="44"/>
      <c r="JV101" s="44"/>
      <c r="JW101" s="44"/>
      <c r="JX101" s="44"/>
      <c r="JY101" s="44"/>
      <c r="JZ101" s="44"/>
      <c r="KA101" s="44"/>
      <c r="KB101" s="44"/>
      <c r="KC101" s="44"/>
      <c r="KD101" s="44"/>
      <c r="KE101" s="44"/>
      <c r="KF101" s="44"/>
      <c r="KG101" s="44"/>
      <c r="KH101" s="44"/>
    </row>
    <row r="102" spans="1:294" ht="16" x14ac:dyDescent="0.2">
      <c r="A102" s="44"/>
      <c r="B102" s="148"/>
      <c r="C102" s="148"/>
      <c r="D102" s="86"/>
      <c r="E102" s="87"/>
      <c r="F102" s="88">
        <f t="shared" si="13"/>
        <v>0</v>
      </c>
      <c r="G102" s="77"/>
      <c r="H102" s="146"/>
      <c r="I102" s="147"/>
      <c r="J102" s="107"/>
      <c r="K102" s="100"/>
      <c r="L102" s="100"/>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c r="IW102" s="44"/>
      <c r="IX102" s="44"/>
      <c r="IY102" s="44"/>
      <c r="IZ102" s="44"/>
      <c r="JA102" s="44"/>
      <c r="JB102" s="44"/>
      <c r="JC102" s="44"/>
      <c r="JD102" s="44"/>
      <c r="JE102" s="44"/>
      <c r="JF102" s="44"/>
      <c r="JG102" s="44"/>
      <c r="JH102" s="44"/>
      <c r="JI102" s="44"/>
      <c r="JJ102" s="44"/>
      <c r="JK102" s="44"/>
      <c r="JL102" s="44"/>
      <c r="JM102" s="44"/>
      <c r="JN102" s="44"/>
      <c r="JO102" s="44"/>
      <c r="JP102" s="44"/>
      <c r="JQ102" s="44"/>
      <c r="JR102" s="44"/>
      <c r="JS102" s="44"/>
      <c r="JT102" s="44"/>
      <c r="JU102" s="44"/>
      <c r="JV102" s="44"/>
      <c r="JW102" s="44"/>
      <c r="JX102" s="44"/>
      <c r="JY102" s="44"/>
      <c r="JZ102" s="44"/>
      <c r="KA102" s="44"/>
      <c r="KB102" s="44"/>
      <c r="KC102" s="44"/>
      <c r="KD102" s="44"/>
      <c r="KE102" s="44"/>
      <c r="KF102" s="44"/>
      <c r="KG102" s="44"/>
      <c r="KH102" s="44"/>
    </row>
    <row r="103" spans="1:294" ht="16" x14ac:dyDescent="0.2">
      <c r="A103" s="44"/>
      <c r="B103" s="148"/>
      <c r="C103" s="148"/>
      <c r="D103" s="86"/>
      <c r="E103" s="87"/>
      <c r="F103" s="88">
        <f t="shared" si="13"/>
        <v>0</v>
      </c>
      <c r="G103" s="77"/>
      <c r="H103" s="146"/>
      <c r="I103" s="147"/>
      <c r="J103" s="107"/>
      <c r="K103" s="100"/>
      <c r="L103" s="100"/>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44"/>
      <c r="IO103" s="44"/>
      <c r="IP103" s="44"/>
      <c r="IQ103" s="44"/>
      <c r="IR103" s="44"/>
      <c r="IS103" s="44"/>
      <c r="IT103" s="44"/>
      <c r="IU103" s="44"/>
      <c r="IV103" s="44"/>
      <c r="IW103" s="44"/>
      <c r="IX103" s="44"/>
      <c r="IY103" s="44"/>
      <c r="IZ103" s="44"/>
      <c r="JA103" s="44"/>
      <c r="JB103" s="44"/>
      <c r="JC103" s="44"/>
      <c r="JD103" s="44"/>
      <c r="JE103" s="44"/>
      <c r="JF103" s="44"/>
      <c r="JG103" s="44"/>
      <c r="JH103" s="44"/>
      <c r="JI103" s="44"/>
      <c r="JJ103" s="44"/>
      <c r="JK103" s="44"/>
      <c r="JL103" s="44"/>
      <c r="JM103" s="44"/>
      <c r="JN103" s="44"/>
      <c r="JO103" s="44"/>
      <c r="JP103" s="44"/>
      <c r="JQ103" s="44"/>
      <c r="JR103" s="44"/>
      <c r="JS103" s="44"/>
      <c r="JT103" s="44"/>
      <c r="JU103" s="44"/>
      <c r="JV103" s="44"/>
      <c r="JW103" s="44"/>
      <c r="JX103" s="44"/>
      <c r="JY103" s="44"/>
      <c r="JZ103" s="44"/>
      <c r="KA103" s="44"/>
      <c r="KB103" s="44"/>
      <c r="KC103" s="44"/>
      <c r="KD103" s="44"/>
      <c r="KE103" s="44"/>
      <c r="KF103" s="44"/>
      <c r="KG103" s="44"/>
      <c r="KH103" s="44"/>
    </row>
    <row r="104" spans="1:294" s="18" customFormat="1" ht="16" x14ac:dyDescent="0.2">
      <c r="A104" s="44"/>
      <c r="B104" s="148"/>
      <c r="C104" s="148"/>
      <c r="D104" s="86"/>
      <c r="E104" s="87"/>
      <c r="F104" s="88">
        <f t="shared" si="13"/>
        <v>0</v>
      </c>
      <c r="G104" s="77"/>
      <c r="H104" s="146"/>
      <c r="I104" s="147"/>
      <c r="J104" s="107"/>
      <c r="K104" s="106"/>
      <c r="L104" s="106"/>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c r="IK104" s="44"/>
      <c r="IL104" s="44"/>
      <c r="IM104" s="44"/>
      <c r="IN104" s="44"/>
      <c r="IO104" s="44"/>
      <c r="IP104" s="44"/>
      <c r="IQ104" s="44"/>
      <c r="IR104" s="44"/>
      <c r="IS104" s="44"/>
      <c r="IT104" s="44"/>
      <c r="IU104" s="44"/>
      <c r="IV104" s="44"/>
      <c r="IW104" s="44"/>
      <c r="IX104" s="44"/>
      <c r="IY104" s="44"/>
      <c r="IZ104" s="44"/>
      <c r="JA104" s="44"/>
      <c r="JB104" s="44"/>
      <c r="JC104" s="44"/>
      <c r="JD104" s="44"/>
      <c r="JE104" s="44"/>
      <c r="JF104" s="44"/>
      <c r="JG104" s="44"/>
      <c r="JH104" s="44"/>
      <c r="JI104" s="44"/>
      <c r="JJ104" s="44"/>
      <c r="JK104" s="44"/>
      <c r="JL104" s="44"/>
      <c r="JM104" s="44"/>
      <c r="JN104" s="44"/>
      <c r="JO104" s="44"/>
      <c r="JP104" s="44"/>
      <c r="JQ104" s="44"/>
      <c r="JR104" s="44"/>
      <c r="JS104" s="44"/>
      <c r="JT104" s="44"/>
      <c r="JU104" s="44"/>
      <c r="JV104" s="44"/>
      <c r="JW104" s="44"/>
      <c r="JX104" s="44"/>
      <c r="JY104" s="44"/>
      <c r="JZ104" s="44"/>
      <c r="KA104" s="44"/>
      <c r="KB104" s="44"/>
      <c r="KC104" s="44"/>
      <c r="KD104" s="44"/>
      <c r="KE104" s="44"/>
      <c r="KF104" s="44"/>
      <c r="KG104" s="44"/>
      <c r="KH104" s="44"/>
    </row>
    <row r="105" spans="1:294" s="18" customFormat="1" ht="16" x14ac:dyDescent="0.2">
      <c r="A105" s="44"/>
      <c r="B105" s="148"/>
      <c r="C105" s="148"/>
      <c r="D105" s="86"/>
      <c r="E105" s="87"/>
      <c r="F105" s="88">
        <f t="shared" si="13"/>
        <v>0</v>
      </c>
      <c r="G105" s="77"/>
      <c r="H105" s="108"/>
      <c r="I105" s="109"/>
      <c r="J105" s="107"/>
      <c r="K105" s="106"/>
      <c r="L105" s="106"/>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c r="IU105" s="44"/>
      <c r="IV105" s="44"/>
      <c r="IW105" s="44"/>
      <c r="IX105" s="44"/>
      <c r="IY105" s="44"/>
      <c r="IZ105" s="44"/>
      <c r="JA105" s="44"/>
      <c r="JB105" s="44"/>
      <c r="JC105" s="44"/>
      <c r="JD105" s="44"/>
      <c r="JE105" s="44"/>
      <c r="JF105" s="44"/>
      <c r="JG105" s="44"/>
      <c r="JH105" s="44"/>
      <c r="JI105" s="44"/>
      <c r="JJ105" s="44"/>
      <c r="JK105" s="44"/>
      <c r="JL105" s="44"/>
      <c r="JM105" s="44"/>
      <c r="JN105" s="44"/>
      <c r="JO105" s="44"/>
      <c r="JP105" s="44"/>
      <c r="JQ105" s="44"/>
      <c r="JR105" s="44"/>
      <c r="JS105" s="44"/>
      <c r="JT105" s="44"/>
      <c r="JU105" s="44"/>
      <c r="JV105" s="44"/>
      <c r="JW105" s="44"/>
      <c r="JX105" s="44"/>
      <c r="JY105" s="44"/>
      <c r="JZ105" s="44"/>
      <c r="KA105" s="44"/>
      <c r="KB105" s="44"/>
      <c r="KC105" s="44"/>
      <c r="KD105" s="44"/>
      <c r="KE105" s="44"/>
      <c r="KF105" s="44"/>
      <c r="KG105" s="44"/>
      <c r="KH105" s="44"/>
    </row>
    <row r="106" spans="1:294" ht="16" x14ac:dyDescent="0.2">
      <c r="A106" s="44"/>
      <c r="B106" s="148"/>
      <c r="C106" s="148"/>
      <c r="D106" s="86"/>
      <c r="E106" s="87"/>
      <c r="F106" s="88">
        <f t="shared" si="13"/>
        <v>0</v>
      </c>
      <c r="G106" s="77"/>
      <c r="H106" s="146"/>
      <c r="I106" s="147"/>
      <c r="J106" s="107"/>
      <c r="K106" s="100"/>
      <c r="L106" s="100"/>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c r="IU106" s="44"/>
      <c r="IV106" s="44"/>
      <c r="IW106" s="44"/>
      <c r="IX106" s="44"/>
      <c r="IY106" s="44"/>
      <c r="IZ106" s="44"/>
      <c r="JA106" s="44"/>
      <c r="JB106" s="44"/>
      <c r="JC106" s="44"/>
      <c r="JD106" s="44"/>
      <c r="JE106" s="44"/>
      <c r="JF106" s="44"/>
      <c r="JG106" s="44"/>
      <c r="JH106" s="44"/>
      <c r="JI106" s="44"/>
      <c r="JJ106" s="44"/>
      <c r="JK106" s="44"/>
      <c r="JL106" s="44"/>
      <c r="JM106" s="44"/>
      <c r="JN106" s="44"/>
      <c r="JO106" s="44"/>
      <c r="JP106" s="44"/>
      <c r="JQ106" s="44"/>
      <c r="JR106" s="44"/>
      <c r="JS106" s="44"/>
      <c r="JT106" s="44"/>
      <c r="JU106" s="44"/>
      <c r="JV106" s="44"/>
      <c r="JW106" s="44"/>
      <c r="JX106" s="44"/>
      <c r="JY106" s="44"/>
      <c r="JZ106" s="44"/>
      <c r="KA106" s="44"/>
      <c r="KB106" s="44"/>
      <c r="KC106" s="44"/>
      <c r="KD106" s="44"/>
      <c r="KE106" s="44"/>
      <c r="KF106" s="44"/>
      <c r="KG106" s="44"/>
      <c r="KH106" s="44"/>
    </row>
    <row r="107" spans="1:294" ht="16" x14ac:dyDescent="0.2">
      <c r="A107" s="44"/>
      <c r="B107" s="206" t="s">
        <v>258</v>
      </c>
      <c r="C107" s="207"/>
      <c r="D107" s="89">
        <f>SUM(D99:D106)</f>
        <v>0</v>
      </c>
      <c r="E107" s="90"/>
      <c r="F107" s="91">
        <f>SUM(F99:F106)</f>
        <v>0</v>
      </c>
      <c r="G107" s="208"/>
      <c r="H107" s="209"/>
      <c r="I107" s="209"/>
      <c r="J107" s="209"/>
      <c r="K107" s="209"/>
      <c r="L107" s="210"/>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c r="IU107" s="44"/>
      <c r="IV107" s="44"/>
      <c r="IW107" s="44"/>
      <c r="IX107" s="44"/>
      <c r="IY107" s="44"/>
      <c r="IZ107" s="44"/>
      <c r="JA107" s="44"/>
      <c r="JB107" s="44"/>
      <c r="JC107" s="44"/>
      <c r="JD107" s="44"/>
      <c r="JE107" s="44"/>
      <c r="JF107" s="44"/>
      <c r="JG107" s="44"/>
      <c r="JH107" s="44"/>
      <c r="JI107" s="44"/>
      <c r="JJ107" s="44"/>
      <c r="JK107" s="44"/>
      <c r="JL107" s="44"/>
      <c r="JM107" s="44"/>
      <c r="JN107" s="44"/>
      <c r="JO107" s="44"/>
      <c r="JP107" s="44"/>
      <c r="JQ107" s="44"/>
      <c r="JR107" s="44"/>
      <c r="JS107" s="44"/>
      <c r="JT107" s="44"/>
      <c r="JU107" s="44"/>
      <c r="JV107" s="44"/>
      <c r="JW107" s="44"/>
      <c r="JX107" s="44"/>
      <c r="JY107" s="44"/>
      <c r="JZ107" s="44"/>
      <c r="KA107" s="44"/>
      <c r="KB107" s="44"/>
      <c r="KC107" s="44"/>
      <c r="KD107" s="44"/>
      <c r="KE107" s="44"/>
      <c r="KF107" s="44"/>
      <c r="KG107" s="44"/>
      <c r="KH107" s="44"/>
    </row>
    <row r="108" spans="1:294" ht="16" x14ac:dyDescent="0.2">
      <c r="A108" s="24"/>
      <c r="B108" s="177" t="s">
        <v>259</v>
      </c>
      <c r="C108" s="177"/>
      <c r="D108" s="177"/>
      <c r="E108" s="177"/>
      <c r="F108" s="177"/>
      <c r="G108" s="177"/>
      <c r="H108" s="177"/>
      <c r="I108" s="177"/>
      <c r="J108" s="177"/>
      <c r="K108" s="177"/>
      <c r="L108" s="177"/>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c r="IW108" s="24"/>
      <c r="IX108" s="24"/>
      <c r="IY108" s="24"/>
      <c r="IZ108" s="24"/>
      <c r="JA108" s="24"/>
      <c r="JB108" s="24"/>
      <c r="JC108" s="24"/>
      <c r="JD108" s="24"/>
      <c r="JE108" s="24"/>
      <c r="JF108" s="24"/>
      <c r="JG108" s="24"/>
      <c r="JH108" s="24"/>
      <c r="JI108" s="24"/>
      <c r="JJ108" s="24"/>
      <c r="JK108" s="24"/>
      <c r="JL108" s="24"/>
      <c r="JM108" s="24"/>
      <c r="JN108" s="24"/>
      <c r="JO108" s="24"/>
      <c r="JP108" s="24"/>
      <c r="JQ108" s="24"/>
      <c r="JR108" s="24"/>
      <c r="JS108" s="24"/>
      <c r="JT108" s="24"/>
      <c r="JU108" s="24"/>
      <c r="JV108" s="24"/>
      <c r="JW108" s="24"/>
      <c r="JX108" s="24"/>
      <c r="JY108" s="24"/>
      <c r="JZ108" s="24"/>
      <c r="KA108" s="24"/>
      <c r="KB108" s="24"/>
      <c r="KC108" s="24"/>
      <c r="KD108" s="24"/>
      <c r="KE108" s="24"/>
      <c r="KF108" s="24"/>
      <c r="KG108" s="24"/>
      <c r="KH108" s="24"/>
    </row>
    <row r="109" spans="1:294" ht="16" x14ac:dyDescent="0.2">
      <c r="A109" s="24"/>
      <c r="B109" s="211" t="s">
        <v>190</v>
      </c>
      <c r="C109" s="212"/>
      <c r="D109" s="213"/>
      <c r="E109" s="84" t="s">
        <v>192</v>
      </c>
      <c r="F109" s="211" t="s">
        <v>194</v>
      </c>
      <c r="G109" s="212"/>
      <c r="H109" s="213"/>
      <c r="I109" s="211" t="s">
        <v>195</v>
      </c>
      <c r="J109" s="212"/>
      <c r="K109" s="212"/>
      <c r="L109" s="213"/>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c r="IW109" s="24"/>
      <c r="IX109" s="24"/>
      <c r="IY109" s="24"/>
      <c r="IZ109" s="24"/>
      <c r="JA109" s="24"/>
      <c r="JB109" s="24"/>
      <c r="JC109" s="24"/>
      <c r="JD109" s="24"/>
      <c r="JE109" s="24"/>
      <c r="JF109" s="24"/>
      <c r="JG109" s="24"/>
      <c r="JH109" s="24"/>
      <c r="JI109" s="24"/>
      <c r="JJ109" s="24"/>
      <c r="JK109" s="24"/>
      <c r="JL109" s="24"/>
      <c r="JM109" s="24"/>
      <c r="JN109" s="24"/>
      <c r="JO109" s="24"/>
      <c r="JP109" s="24"/>
      <c r="JQ109" s="24"/>
      <c r="JR109" s="24"/>
      <c r="JS109" s="24"/>
      <c r="JT109" s="24"/>
      <c r="JU109" s="24"/>
      <c r="JV109" s="24"/>
      <c r="JW109" s="24"/>
      <c r="JX109" s="24"/>
      <c r="JY109" s="24"/>
      <c r="JZ109" s="24"/>
      <c r="KA109" s="24"/>
      <c r="KB109" s="24"/>
      <c r="KC109" s="24"/>
      <c r="KD109" s="24"/>
      <c r="KE109" s="24"/>
      <c r="KF109" s="24"/>
      <c r="KG109" s="24"/>
      <c r="KH109" s="24"/>
    </row>
    <row r="110" spans="1:294" ht="16" x14ac:dyDescent="0.2">
      <c r="A110" s="24"/>
      <c r="B110" s="187" t="s">
        <v>260</v>
      </c>
      <c r="C110" s="188"/>
      <c r="D110" s="189"/>
      <c r="E110" s="85"/>
      <c r="F110" s="205"/>
      <c r="G110" s="191"/>
      <c r="H110" s="192"/>
      <c r="I110" s="193"/>
      <c r="J110" s="194"/>
      <c r="K110" s="194"/>
      <c r="L110" s="195"/>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c r="IW110" s="24"/>
      <c r="IX110" s="24"/>
      <c r="IY110" s="24"/>
      <c r="IZ110" s="24"/>
      <c r="JA110" s="24"/>
      <c r="JB110" s="24"/>
      <c r="JC110" s="24"/>
      <c r="JD110" s="24"/>
      <c r="JE110" s="24"/>
      <c r="JF110" s="24"/>
      <c r="JG110" s="24"/>
      <c r="JH110" s="24"/>
      <c r="JI110" s="24"/>
      <c r="JJ110" s="24"/>
      <c r="JK110" s="24"/>
      <c r="JL110" s="24"/>
      <c r="JM110" s="24"/>
      <c r="JN110" s="24"/>
      <c r="JO110" s="24"/>
      <c r="JP110" s="24"/>
      <c r="JQ110" s="24"/>
      <c r="JR110" s="24"/>
      <c r="JS110" s="24"/>
      <c r="JT110" s="24"/>
      <c r="JU110" s="24"/>
      <c r="JV110" s="24"/>
      <c r="JW110" s="24"/>
      <c r="JX110" s="24"/>
      <c r="JY110" s="24"/>
      <c r="JZ110" s="24"/>
      <c r="KA110" s="24"/>
      <c r="KB110" s="24"/>
      <c r="KC110" s="24"/>
      <c r="KD110" s="24"/>
      <c r="KE110" s="24"/>
      <c r="KF110" s="24"/>
      <c r="KG110" s="24"/>
      <c r="KH110" s="24"/>
    </row>
    <row r="111" spans="1:294" ht="16" x14ac:dyDescent="0.2">
      <c r="A111" s="24"/>
      <c r="B111" s="187" t="s">
        <v>261</v>
      </c>
      <c r="C111" s="188"/>
      <c r="D111" s="189"/>
      <c r="E111" s="85"/>
      <c r="F111" s="205"/>
      <c r="G111" s="191"/>
      <c r="H111" s="192"/>
      <c r="I111" s="193"/>
      <c r="J111" s="194"/>
      <c r="K111" s="194"/>
      <c r="L111" s="195"/>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c r="IW111" s="24"/>
      <c r="IX111" s="24"/>
      <c r="IY111" s="24"/>
      <c r="IZ111" s="24"/>
      <c r="JA111" s="24"/>
      <c r="JB111" s="24"/>
      <c r="JC111" s="24"/>
      <c r="JD111" s="24"/>
      <c r="JE111" s="24"/>
      <c r="JF111" s="24"/>
      <c r="JG111" s="24"/>
      <c r="JH111" s="24"/>
      <c r="JI111" s="24"/>
      <c r="JJ111" s="24"/>
      <c r="JK111" s="24"/>
      <c r="JL111" s="24"/>
      <c r="JM111" s="24"/>
      <c r="JN111" s="24"/>
      <c r="JO111" s="24"/>
      <c r="JP111" s="24"/>
      <c r="JQ111" s="24"/>
      <c r="JR111" s="24"/>
      <c r="JS111" s="24"/>
      <c r="JT111" s="24"/>
      <c r="JU111" s="24"/>
      <c r="JV111" s="24"/>
      <c r="JW111" s="24"/>
      <c r="JX111" s="24"/>
      <c r="JY111" s="24"/>
      <c r="JZ111" s="24"/>
      <c r="KA111" s="24"/>
      <c r="KB111" s="24"/>
      <c r="KC111" s="24"/>
      <c r="KD111" s="24"/>
      <c r="KE111" s="24"/>
      <c r="KF111" s="24"/>
      <c r="KG111" s="24"/>
      <c r="KH111" s="24"/>
    </row>
    <row r="112" spans="1:294" ht="16" x14ac:dyDescent="0.2">
      <c r="A112" s="24"/>
      <c r="B112" s="187" t="s">
        <v>262</v>
      </c>
      <c r="C112" s="188"/>
      <c r="D112" s="189"/>
      <c r="E112" s="85"/>
      <c r="F112" s="205"/>
      <c r="G112" s="191"/>
      <c r="H112" s="192"/>
      <c r="I112" s="193"/>
      <c r="J112" s="194"/>
      <c r="K112" s="194"/>
      <c r="L112" s="195"/>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c r="IW112" s="24"/>
      <c r="IX112" s="24"/>
      <c r="IY112" s="24"/>
      <c r="IZ112" s="24"/>
      <c r="JA112" s="24"/>
      <c r="JB112" s="24"/>
      <c r="JC112" s="24"/>
      <c r="JD112" s="24"/>
      <c r="JE112" s="24"/>
      <c r="JF112" s="24"/>
      <c r="JG112" s="24"/>
      <c r="JH112" s="24"/>
      <c r="JI112" s="24"/>
      <c r="JJ112" s="24"/>
      <c r="JK112" s="24"/>
      <c r="JL112" s="24"/>
      <c r="JM112" s="24"/>
      <c r="JN112" s="24"/>
      <c r="JO112" s="24"/>
      <c r="JP112" s="24"/>
      <c r="JQ112" s="24"/>
      <c r="JR112" s="24"/>
      <c r="JS112" s="24"/>
      <c r="JT112" s="24"/>
      <c r="JU112" s="24"/>
      <c r="JV112" s="24"/>
      <c r="JW112" s="24"/>
      <c r="JX112" s="24"/>
      <c r="JY112" s="24"/>
      <c r="JZ112" s="24"/>
      <c r="KA112" s="24"/>
      <c r="KB112" s="24"/>
      <c r="KC112" s="24"/>
      <c r="KD112" s="24"/>
      <c r="KE112" s="24"/>
      <c r="KF112" s="24"/>
      <c r="KG112" s="24"/>
      <c r="KH112" s="24"/>
    </row>
    <row r="113" spans="1:294" ht="16" x14ac:dyDescent="0.2">
      <c r="A113" s="24"/>
      <c r="B113" s="187" t="s">
        <v>263</v>
      </c>
      <c r="C113" s="188"/>
      <c r="D113" s="189"/>
      <c r="E113" s="85"/>
      <c r="F113" s="205"/>
      <c r="G113" s="191"/>
      <c r="H113" s="192"/>
      <c r="I113" s="193"/>
      <c r="J113" s="194"/>
      <c r="K113" s="194"/>
      <c r="L113" s="195"/>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c r="IW113" s="24"/>
      <c r="IX113" s="24"/>
      <c r="IY113" s="24"/>
      <c r="IZ113" s="24"/>
      <c r="JA113" s="24"/>
      <c r="JB113" s="24"/>
      <c r="JC113" s="24"/>
      <c r="JD113" s="24"/>
      <c r="JE113" s="24"/>
      <c r="JF113" s="24"/>
      <c r="JG113" s="24"/>
      <c r="JH113" s="24"/>
      <c r="JI113" s="24"/>
      <c r="JJ113" s="24"/>
      <c r="JK113" s="24"/>
      <c r="JL113" s="24"/>
      <c r="JM113" s="24"/>
      <c r="JN113" s="24"/>
      <c r="JO113" s="24"/>
      <c r="JP113" s="24"/>
      <c r="JQ113" s="24"/>
      <c r="JR113" s="24"/>
      <c r="JS113" s="24"/>
      <c r="JT113" s="24"/>
      <c r="JU113" s="24"/>
      <c r="JV113" s="24"/>
      <c r="JW113" s="24"/>
      <c r="JX113" s="24"/>
      <c r="JY113" s="24"/>
      <c r="JZ113" s="24"/>
      <c r="KA113" s="24"/>
      <c r="KB113" s="24"/>
      <c r="KC113" s="24"/>
      <c r="KD113" s="24"/>
      <c r="KE113" s="24"/>
      <c r="KF113" s="24"/>
      <c r="KG113" s="24"/>
      <c r="KH113" s="24"/>
    </row>
    <row r="114" spans="1:294" ht="16" x14ac:dyDescent="0.2">
      <c r="A114" s="24"/>
      <c r="B114" s="187" t="s">
        <v>264</v>
      </c>
      <c r="C114" s="188"/>
      <c r="D114" s="189"/>
      <c r="E114" s="85"/>
      <c r="F114" s="190"/>
      <c r="G114" s="191"/>
      <c r="H114" s="192"/>
      <c r="I114" s="193"/>
      <c r="J114" s="194"/>
      <c r="K114" s="194"/>
      <c r="L114" s="195"/>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c r="IW114" s="24"/>
      <c r="IX114" s="24"/>
      <c r="IY114" s="24"/>
      <c r="IZ114" s="24"/>
      <c r="JA114" s="24"/>
      <c r="JB114" s="24"/>
      <c r="JC114" s="24"/>
      <c r="JD114" s="24"/>
      <c r="JE114" s="24"/>
      <c r="JF114" s="24"/>
      <c r="JG114" s="24"/>
      <c r="JH114" s="24"/>
      <c r="JI114" s="24"/>
      <c r="JJ114" s="24"/>
      <c r="JK114" s="24"/>
      <c r="JL114" s="24"/>
      <c r="JM114" s="24"/>
      <c r="JN114" s="24"/>
      <c r="JO114" s="24"/>
      <c r="JP114" s="24"/>
      <c r="JQ114" s="24"/>
      <c r="JR114" s="24"/>
      <c r="JS114" s="24"/>
      <c r="JT114" s="24"/>
      <c r="JU114" s="24"/>
      <c r="JV114" s="24"/>
      <c r="JW114" s="24"/>
      <c r="JX114" s="24"/>
      <c r="JY114" s="24"/>
      <c r="JZ114" s="24"/>
      <c r="KA114" s="24"/>
      <c r="KB114" s="24"/>
      <c r="KC114" s="24"/>
      <c r="KD114" s="24"/>
      <c r="KE114" s="24"/>
      <c r="KF114" s="24"/>
      <c r="KG114" s="24"/>
      <c r="KH114" s="24"/>
    </row>
    <row r="115" spans="1:294" ht="16" x14ac:dyDescent="0.2">
      <c r="A115" s="24"/>
      <c r="B115" s="187" t="s">
        <v>265</v>
      </c>
      <c r="C115" s="188"/>
      <c r="D115" s="189"/>
      <c r="E115" s="85"/>
      <c r="F115" s="190"/>
      <c r="G115" s="191"/>
      <c r="H115" s="192"/>
      <c r="I115" s="193"/>
      <c r="J115" s="194"/>
      <c r="K115" s="194"/>
      <c r="L115" s="195"/>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c r="IW115" s="24"/>
      <c r="IX115" s="24"/>
      <c r="IY115" s="24"/>
      <c r="IZ115" s="24"/>
      <c r="JA115" s="24"/>
      <c r="JB115" s="24"/>
      <c r="JC115" s="24"/>
      <c r="JD115" s="24"/>
      <c r="JE115" s="24"/>
      <c r="JF115" s="24"/>
      <c r="JG115" s="24"/>
      <c r="JH115" s="24"/>
      <c r="JI115" s="24"/>
      <c r="JJ115" s="24"/>
      <c r="JK115" s="24"/>
      <c r="JL115" s="24"/>
      <c r="JM115" s="24"/>
      <c r="JN115" s="24"/>
      <c r="JO115" s="24"/>
      <c r="JP115" s="24"/>
      <c r="JQ115" s="24"/>
      <c r="JR115" s="24"/>
      <c r="JS115" s="24"/>
      <c r="JT115" s="24"/>
      <c r="JU115" s="24"/>
      <c r="JV115" s="24"/>
      <c r="JW115" s="24"/>
      <c r="JX115" s="24"/>
      <c r="JY115" s="24"/>
      <c r="JZ115" s="24"/>
      <c r="KA115" s="24"/>
      <c r="KB115" s="24"/>
      <c r="KC115" s="24"/>
      <c r="KD115" s="24"/>
      <c r="KE115" s="24"/>
      <c r="KF115" s="24"/>
      <c r="KG115" s="24"/>
      <c r="KH115" s="24"/>
    </row>
    <row r="116" spans="1:294" ht="16" x14ac:dyDescent="0.2">
      <c r="A116" s="24"/>
      <c r="B116" s="187" t="s">
        <v>266</v>
      </c>
      <c r="C116" s="188"/>
      <c r="D116" s="189"/>
      <c r="E116" s="85"/>
      <c r="F116" s="190"/>
      <c r="G116" s="191"/>
      <c r="H116" s="192"/>
      <c r="I116" s="193"/>
      <c r="J116" s="194"/>
      <c r="K116" s="194"/>
      <c r="L116" s="195"/>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c r="IW116" s="24"/>
      <c r="IX116" s="24"/>
      <c r="IY116" s="24"/>
      <c r="IZ116" s="24"/>
      <c r="JA116" s="24"/>
      <c r="JB116" s="24"/>
      <c r="JC116" s="24"/>
      <c r="JD116" s="24"/>
      <c r="JE116" s="24"/>
      <c r="JF116" s="24"/>
      <c r="JG116" s="24"/>
      <c r="JH116" s="24"/>
      <c r="JI116" s="24"/>
      <c r="JJ116" s="24"/>
      <c r="JK116" s="24"/>
      <c r="JL116" s="24"/>
      <c r="JM116" s="24"/>
      <c r="JN116" s="24"/>
      <c r="JO116" s="24"/>
      <c r="JP116" s="24"/>
      <c r="JQ116" s="24"/>
      <c r="JR116" s="24"/>
      <c r="JS116" s="24"/>
      <c r="JT116" s="24"/>
      <c r="JU116" s="24"/>
      <c r="JV116" s="24"/>
      <c r="JW116" s="24"/>
      <c r="JX116" s="24"/>
      <c r="JY116" s="24"/>
      <c r="JZ116" s="24"/>
      <c r="KA116" s="24"/>
      <c r="KB116" s="24"/>
      <c r="KC116" s="24"/>
      <c r="KD116" s="24"/>
      <c r="KE116" s="24"/>
      <c r="KF116" s="24"/>
      <c r="KG116" s="24"/>
      <c r="KH116" s="24"/>
    </row>
    <row r="117" spans="1:294" ht="16" x14ac:dyDescent="0.2">
      <c r="A117" s="24"/>
      <c r="B117" s="196" t="s">
        <v>267</v>
      </c>
      <c r="C117" s="188"/>
      <c r="D117" s="189"/>
      <c r="E117" s="85"/>
      <c r="F117" s="190"/>
      <c r="G117" s="191"/>
      <c r="H117" s="192"/>
      <c r="I117" s="193"/>
      <c r="J117" s="194"/>
      <c r="K117" s="194"/>
      <c r="L117" s="195"/>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c r="IW117" s="24"/>
      <c r="IX117" s="24"/>
      <c r="IY117" s="24"/>
      <c r="IZ117" s="24"/>
      <c r="JA117" s="24"/>
      <c r="JB117" s="24"/>
      <c r="JC117" s="24"/>
      <c r="JD117" s="24"/>
      <c r="JE117" s="24"/>
      <c r="JF117" s="24"/>
      <c r="JG117" s="24"/>
      <c r="JH117" s="24"/>
      <c r="JI117" s="24"/>
      <c r="JJ117" s="24"/>
      <c r="JK117" s="24"/>
      <c r="JL117" s="24"/>
      <c r="JM117" s="24"/>
      <c r="JN117" s="24"/>
      <c r="JO117" s="24"/>
      <c r="JP117" s="24"/>
      <c r="JQ117" s="24"/>
      <c r="JR117" s="24"/>
      <c r="JS117" s="24"/>
      <c r="JT117" s="24"/>
      <c r="JU117" s="24"/>
      <c r="JV117" s="24"/>
      <c r="JW117" s="24"/>
      <c r="JX117" s="24"/>
      <c r="JY117" s="24"/>
      <c r="JZ117" s="24"/>
      <c r="KA117" s="24"/>
      <c r="KB117" s="24"/>
      <c r="KC117" s="24"/>
      <c r="KD117" s="24"/>
      <c r="KE117" s="24"/>
      <c r="KF117" s="24"/>
      <c r="KG117" s="24"/>
      <c r="KH117" s="24"/>
    </row>
    <row r="118" spans="1:294" ht="16" x14ac:dyDescent="0.2">
      <c r="A118" s="24"/>
      <c r="B118" s="177" t="s">
        <v>268</v>
      </c>
      <c r="C118" s="177"/>
      <c r="D118" s="177"/>
      <c r="E118" s="177"/>
      <c r="F118" s="177"/>
      <c r="G118" s="177"/>
      <c r="H118" s="177"/>
      <c r="I118" s="177"/>
      <c r="J118" s="177"/>
      <c r="K118" s="177"/>
      <c r="L118" s="177"/>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c r="IW118" s="24"/>
      <c r="IX118" s="24"/>
      <c r="IY118" s="24"/>
      <c r="IZ118" s="24"/>
      <c r="JA118" s="24"/>
      <c r="JB118" s="24"/>
      <c r="JC118" s="24"/>
      <c r="JD118" s="24"/>
      <c r="JE118" s="24"/>
      <c r="JF118" s="24"/>
      <c r="JG118" s="24"/>
      <c r="JH118" s="24"/>
      <c r="JI118" s="24"/>
      <c r="JJ118" s="24"/>
      <c r="JK118" s="24"/>
      <c r="JL118" s="24"/>
      <c r="JM118" s="24"/>
      <c r="JN118" s="24"/>
      <c r="JO118" s="24"/>
      <c r="JP118" s="24"/>
      <c r="JQ118" s="24"/>
      <c r="JR118" s="24"/>
      <c r="JS118" s="24"/>
      <c r="JT118" s="24"/>
      <c r="JU118" s="24"/>
      <c r="JV118" s="24"/>
      <c r="JW118" s="24"/>
      <c r="JX118" s="24"/>
      <c r="JY118" s="24"/>
      <c r="JZ118" s="24"/>
      <c r="KA118" s="24"/>
      <c r="KB118" s="24"/>
      <c r="KC118" s="24"/>
      <c r="KD118" s="24"/>
      <c r="KE118" s="24"/>
      <c r="KF118" s="24"/>
      <c r="KG118" s="24"/>
      <c r="KH118" s="24"/>
    </row>
    <row r="119" spans="1:294" ht="16" x14ac:dyDescent="0.2">
      <c r="A119" s="24"/>
      <c r="B119" s="178" t="s">
        <v>269</v>
      </c>
      <c r="C119" s="179"/>
      <c r="D119" s="179"/>
      <c r="E119" s="179"/>
      <c r="F119" s="179"/>
      <c r="G119" s="179"/>
      <c r="H119" s="179"/>
      <c r="I119" s="179"/>
      <c r="J119" s="179"/>
      <c r="K119" s="179"/>
      <c r="L119" s="180"/>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c r="IW119" s="24"/>
      <c r="IX119" s="24"/>
      <c r="IY119" s="24"/>
      <c r="IZ119" s="24"/>
      <c r="JA119" s="24"/>
      <c r="JB119" s="24"/>
      <c r="JC119" s="24"/>
      <c r="JD119" s="24"/>
      <c r="JE119" s="24"/>
      <c r="JF119" s="24"/>
      <c r="JG119" s="24"/>
      <c r="JH119" s="24"/>
      <c r="JI119" s="24"/>
      <c r="JJ119" s="24"/>
      <c r="JK119" s="24"/>
      <c r="JL119" s="24"/>
      <c r="JM119" s="24"/>
      <c r="JN119" s="24"/>
      <c r="JO119" s="24"/>
      <c r="JP119" s="24"/>
      <c r="JQ119" s="24"/>
      <c r="JR119" s="24"/>
      <c r="JS119" s="24"/>
      <c r="JT119" s="24"/>
      <c r="JU119" s="24"/>
      <c r="JV119" s="24"/>
      <c r="JW119" s="24"/>
      <c r="JX119" s="24"/>
      <c r="JY119" s="24"/>
      <c r="JZ119" s="24"/>
      <c r="KA119" s="24"/>
      <c r="KB119" s="24"/>
      <c r="KC119" s="24"/>
      <c r="KD119" s="24"/>
      <c r="KE119" s="24"/>
      <c r="KF119" s="24"/>
      <c r="KG119" s="24"/>
      <c r="KH119" s="24"/>
    </row>
    <row r="120" spans="1:294" ht="16" x14ac:dyDescent="0.2">
      <c r="A120" s="24"/>
      <c r="B120" s="181" t="s">
        <v>270</v>
      </c>
      <c r="C120" s="181"/>
      <c r="D120" s="181"/>
      <c r="E120" s="181"/>
      <c r="F120" s="181"/>
      <c r="G120" s="181"/>
      <c r="H120" s="181"/>
      <c r="I120" s="181"/>
      <c r="J120" s="181"/>
      <c r="K120" s="181"/>
      <c r="L120" s="181"/>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c r="IW120" s="24"/>
      <c r="IX120" s="24"/>
      <c r="IY120" s="24"/>
      <c r="IZ120" s="24"/>
      <c r="JA120" s="24"/>
      <c r="JB120" s="24"/>
      <c r="JC120" s="24"/>
      <c r="JD120" s="24"/>
      <c r="JE120" s="24"/>
      <c r="JF120" s="24"/>
      <c r="JG120" s="24"/>
      <c r="JH120" s="24"/>
      <c r="JI120" s="24"/>
      <c r="JJ120" s="24"/>
      <c r="JK120" s="24"/>
      <c r="JL120" s="24"/>
      <c r="JM120" s="24"/>
      <c r="JN120" s="24"/>
      <c r="JO120" s="24"/>
      <c r="JP120" s="24"/>
      <c r="JQ120" s="24"/>
      <c r="JR120" s="24"/>
      <c r="JS120" s="24"/>
      <c r="JT120" s="24"/>
      <c r="JU120" s="24"/>
      <c r="JV120" s="24"/>
      <c r="JW120" s="24"/>
      <c r="JX120" s="24"/>
      <c r="JY120" s="24"/>
      <c r="JZ120" s="24"/>
      <c r="KA120" s="24"/>
      <c r="KB120" s="24"/>
      <c r="KC120" s="24"/>
      <c r="KD120" s="24"/>
      <c r="KE120" s="24"/>
      <c r="KF120" s="24"/>
      <c r="KG120" s="24"/>
      <c r="KH120" s="24"/>
    </row>
    <row r="121" spans="1:294" ht="16" x14ac:dyDescent="0.2">
      <c r="A121" s="24"/>
      <c r="B121" s="182" t="s">
        <v>97</v>
      </c>
      <c r="C121" s="183"/>
      <c r="D121" s="183"/>
      <c r="E121" s="184"/>
      <c r="F121" s="183"/>
      <c r="G121" s="182" t="s">
        <v>296</v>
      </c>
      <c r="H121" s="183"/>
      <c r="I121" s="183"/>
      <c r="J121" s="183"/>
      <c r="K121" s="183"/>
      <c r="L121" s="185"/>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c r="IW121" s="24"/>
      <c r="IX121" s="24"/>
      <c r="IY121" s="24"/>
      <c r="IZ121" s="24"/>
      <c r="JA121" s="24"/>
      <c r="JB121" s="24"/>
      <c r="JC121" s="24"/>
      <c r="JD121" s="24"/>
      <c r="JE121" s="24"/>
      <c r="JF121" s="24"/>
      <c r="JG121" s="24"/>
      <c r="JH121" s="24"/>
      <c r="JI121" s="24"/>
      <c r="JJ121" s="24"/>
      <c r="JK121" s="24"/>
      <c r="JL121" s="24"/>
      <c r="JM121" s="24"/>
      <c r="JN121" s="24"/>
      <c r="JO121" s="24"/>
      <c r="JP121" s="24"/>
      <c r="JQ121" s="24"/>
      <c r="JR121" s="24"/>
      <c r="JS121" s="24"/>
      <c r="JT121" s="24"/>
      <c r="JU121" s="24"/>
      <c r="JV121" s="24"/>
      <c r="JW121" s="24"/>
      <c r="JX121" s="24"/>
      <c r="JY121" s="24"/>
      <c r="JZ121" s="24"/>
      <c r="KA121" s="24"/>
      <c r="KB121" s="24"/>
      <c r="KC121" s="24"/>
      <c r="KD121" s="24"/>
      <c r="KE121" s="24"/>
      <c r="KF121" s="24"/>
      <c r="KG121" s="24"/>
      <c r="KH121" s="24"/>
    </row>
    <row r="122" spans="1:294" ht="16" x14ac:dyDescent="0.2">
      <c r="A122" s="24"/>
      <c r="B122" s="45"/>
      <c r="C122" s="46"/>
      <c r="D122" s="46"/>
      <c r="E122" s="47"/>
      <c r="F122" s="38"/>
      <c r="G122" s="45"/>
      <c r="H122" s="39"/>
      <c r="I122" s="39"/>
      <c r="J122" s="39"/>
      <c r="K122" s="39"/>
      <c r="L122" s="48"/>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row>
    <row r="123" spans="1:294" ht="8" customHeight="1" x14ac:dyDescent="0.2">
      <c r="A123" s="24"/>
      <c r="B123" s="49"/>
      <c r="C123" s="173"/>
      <c r="D123" s="173"/>
      <c r="E123" s="186"/>
      <c r="F123" s="50"/>
      <c r="G123" s="39"/>
      <c r="H123" s="39"/>
      <c r="I123" s="39"/>
      <c r="J123" s="39"/>
      <c r="K123" s="39"/>
      <c r="L123" s="48"/>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c r="IW123" s="24"/>
      <c r="IX123" s="24"/>
      <c r="IY123" s="24"/>
      <c r="IZ123" s="24"/>
      <c r="JA123" s="24"/>
      <c r="JB123" s="24"/>
      <c r="JC123" s="24"/>
      <c r="JD123" s="24"/>
      <c r="JE123" s="24"/>
      <c r="JF123" s="24"/>
      <c r="JG123" s="24"/>
      <c r="JH123" s="24"/>
      <c r="JI123" s="24"/>
      <c r="JJ123" s="24"/>
      <c r="JK123" s="24"/>
      <c r="JL123" s="24"/>
      <c r="JM123" s="24"/>
      <c r="JN123" s="24"/>
      <c r="JO123" s="24"/>
      <c r="JP123" s="24"/>
      <c r="JQ123" s="24"/>
      <c r="JR123" s="24"/>
      <c r="JS123" s="24"/>
      <c r="JT123" s="24"/>
      <c r="JU123" s="24"/>
      <c r="JV123" s="24"/>
      <c r="JW123" s="24"/>
      <c r="JX123" s="24"/>
      <c r="JY123" s="24"/>
      <c r="JZ123" s="24"/>
      <c r="KA123" s="24"/>
      <c r="KB123" s="24"/>
      <c r="KC123" s="24"/>
      <c r="KD123" s="24"/>
      <c r="KE123" s="24"/>
      <c r="KF123" s="24"/>
      <c r="KG123" s="24"/>
      <c r="KH123" s="24"/>
    </row>
    <row r="124" spans="1:294" ht="16" x14ac:dyDescent="0.2">
      <c r="A124" s="51"/>
      <c r="B124" s="46"/>
      <c r="C124" s="173"/>
      <c r="D124" s="173"/>
      <c r="E124" s="173"/>
      <c r="F124" s="50"/>
      <c r="G124" s="39"/>
      <c r="H124" s="171"/>
      <c r="I124" s="171"/>
      <c r="J124" s="171"/>
      <c r="K124" s="171"/>
      <c r="L124" s="48"/>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c r="IW124" s="24"/>
      <c r="IX124" s="24"/>
      <c r="IY124" s="24"/>
      <c r="IZ124" s="24"/>
      <c r="JA124" s="24"/>
      <c r="JB124" s="24"/>
      <c r="JC124" s="24"/>
      <c r="JD124" s="24"/>
      <c r="JE124" s="24"/>
      <c r="JF124" s="24"/>
      <c r="JG124" s="24"/>
      <c r="JH124" s="24"/>
      <c r="JI124" s="24"/>
      <c r="JJ124" s="24"/>
      <c r="JK124" s="24"/>
      <c r="JL124" s="24"/>
      <c r="JM124" s="24"/>
      <c r="JN124" s="24"/>
      <c r="JO124" s="24"/>
      <c r="JP124" s="24"/>
      <c r="JQ124" s="24"/>
      <c r="JR124" s="24"/>
      <c r="JS124" s="24"/>
      <c r="JT124" s="24"/>
      <c r="JU124" s="24"/>
      <c r="JV124" s="24"/>
      <c r="JW124" s="24"/>
      <c r="JX124" s="24"/>
      <c r="JY124" s="24"/>
      <c r="JZ124" s="24"/>
      <c r="KA124" s="24"/>
      <c r="KB124" s="24"/>
      <c r="KC124" s="24"/>
      <c r="KD124" s="24"/>
      <c r="KE124" s="24"/>
      <c r="KF124" s="24"/>
      <c r="KG124" s="24"/>
      <c r="KH124" s="24"/>
    </row>
    <row r="125" spans="1:294" ht="16" x14ac:dyDescent="0.2">
      <c r="A125" s="51"/>
      <c r="B125" s="173" t="str">
        <f>IF(LEN(D11)=0,"",D11)</f>
        <v/>
      </c>
      <c r="C125" s="198"/>
      <c r="D125" s="198"/>
      <c r="E125" s="198"/>
      <c r="F125" s="176"/>
      <c r="G125" s="199" t="str">
        <f>IF(LEN(D12)=0,"",D12)</f>
        <v/>
      </c>
      <c r="H125" s="199"/>
      <c r="I125" s="199"/>
      <c r="J125" s="199"/>
      <c r="K125" s="199"/>
      <c r="L125" s="200"/>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c r="IW125" s="24"/>
      <c r="IX125" s="24"/>
      <c r="IY125" s="24"/>
      <c r="IZ125" s="24"/>
      <c r="JA125" s="24"/>
      <c r="JB125" s="24"/>
      <c r="JC125" s="24"/>
      <c r="JD125" s="24"/>
      <c r="JE125" s="24"/>
      <c r="JF125" s="24"/>
      <c r="JG125" s="24"/>
      <c r="JH125" s="24"/>
      <c r="JI125" s="24"/>
      <c r="JJ125" s="24"/>
      <c r="JK125" s="24"/>
      <c r="JL125" s="24"/>
      <c r="JM125" s="24"/>
      <c r="JN125" s="24"/>
      <c r="JO125" s="24"/>
      <c r="JP125" s="24"/>
      <c r="JQ125" s="24"/>
      <c r="JR125" s="24"/>
      <c r="JS125" s="24"/>
      <c r="JT125" s="24"/>
      <c r="JU125" s="24"/>
      <c r="JV125" s="24"/>
      <c r="JW125" s="24"/>
      <c r="JX125" s="24"/>
      <c r="JY125" s="24"/>
      <c r="JZ125" s="24"/>
      <c r="KA125" s="24"/>
      <c r="KB125" s="24"/>
      <c r="KC125" s="24"/>
      <c r="KD125" s="24"/>
      <c r="KE125" s="24"/>
      <c r="KF125" s="24"/>
      <c r="KG125" s="24"/>
      <c r="KH125" s="24"/>
    </row>
    <row r="126" spans="1:294" ht="16" x14ac:dyDescent="0.2">
      <c r="A126" s="24"/>
      <c r="B126" s="201" t="str">
        <f>IF(LEN(H11)=0,"",H11)</f>
        <v/>
      </c>
      <c r="C126" s="202"/>
      <c r="D126" s="202"/>
      <c r="E126" s="202"/>
      <c r="F126" s="203"/>
      <c r="G126" s="204" t="str">
        <f>IF(LEN(H12)=0,"",H12)</f>
        <v/>
      </c>
      <c r="H126" s="199"/>
      <c r="I126" s="199"/>
      <c r="J126" s="199"/>
      <c r="K126" s="199"/>
      <c r="L126" s="200"/>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c r="IW126" s="24"/>
      <c r="IX126" s="24"/>
      <c r="IY126" s="24"/>
      <c r="IZ126" s="24"/>
      <c r="JA126" s="24"/>
      <c r="JB126" s="24"/>
      <c r="JC126" s="24"/>
      <c r="JD126" s="24"/>
      <c r="JE126" s="24"/>
      <c r="JF126" s="24"/>
      <c r="JG126" s="24"/>
      <c r="JH126" s="24"/>
      <c r="JI126" s="24"/>
      <c r="JJ126" s="24"/>
      <c r="JK126" s="24"/>
      <c r="JL126" s="24"/>
      <c r="JM126" s="24"/>
      <c r="JN126" s="24"/>
      <c r="JO126" s="24"/>
      <c r="JP126" s="24"/>
      <c r="JQ126" s="24"/>
      <c r="JR126" s="24"/>
      <c r="JS126" s="24"/>
      <c r="JT126" s="24"/>
      <c r="JU126" s="24"/>
      <c r="JV126" s="24"/>
      <c r="JW126" s="24"/>
      <c r="JX126" s="24"/>
      <c r="JY126" s="24"/>
      <c r="JZ126" s="24"/>
      <c r="KA126" s="24"/>
      <c r="KB126" s="24"/>
      <c r="KC126" s="24"/>
      <c r="KD126" s="24"/>
      <c r="KE126" s="24"/>
      <c r="KF126" s="24"/>
      <c r="KG126" s="24"/>
      <c r="KH126" s="24"/>
    </row>
    <row r="127" spans="1:294" ht="16" x14ac:dyDescent="0.2">
      <c r="A127" s="24"/>
      <c r="B127" s="52"/>
      <c r="C127" s="53"/>
      <c r="D127" s="53"/>
      <c r="E127" s="53"/>
      <c r="F127" s="48"/>
      <c r="G127" s="39"/>
      <c r="H127" s="39"/>
      <c r="I127" s="39"/>
      <c r="J127" s="39"/>
      <c r="K127" s="39"/>
      <c r="L127" s="48"/>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c r="JI127" s="24"/>
      <c r="JJ127" s="24"/>
      <c r="JK127" s="24"/>
      <c r="JL127" s="24"/>
      <c r="JM127" s="24"/>
      <c r="JN127" s="24"/>
      <c r="JO127" s="24"/>
      <c r="JP127" s="24"/>
      <c r="JQ127" s="24"/>
      <c r="JR127" s="24"/>
      <c r="JS127" s="24"/>
      <c r="JT127" s="24"/>
      <c r="JU127" s="24"/>
      <c r="JV127" s="24"/>
      <c r="JW127" s="24"/>
      <c r="JX127" s="24"/>
      <c r="JY127" s="24"/>
      <c r="JZ127" s="24"/>
      <c r="KA127" s="24"/>
      <c r="KB127" s="24"/>
      <c r="KC127" s="24"/>
      <c r="KD127" s="24"/>
      <c r="KE127" s="24"/>
      <c r="KF127" s="24"/>
      <c r="KG127" s="24"/>
      <c r="KH127" s="24"/>
    </row>
    <row r="128" spans="1:294" ht="16" x14ac:dyDescent="0.2">
      <c r="A128" s="24"/>
      <c r="B128" s="182" t="s">
        <v>202</v>
      </c>
      <c r="C128" s="183"/>
      <c r="D128" s="183"/>
      <c r="E128" s="183"/>
      <c r="F128" s="183"/>
      <c r="G128" s="182" t="s">
        <v>271</v>
      </c>
      <c r="H128" s="183"/>
      <c r="I128" s="183"/>
      <c r="J128" s="183"/>
      <c r="K128" s="183"/>
      <c r="L128" s="185"/>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c r="IW128" s="24"/>
      <c r="IX128" s="24"/>
      <c r="IY128" s="24"/>
      <c r="IZ128" s="24"/>
      <c r="JA128" s="24"/>
      <c r="JB128" s="24"/>
      <c r="JC128" s="24"/>
      <c r="JD128" s="24"/>
      <c r="JE128" s="24"/>
      <c r="JF128" s="24"/>
      <c r="JG128" s="24"/>
      <c r="JH128" s="24"/>
      <c r="JI128" s="24"/>
      <c r="JJ128" s="24"/>
      <c r="JK128" s="24"/>
      <c r="JL128" s="24"/>
      <c r="JM128" s="24"/>
      <c r="JN128" s="24"/>
      <c r="JO128" s="24"/>
      <c r="JP128" s="24"/>
      <c r="JQ128" s="24"/>
      <c r="JR128" s="24"/>
      <c r="JS128" s="24"/>
      <c r="JT128" s="24"/>
      <c r="JU128" s="24"/>
      <c r="JV128" s="24"/>
      <c r="JW128" s="24"/>
      <c r="JX128" s="24"/>
      <c r="JY128" s="24"/>
      <c r="JZ128" s="24"/>
      <c r="KA128" s="24"/>
      <c r="KB128" s="24"/>
      <c r="KC128" s="24"/>
      <c r="KD128" s="24"/>
      <c r="KE128" s="24"/>
      <c r="KF128" s="24"/>
      <c r="KG128" s="24"/>
      <c r="KH128" s="24"/>
    </row>
    <row r="129" spans="1:294" ht="16" x14ac:dyDescent="0.2">
      <c r="A129" s="24"/>
      <c r="B129" s="54"/>
      <c r="C129" s="55"/>
      <c r="D129" s="55"/>
      <c r="E129" s="55"/>
      <c r="F129" s="56"/>
      <c r="G129" s="57"/>
      <c r="H129" s="55"/>
      <c r="I129" s="55"/>
      <c r="J129" s="55"/>
      <c r="K129" s="55"/>
      <c r="L129" s="58"/>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c r="IW129" s="24"/>
      <c r="IX129" s="24"/>
      <c r="IY129" s="24"/>
      <c r="IZ129" s="24"/>
      <c r="JA129" s="24"/>
      <c r="JB129" s="24"/>
      <c r="JC129" s="24"/>
      <c r="JD129" s="24"/>
      <c r="JE129" s="24"/>
      <c r="JF129" s="24"/>
      <c r="JG129" s="24"/>
      <c r="JH129" s="24"/>
      <c r="JI129" s="24"/>
      <c r="JJ129" s="24"/>
      <c r="JK129" s="24"/>
      <c r="JL129" s="24"/>
      <c r="JM129" s="24"/>
      <c r="JN129" s="24"/>
      <c r="JO129" s="24"/>
      <c r="JP129" s="24"/>
      <c r="JQ129" s="24"/>
      <c r="JR129" s="24"/>
      <c r="JS129" s="24"/>
      <c r="JT129" s="24"/>
      <c r="JU129" s="24"/>
      <c r="JV129" s="24"/>
      <c r="JW129" s="24"/>
      <c r="JX129" s="24"/>
      <c r="JY129" s="24"/>
      <c r="JZ129" s="24"/>
      <c r="KA129" s="24"/>
      <c r="KB129" s="24"/>
      <c r="KC129" s="24"/>
      <c r="KD129" s="24"/>
      <c r="KE129" s="24"/>
      <c r="KF129" s="24"/>
      <c r="KG129" s="24"/>
      <c r="KH129" s="24"/>
    </row>
    <row r="130" spans="1:294" ht="10" customHeight="1" x14ac:dyDescent="0.2">
      <c r="A130" s="24"/>
      <c r="B130" s="59"/>
      <c r="C130" s="39"/>
      <c r="D130" s="39"/>
      <c r="E130" s="39"/>
      <c r="F130" s="60"/>
      <c r="G130" s="61"/>
      <c r="H130" s="39"/>
      <c r="I130" s="39"/>
      <c r="J130" s="39"/>
      <c r="K130" s="39"/>
      <c r="L130" s="48"/>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c r="IW130" s="24"/>
      <c r="IX130" s="24"/>
      <c r="IY130" s="24"/>
      <c r="IZ130" s="24"/>
      <c r="JA130" s="24"/>
      <c r="JB130" s="24"/>
      <c r="JC130" s="24"/>
      <c r="JD130" s="24"/>
      <c r="JE130" s="24"/>
      <c r="JF130" s="24"/>
      <c r="JG130" s="24"/>
      <c r="JH130" s="24"/>
      <c r="JI130" s="24"/>
      <c r="JJ130" s="24"/>
      <c r="JK130" s="24"/>
      <c r="JL130" s="24"/>
      <c r="JM130" s="24"/>
      <c r="JN130" s="24"/>
      <c r="JO130" s="24"/>
      <c r="JP130" s="24"/>
      <c r="JQ130" s="24"/>
      <c r="JR130" s="24"/>
      <c r="JS130" s="24"/>
      <c r="JT130" s="24"/>
      <c r="JU130" s="24"/>
      <c r="JV130" s="24"/>
      <c r="JW130" s="24"/>
      <c r="JX130" s="24"/>
      <c r="JY130" s="24"/>
      <c r="JZ130" s="24"/>
      <c r="KA130" s="24"/>
      <c r="KB130" s="24"/>
      <c r="KC130" s="24"/>
      <c r="KD130" s="24"/>
      <c r="KE130" s="24"/>
      <c r="KF130" s="24"/>
      <c r="KG130" s="24"/>
      <c r="KH130" s="24"/>
    </row>
    <row r="131" spans="1:294" ht="16" x14ac:dyDescent="0.2">
      <c r="A131" s="24"/>
      <c r="B131" s="59"/>
      <c r="C131" s="62"/>
      <c r="D131" s="62"/>
      <c r="E131" s="62"/>
      <c r="F131" s="60"/>
      <c r="G131" s="61"/>
      <c r="H131" s="171"/>
      <c r="I131" s="171"/>
      <c r="J131" s="171"/>
      <c r="K131" s="171"/>
      <c r="L131" s="48"/>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c r="IW131" s="24"/>
      <c r="IX131" s="24"/>
      <c r="IY131" s="24"/>
      <c r="IZ131" s="24"/>
      <c r="JA131" s="24"/>
      <c r="JB131" s="24"/>
      <c r="JC131" s="24"/>
      <c r="JD131" s="24"/>
      <c r="JE131" s="24"/>
      <c r="JF131" s="24"/>
      <c r="JG131" s="24"/>
      <c r="JH131" s="24"/>
      <c r="JI131" s="24"/>
      <c r="JJ131" s="24"/>
      <c r="JK131" s="24"/>
      <c r="JL131" s="24"/>
      <c r="JM131" s="24"/>
      <c r="JN131" s="24"/>
      <c r="JO131" s="24"/>
      <c r="JP131" s="24"/>
      <c r="JQ131" s="24"/>
      <c r="JR131" s="24"/>
      <c r="JS131" s="24"/>
      <c r="JT131" s="24"/>
      <c r="JU131" s="24"/>
      <c r="JV131" s="24"/>
      <c r="JW131" s="24"/>
      <c r="JX131" s="24"/>
      <c r="JY131" s="24"/>
      <c r="JZ131" s="24"/>
      <c r="KA131" s="24"/>
      <c r="KB131" s="24"/>
      <c r="KC131" s="24"/>
      <c r="KD131" s="24"/>
      <c r="KE131" s="24"/>
      <c r="KF131" s="24"/>
      <c r="KG131" s="24"/>
      <c r="KH131" s="24"/>
    </row>
    <row r="132" spans="1:294" ht="16" x14ac:dyDescent="0.2">
      <c r="A132" s="24"/>
      <c r="B132" s="172" t="str">
        <f>IF(LEN($D$92)=0,"",$D$92)</f>
        <v/>
      </c>
      <c r="C132" s="173"/>
      <c r="D132" s="173"/>
      <c r="E132" s="173"/>
      <c r="F132" s="174"/>
      <c r="G132" s="175" t="s">
        <v>301</v>
      </c>
      <c r="H132" s="173"/>
      <c r="I132" s="173"/>
      <c r="J132" s="173"/>
      <c r="K132" s="173"/>
      <c r="L132" s="176"/>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c r="IW132" s="24"/>
      <c r="IX132" s="24"/>
      <c r="IY132" s="24"/>
      <c r="IZ132" s="24"/>
      <c r="JA132" s="24"/>
      <c r="JB132" s="24"/>
      <c r="JC132" s="24"/>
      <c r="JD132" s="24"/>
      <c r="JE132" s="24"/>
      <c r="JF132" s="24"/>
      <c r="JG132" s="24"/>
      <c r="JH132" s="24"/>
      <c r="JI132" s="24"/>
      <c r="JJ132" s="24"/>
      <c r="JK132" s="24"/>
      <c r="JL132" s="24"/>
      <c r="JM132" s="24"/>
      <c r="JN132" s="24"/>
      <c r="JO132" s="24"/>
      <c r="JP132" s="24"/>
      <c r="JQ132" s="24"/>
      <c r="JR132" s="24"/>
      <c r="JS132" s="24"/>
      <c r="JT132" s="24"/>
      <c r="JU132" s="24"/>
      <c r="JV132" s="24"/>
      <c r="JW132" s="24"/>
      <c r="JX132" s="24"/>
      <c r="JY132" s="24"/>
      <c r="JZ132" s="24"/>
      <c r="KA132" s="24"/>
      <c r="KB132" s="24"/>
      <c r="KC132" s="24"/>
      <c r="KD132" s="24"/>
      <c r="KE132" s="24"/>
      <c r="KF132" s="24"/>
      <c r="KG132" s="24"/>
      <c r="KH132" s="24"/>
    </row>
    <row r="133" spans="1:294" ht="16" x14ac:dyDescent="0.2">
      <c r="A133" s="24"/>
      <c r="B133" s="172" t="s">
        <v>272</v>
      </c>
      <c r="C133" s="173"/>
      <c r="D133" s="173"/>
      <c r="E133" s="173"/>
      <c r="F133" s="174"/>
      <c r="G133" s="175" t="s">
        <v>302</v>
      </c>
      <c r="H133" s="173"/>
      <c r="I133" s="173"/>
      <c r="J133" s="173"/>
      <c r="K133" s="173"/>
      <c r="L133" s="176"/>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c r="IW133" s="24"/>
      <c r="IX133" s="24"/>
      <c r="IY133" s="24"/>
      <c r="IZ133" s="24"/>
      <c r="JA133" s="24"/>
      <c r="JB133" s="24"/>
      <c r="JC133" s="24"/>
      <c r="JD133" s="24"/>
      <c r="JE133" s="24"/>
      <c r="JF133" s="24"/>
      <c r="JG133" s="24"/>
      <c r="JH133" s="24"/>
      <c r="JI133" s="24"/>
      <c r="JJ133" s="24"/>
      <c r="JK133" s="24"/>
      <c r="JL133" s="24"/>
      <c r="JM133" s="24"/>
      <c r="JN133" s="24"/>
      <c r="JO133" s="24"/>
      <c r="JP133" s="24"/>
      <c r="JQ133" s="24"/>
      <c r="JR133" s="24"/>
      <c r="JS133" s="24"/>
      <c r="JT133" s="24"/>
      <c r="JU133" s="24"/>
      <c r="JV133" s="24"/>
      <c r="JW133" s="24"/>
      <c r="JX133" s="24"/>
      <c r="JY133" s="24"/>
      <c r="JZ133" s="24"/>
      <c r="KA133" s="24"/>
      <c r="KB133" s="24"/>
      <c r="KC133" s="24"/>
      <c r="KD133" s="24"/>
      <c r="KE133" s="24"/>
      <c r="KF133" s="24"/>
      <c r="KG133" s="24"/>
      <c r="KH133" s="24"/>
    </row>
    <row r="134" spans="1:294" ht="16" x14ac:dyDescent="0.2">
      <c r="A134" s="24"/>
      <c r="B134" s="63"/>
      <c r="C134" s="64"/>
      <c r="D134" s="64"/>
      <c r="E134" s="64"/>
      <c r="F134" s="65"/>
      <c r="G134" s="66"/>
      <c r="H134" s="64"/>
      <c r="I134" s="64"/>
      <c r="J134" s="64"/>
      <c r="K134" s="64"/>
      <c r="L134" s="67"/>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c r="KC134" s="24"/>
      <c r="KD134" s="24"/>
      <c r="KE134" s="24"/>
      <c r="KF134" s="24"/>
      <c r="KG134" s="24"/>
      <c r="KH134" s="24"/>
    </row>
    <row r="135" spans="1:294" ht="16" x14ac:dyDescent="0.2">
      <c r="A135" s="24"/>
      <c r="B135" s="197" t="s">
        <v>273</v>
      </c>
      <c r="C135" s="197"/>
      <c r="D135" s="197"/>
      <c r="E135" s="197"/>
      <c r="F135" s="197"/>
      <c r="G135" s="197"/>
      <c r="H135" s="197"/>
      <c r="I135" s="197"/>
      <c r="J135" s="197"/>
      <c r="K135" s="197"/>
      <c r="L135" s="197"/>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c r="IW135" s="24"/>
      <c r="IX135" s="24"/>
      <c r="IY135" s="24"/>
      <c r="IZ135" s="24"/>
      <c r="JA135" s="24"/>
      <c r="JB135" s="24"/>
      <c r="JC135" s="24"/>
      <c r="JD135" s="24"/>
      <c r="JE135" s="24"/>
      <c r="JF135" s="24"/>
      <c r="JG135" s="24"/>
      <c r="JH135" s="24"/>
      <c r="JI135" s="24"/>
      <c r="JJ135" s="24"/>
      <c r="JK135" s="24"/>
      <c r="JL135" s="24"/>
      <c r="JM135" s="24"/>
      <c r="JN135" s="24"/>
      <c r="JO135" s="24"/>
      <c r="JP135" s="24"/>
      <c r="JQ135" s="24"/>
      <c r="JR135" s="24"/>
      <c r="JS135" s="24"/>
      <c r="JT135" s="24"/>
      <c r="JU135" s="24"/>
      <c r="JV135" s="24"/>
      <c r="JW135" s="24"/>
      <c r="JX135" s="24"/>
      <c r="JY135" s="24"/>
      <c r="JZ135" s="24"/>
      <c r="KA135" s="24"/>
      <c r="KB135" s="24"/>
      <c r="KC135" s="24"/>
      <c r="KD135" s="24"/>
      <c r="KE135" s="24"/>
      <c r="KF135" s="24"/>
      <c r="KG135" s="24"/>
      <c r="KH135" s="24"/>
    </row>
    <row r="136" spans="1:294" ht="16" x14ac:dyDescent="0.2">
      <c r="A136" s="24"/>
      <c r="B136" s="68"/>
      <c r="C136" s="68"/>
      <c r="D136" s="68"/>
      <c r="E136" s="68"/>
      <c r="F136" s="68"/>
      <c r="G136" s="68"/>
      <c r="H136" s="68"/>
      <c r="I136" s="68"/>
      <c r="J136" s="68"/>
      <c r="K136" s="68"/>
      <c r="L136" s="68"/>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c r="IW136" s="24"/>
      <c r="IX136" s="24"/>
      <c r="IY136" s="24"/>
      <c r="IZ136" s="24"/>
      <c r="JA136" s="24"/>
      <c r="JB136" s="24"/>
      <c r="JC136" s="24"/>
      <c r="JD136" s="24"/>
      <c r="JE136" s="24"/>
      <c r="JF136" s="24"/>
      <c r="JG136" s="24"/>
      <c r="JH136" s="24"/>
      <c r="JI136" s="24"/>
      <c r="JJ136" s="24"/>
      <c r="JK136" s="24"/>
      <c r="JL136" s="24"/>
      <c r="JM136" s="24"/>
      <c r="JN136" s="24"/>
      <c r="JO136" s="24"/>
      <c r="JP136" s="24"/>
      <c r="JQ136" s="24"/>
      <c r="JR136" s="24"/>
      <c r="JS136" s="24"/>
      <c r="JT136" s="24"/>
      <c r="JU136" s="24"/>
      <c r="JV136" s="24"/>
      <c r="JW136" s="24"/>
      <c r="JX136" s="24"/>
      <c r="JY136" s="24"/>
      <c r="JZ136" s="24"/>
      <c r="KA136" s="24"/>
      <c r="KB136" s="24"/>
      <c r="KC136" s="24"/>
      <c r="KD136" s="24"/>
      <c r="KE136" s="24"/>
      <c r="KF136" s="24"/>
      <c r="KG136" s="24"/>
      <c r="KH136" s="24"/>
    </row>
    <row r="137" spans="1:294" ht="16" x14ac:dyDescent="0.2">
      <c r="A137" s="24"/>
      <c r="B137" s="68"/>
      <c r="C137" s="68"/>
      <c r="D137" s="68"/>
      <c r="E137" s="68"/>
      <c r="F137" s="68"/>
      <c r="G137" s="68"/>
      <c r="H137" s="68"/>
      <c r="I137" s="68"/>
      <c r="J137" s="68"/>
      <c r="K137" s="68"/>
      <c r="L137" s="68"/>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c r="IW137" s="24"/>
      <c r="IX137" s="24"/>
      <c r="IY137" s="24"/>
      <c r="IZ137" s="24"/>
      <c r="JA137" s="24"/>
      <c r="JB137" s="24"/>
      <c r="JC137" s="24"/>
      <c r="JD137" s="24"/>
      <c r="JE137" s="24"/>
      <c r="JF137" s="24"/>
      <c r="JG137" s="24"/>
      <c r="JH137" s="24"/>
      <c r="JI137" s="24"/>
      <c r="JJ137" s="24"/>
      <c r="JK137" s="24"/>
      <c r="JL137" s="24"/>
      <c r="JM137" s="24"/>
      <c r="JN137" s="24"/>
      <c r="JO137" s="24"/>
      <c r="JP137" s="24"/>
      <c r="JQ137" s="24"/>
      <c r="JR137" s="24"/>
      <c r="JS137" s="24"/>
      <c r="JT137" s="24"/>
      <c r="JU137" s="24"/>
      <c r="JV137" s="24"/>
      <c r="JW137" s="24"/>
      <c r="JX137" s="24"/>
      <c r="JY137" s="24"/>
      <c r="JZ137" s="24"/>
      <c r="KA137" s="24"/>
      <c r="KB137" s="24"/>
      <c r="KC137" s="24"/>
      <c r="KD137" s="24"/>
      <c r="KE137" s="24"/>
      <c r="KF137" s="24"/>
      <c r="KG137" s="24"/>
      <c r="KH137" s="24"/>
    </row>
    <row r="138" spans="1:294" ht="16" x14ac:dyDescent="0.2">
      <c r="A138" s="24"/>
      <c r="B138" s="68"/>
      <c r="C138" s="68"/>
      <c r="D138" s="68"/>
      <c r="E138" s="68"/>
      <c r="F138" s="68"/>
      <c r="G138" s="68"/>
      <c r="H138" s="68"/>
      <c r="I138" s="68"/>
      <c r="J138" s="68"/>
      <c r="K138" s="68"/>
      <c r="L138" s="68"/>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c r="IW138" s="24"/>
      <c r="IX138" s="24"/>
      <c r="IY138" s="24"/>
      <c r="IZ138" s="24"/>
      <c r="JA138" s="24"/>
      <c r="JB138" s="24"/>
      <c r="JC138" s="24"/>
      <c r="JD138" s="24"/>
      <c r="JE138" s="24"/>
      <c r="JF138" s="24"/>
      <c r="JG138" s="24"/>
      <c r="JH138" s="24"/>
      <c r="JI138" s="24"/>
      <c r="JJ138" s="24"/>
      <c r="JK138" s="24"/>
      <c r="JL138" s="24"/>
      <c r="JM138" s="24"/>
      <c r="JN138" s="24"/>
      <c r="JO138" s="24"/>
      <c r="JP138" s="24"/>
      <c r="JQ138" s="24"/>
      <c r="JR138" s="24"/>
      <c r="JS138" s="24"/>
      <c r="JT138" s="24"/>
      <c r="JU138" s="24"/>
      <c r="JV138" s="24"/>
      <c r="JW138" s="24"/>
      <c r="JX138" s="24"/>
      <c r="JY138" s="24"/>
      <c r="JZ138" s="24"/>
      <c r="KA138" s="24"/>
      <c r="KB138" s="24"/>
      <c r="KC138" s="24"/>
      <c r="KD138" s="24"/>
      <c r="KE138" s="24"/>
      <c r="KF138" s="24"/>
      <c r="KG138" s="24"/>
      <c r="KH138" s="24"/>
    </row>
    <row r="139" spans="1:294" ht="16" x14ac:dyDescent="0.2">
      <c r="A139" s="24"/>
      <c r="B139" s="68"/>
      <c r="C139" s="68"/>
      <c r="D139" s="68"/>
      <c r="E139" s="68"/>
      <c r="F139" s="68"/>
      <c r="G139" s="68"/>
      <c r="H139" s="68"/>
      <c r="I139" s="68"/>
      <c r="J139" s="68"/>
      <c r="K139" s="68"/>
      <c r="L139" s="68"/>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c r="JI139" s="24"/>
      <c r="JJ139" s="24"/>
      <c r="JK139" s="24"/>
      <c r="JL139" s="24"/>
      <c r="JM139" s="24"/>
      <c r="JN139" s="24"/>
      <c r="JO139" s="24"/>
      <c r="JP139" s="24"/>
      <c r="JQ139" s="24"/>
      <c r="JR139" s="24"/>
      <c r="JS139" s="24"/>
      <c r="JT139" s="24"/>
      <c r="JU139" s="24"/>
      <c r="JV139" s="24"/>
      <c r="JW139" s="24"/>
      <c r="JX139" s="24"/>
      <c r="JY139" s="24"/>
      <c r="JZ139" s="24"/>
      <c r="KA139" s="24"/>
      <c r="KB139" s="24"/>
      <c r="KC139" s="24"/>
      <c r="KD139" s="24"/>
      <c r="KE139" s="24"/>
      <c r="KF139" s="24"/>
      <c r="KG139" s="24"/>
      <c r="KH139" s="24"/>
    </row>
    <row r="140" spans="1:294" ht="16" x14ac:dyDescent="0.2">
      <c r="A140" s="24"/>
      <c r="B140" s="68"/>
      <c r="C140" s="68"/>
      <c r="D140" s="68"/>
      <c r="E140" s="68"/>
      <c r="F140" s="68"/>
      <c r="G140" s="68"/>
      <c r="H140" s="68"/>
      <c r="I140" s="68"/>
      <c r="J140" s="68"/>
      <c r="K140" s="68"/>
      <c r="L140" s="68"/>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c r="IW140" s="24"/>
      <c r="IX140" s="24"/>
      <c r="IY140" s="24"/>
      <c r="IZ140" s="24"/>
      <c r="JA140" s="24"/>
      <c r="JB140" s="24"/>
      <c r="JC140" s="24"/>
      <c r="JD140" s="24"/>
      <c r="JE140" s="24"/>
      <c r="JF140" s="24"/>
      <c r="JG140" s="24"/>
      <c r="JH140" s="24"/>
      <c r="JI140" s="24"/>
      <c r="JJ140" s="24"/>
      <c r="JK140" s="24"/>
      <c r="JL140" s="24"/>
      <c r="JM140" s="24"/>
      <c r="JN140" s="24"/>
      <c r="JO140" s="24"/>
      <c r="JP140" s="24"/>
      <c r="JQ140" s="24"/>
      <c r="JR140" s="24"/>
      <c r="JS140" s="24"/>
      <c r="JT140" s="24"/>
      <c r="JU140" s="24"/>
      <c r="JV140" s="24"/>
      <c r="JW140" s="24"/>
      <c r="JX140" s="24"/>
      <c r="JY140" s="24"/>
      <c r="JZ140" s="24"/>
      <c r="KA140" s="24"/>
      <c r="KB140" s="24"/>
      <c r="KC140" s="24"/>
      <c r="KD140" s="24"/>
      <c r="KE140" s="24"/>
      <c r="KF140" s="24"/>
      <c r="KG140" s="24"/>
      <c r="KH140" s="24"/>
    </row>
  </sheetData>
  <sheetProtection algorithmName="SHA-512" hashValue="XDZqWiW3npxNgoGfZ5dRerAoeZ7dpYn8BUc7ODMKOw3TJBYDGrRBL+KreVOXSUYQe9iyvuK8GzbuqiRFCk2SDw==" saltValue="T53wBWFjBqP85szHRZtHIg==" spinCount="100000" sheet="1" formatCells="0" formatColumns="0" formatRows="0" insertRows="0" deleteRows="0" selectLockedCells="1"/>
  <mergeCells count="261">
    <mergeCell ref="B16:C19"/>
    <mergeCell ref="D16:L19"/>
    <mergeCell ref="B20:C21"/>
    <mergeCell ref="D20:L21"/>
    <mergeCell ref="B26:D26"/>
    <mergeCell ref="E26:L26"/>
    <mergeCell ref="B27:D27"/>
    <mergeCell ref="E27:L27"/>
    <mergeCell ref="B28:D28"/>
    <mergeCell ref="E28:L28"/>
    <mergeCell ref="B22:L22"/>
    <mergeCell ref="B23:D23"/>
    <mergeCell ref="E23:L23"/>
    <mergeCell ref="B24:D24"/>
    <mergeCell ref="E24:L24"/>
    <mergeCell ref="B25:D25"/>
    <mergeCell ref="E25:L25"/>
    <mergeCell ref="B1:L5"/>
    <mergeCell ref="B6:H8"/>
    <mergeCell ref="I6:J6"/>
    <mergeCell ref="K6:L6"/>
    <mergeCell ref="I7:J7"/>
    <mergeCell ref="K7:L7"/>
    <mergeCell ref="I8:J8"/>
    <mergeCell ref="K8:L8"/>
    <mergeCell ref="B15:C15"/>
    <mergeCell ref="D15:L15"/>
    <mergeCell ref="B12:C12"/>
    <mergeCell ref="D12:F12"/>
    <mergeCell ref="H12:L12"/>
    <mergeCell ref="B13:C13"/>
    <mergeCell ref="D13:L13"/>
    <mergeCell ref="B14:C14"/>
    <mergeCell ref="D14:L14"/>
    <mergeCell ref="B9:L9"/>
    <mergeCell ref="B10:C10"/>
    <mergeCell ref="D10:L10"/>
    <mergeCell ref="B11:C11"/>
    <mergeCell ref="D11:F11"/>
    <mergeCell ref="H11:L11"/>
    <mergeCell ref="B33:F33"/>
    <mergeCell ref="G33:L33"/>
    <mergeCell ref="B34:F34"/>
    <mergeCell ref="G34:L34"/>
    <mergeCell ref="B35:F35"/>
    <mergeCell ref="G35:L35"/>
    <mergeCell ref="B29:D29"/>
    <mergeCell ref="E29:L29"/>
    <mergeCell ref="B30:L30"/>
    <mergeCell ref="B31:F31"/>
    <mergeCell ref="G31:L31"/>
    <mergeCell ref="B32:F32"/>
    <mergeCell ref="G32:L32"/>
    <mergeCell ref="B39:C39"/>
    <mergeCell ref="G39:H39"/>
    <mergeCell ref="I39:J39"/>
    <mergeCell ref="K39:L39"/>
    <mergeCell ref="B40:F40"/>
    <mergeCell ref="G40:L40"/>
    <mergeCell ref="B36:F36"/>
    <mergeCell ref="G36:L36"/>
    <mergeCell ref="B37:L37"/>
    <mergeCell ref="B38:C38"/>
    <mergeCell ref="G38:H38"/>
    <mergeCell ref="I38:J38"/>
    <mergeCell ref="K38:L38"/>
    <mergeCell ref="B44:F44"/>
    <mergeCell ref="G44:L44"/>
    <mergeCell ref="B45:F45"/>
    <mergeCell ref="G45:L45"/>
    <mergeCell ref="B46:L46"/>
    <mergeCell ref="C47:G47"/>
    <mergeCell ref="I47:J47"/>
    <mergeCell ref="K47:L47"/>
    <mergeCell ref="B41:F41"/>
    <mergeCell ref="G41:L41"/>
    <mergeCell ref="B42:F42"/>
    <mergeCell ref="G42:L42"/>
    <mergeCell ref="B43:F43"/>
    <mergeCell ref="G43:L43"/>
    <mergeCell ref="C51:G51"/>
    <mergeCell ref="I51:J51"/>
    <mergeCell ref="K51:L51"/>
    <mergeCell ref="C52:G52"/>
    <mergeCell ref="I52:J52"/>
    <mergeCell ref="K52:L52"/>
    <mergeCell ref="C48:G48"/>
    <mergeCell ref="I48:J48"/>
    <mergeCell ref="K48:L48"/>
    <mergeCell ref="C49:G49"/>
    <mergeCell ref="I49:J49"/>
    <mergeCell ref="K49:L49"/>
    <mergeCell ref="C50:G50"/>
    <mergeCell ref="I50:J50"/>
    <mergeCell ref="K50:L50"/>
    <mergeCell ref="C56:G56"/>
    <mergeCell ref="I56:J56"/>
    <mergeCell ref="K56:L56"/>
    <mergeCell ref="B62:C62"/>
    <mergeCell ref="E62:F62"/>
    <mergeCell ref="G62:H62"/>
    <mergeCell ref="J62:L62"/>
    <mergeCell ref="C53:G53"/>
    <mergeCell ref="I53:J53"/>
    <mergeCell ref="C54:G54"/>
    <mergeCell ref="I54:J54"/>
    <mergeCell ref="C55:G55"/>
    <mergeCell ref="I55:J55"/>
    <mergeCell ref="K53:L53"/>
    <mergeCell ref="K54:L54"/>
    <mergeCell ref="K55:L55"/>
    <mergeCell ref="B63:L63"/>
    <mergeCell ref="B64:C65"/>
    <mergeCell ref="F64:F65"/>
    <mergeCell ref="G64:G65"/>
    <mergeCell ref="H64:H65"/>
    <mergeCell ref="I64:I65"/>
    <mergeCell ref="J64:K65"/>
    <mergeCell ref="L64:L65"/>
    <mergeCell ref="E64:E65"/>
    <mergeCell ref="D64:D65"/>
    <mergeCell ref="B70:C70"/>
    <mergeCell ref="J70:K70"/>
    <mergeCell ref="B71:C71"/>
    <mergeCell ref="J71:K71"/>
    <mergeCell ref="B72:C72"/>
    <mergeCell ref="J72:K72"/>
    <mergeCell ref="B66:C66"/>
    <mergeCell ref="J66:K66"/>
    <mergeCell ref="B68:C68"/>
    <mergeCell ref="J68:K68"/>
    <mergeCell ref="B69:C69"/>
    <mergeCell ref="J69:K69"/>
    <mergeCell ref="B67:C67"/>
    <mergeCell ref="J67:K67"/>
    <mergeCell ref="J76:K76"/>
    <mergeCell ref="B77:L77"/>
    <mergeCell ref="B78:D78"/>
    <mergeCell ref="E78:H78"/>
    <mergeCell ref="I78:L78"/>
    <mergeCell ref="B81:D81"/>
    <mergeCell ref="E81:H81"/>
    <mergeCell ref="I81:L81"/>
    <mergeCell ref="B76:H76"/>
    <mergeCell ref="F91:G91"/>
    <mergeCell ref="I91:J91"/>
    <mergeCell ref="K91:L91"/>
    <mergeCell ref="B92:C92"/>
    <mergeCell ref="D92:F92"/>
    <mergeCell ref="G92:H92"/>
    <mergeCell ref="I92:L92"/>
    <mergeCell ref="B89:D89"/>
    <mergeCell ref="E87:H87"/>
    <mergeCell ref="E88:H88"/>
    <mergeCell ref="E89:H89"/>
    <mergeCell ref="B87:D87"/>
    <mergeCell ref="B110:D110"/>
    <mergeCell ref="F110:H110"/>
    <mergeCell ref="I110:L110"/>
    <mergeCell ref="B111:D111"/>
    <mergeCell ref="F111:H111"/>
    <mergeCell ref="I111:L111"/>
    <mergeCell ref="B106:C106"/>
    <mergeCell ref="H106:I106"/>
    <mergeCell ref="B107:C107"/>
    <mergeCell ref="G107:L107"/>
    <mergeCell ref="B108:L108"/>
    <mergeCell ref="B109:D109"/>
    <mergeCell ref="F109:H109"/>
    <mergeCell ref="I109:L109"/>
    <mergeCell ref="I114:L114"/>
    <mergeCell ref="B115:D115"/>
    <mergeCell ref="F115:H115"/>
    <mergeCell ref="I115:L115"/>
    <mergeCell ref="B112:D112"/>
    <mergeCell ref="F112:H112"/>
    <mergeCell ref="I112:L112"/>
    <mergeCell ref="B113:D113"/>
    <mergeCell ref="F113:H113"/>
    <mergeCell ref="I113:L113"/>
    <mergeCell ref="B133:F133"/>
    <mergeCell ref="G133:L133"/>
    <mergeCell ref="B135:L135"/>
    <mergeCell ref="B125:F125"/>
    <mergeCell ref="G125:L125"/>
    <mergeCell ref="B126:F126"/>
    <mergeCell ref="G126:L126"/>
    <mergeCell ref="B128:F128"/>
    <mergeCell ref="G128:L128"/>
    <mergeCell ref="E85:H85"/>
    <mergeCell ref="I85:L85"/>
    <mergeCell ref="B86:D86"/>
    <mergeCell ref="E86:H86"/>
    <mergeCell ref="I86:L86"/>
    <mergeCell ref="B99:C99"/>
    <mergeCell ref="H131:K131"/>
    <mergeCell ref="B132:F132"/>
    <mergeCell ref="G132:L132"/>
    <mergeCell ref="B118:L118"/>
    <mergeCell ref="B119:L119"/>
    <mergeCell ref="B120:L120"/>
    <mergeCell ref="B121:F121"/>
    <mergeCell ref="G121:L121"/>
    <mergeCell ref="C123:E124"/>
    <mergeCell ref="H124:K124"/>
    <mergeCell ref="B116:D116"/>
    <mergeCell ref="F116:H116"/>
    <mergeCell ref="I116:L116"/>
    <mergeCell ref="B117:D117"/>
    <mergeCell ref="F117:H117"/>
    <mergeCell ref="I117:L117"/>
    <mergeCell ref="B114:D114"/>
    <mergeCell ref="F114:H114"/>
    <mergeCell ref="E83:H83"/>
    <mergeCell ref="D95:L95"/>
    <mergeCell ref="D96:L96"/>
    <mergeCell ref="B97:L97"/>
    <mergeCell ref="B90:L90"/>
    <mergeCell ref="B91:D91"/>
    <mergeCell ref="B104:C104"/>
    <mergeCell ref="B105:C105"/>
    <mergeCell ref="H104:I104"/>
    <mergeCell ref="I83:L83"/>
    <mergeCell ref="I87:L87"/>
    <mergeCell ref="I88:L88"/>
    <mergeCell ref="I89:L89"/>
    <mergeCell ref="B83:D83"/>
    <mergeCell ref="B88:D88"/>
    <mergeCell ref="B101:C101"/>
    <mergeCell ref="H101:I101"/>
    <mergeCell ref="B102:C102"/>
    <mergeCell ref="H102:I102"/>
    <mergeCell ref="B103:C103"/>
    <mergeCell ref="H103:I103"/>
    <mergeCell ref="B98:C98"/>
    <mergeCell ref="H98:I98"/>
    <mergeCell ref="B85:D85"/>
    <mergeCell ref="B73:C73"/>
    <mergeCell ref="J73:K73"/>
    <mergeCell ref="B74:C74"/>
    <mergeCell ref="J74:K74"/>
    <mergeCell ref="B75:C75"/>
    <mergeCell ref="J75:K75"/>
    <mergeCell ref="H99:I99"/>
    <mergeCell ref="B100:C100"/>
    <mergeCell ref="H100:I100"/>
    <mergeCell ref="B93:C94"/>
    <mergeCell ref="D93:L94"/>
    <mergeCell ref="B95:C96"/>
    <mergeCell ref="B79:D79"/>
    <mergeCell ref="E79:H79"/>
    <mergeCell ref="I79:L79"/>
    <mergeCell ref="B80:D80"/>
    <mergeCell ref="E80:H80"/>
    <mergeCell ref="I80:L80"/>
    <mergeCell ref="B82:D82"/>
    <mergeCell ref="E82:H82"/>
    <mergeCell ref="I82:L82"/>
    <mergeCell ref="B84:D84"/>
    <mergeCell ref="E84:H84"/>
    <mergeCell ref="I84:L84"/>
  </mergeCells>
  <phoneticPr fontId="8" type="noConversion"/>
  <conditionalFormatting sqref="K48:K56">
    <cfRule type="containsText" dxfId="3" priority="9" operator="containsText" text="Muy alto">
      <formula>NOT(ISERROR(SEARCH("Muy alto",K48)))</formula>
    </cfRule>
    <cfRule type="containsText" dxfId="2" priority="10" operator="containsText" text="Alto">
      <formula>NOT(ISERROR(SEARCH("Alto",K48)))</formula>
    </cfRule>
    <cfRule type="containsText" dxfId="1" priority="11" operator="containsText" text="Medio">
      <formula>NOT(ISERROR(SEARCH("Medio",K48)))</formula>
    </cfRule>
    <cfRule type="containsText" dxfId="0" priority="12" operator="containsText" text="Bajo">
      <formula>NOT(ISERROR(SEARCH("Bajo",K48)))</formula>
    </cfRule>
  </conditionalFormatting>
  <dataValidations count="18">
    <dataValidation type="list" allowBlank="1" sqref="G99:G106 E66:E75" xr:uid="{00000000-0002-0000-0200-000000000000}">
      <formula1>"POA,PFECES,EXTRAORDINARIOS,OTROS"</formula1>
    </dataValidation>
    <dataValidation type="list" allowBlank="1" showInputMessage="1" showErrorMessage="1" sqref="E38" xr:uid="{00000000-0002-0000-0200-000001000000}">
      <formula1>"Seleccione opción,Mes (es),Año (s)"</formula1>
    </dataValidation>
    <dataValidation type="list" allowBlank="1" sqref="D38" xr:uid="{00000000-0002-0000-0200-000002000000}">
      <formula1>"Selección el tiempo,1,2,3,4,5,6,7,8,9,10,11,12,13,14,15,16,17,18,19,20,21,22,23,24"</formula1>
    </dataValidation>
    <dataValidation type="list" allowBlank="1" showInputMessage="1" showErrorMessage="1" sqref="J99:J106" xr:uid="{00000000-0002-0000-0200-000003000000}">
      <formula1>"Elige un elemento, No se tiene, Existente,Reemplazo de equipo,Reasignación"</formula1>
    </dataValidation>
    <dataValidation type="list" allowBlank="1" showInputMessage="1" showErrorMessage="1" sqref="K99" xr:uid="{00000000-0002-0000-0200-000004000000}">
      <formula1>"Elige un elemento,Xalapa,Veracruz,Orizaba-Córdoba,Coatzacoalcos-Minatitlán"</formula1>
    </dataValidation>
    <dataValidation type="list" allowBlank="1" sqref="B66:C75" xr:uid="{00000000-0002-0000-0200-000005000000}">
      <formula1>"Elige el estatus del personal,En plantilla,Nueva contratación"</formula1>
    </dataValidation>
    <dataValidation type="list" allowBlank="1" sqref="E24:L29" xr:uid="{00000000-0002-0000-0200-000006000000}">
      <formula1>INDIRECT($N24)</formula1>
    </dataValidation>
    <dataValidation type="list" allowBlank="1" showInputMessage="1" showErrorMessage="1" sqref="H91" xr:uid="{00000000-0002-0000-0200-000007000000}">
      <formula1>"Elige un elemento,Aplicación,Infraestructura,Capacitación,Sistema de Gestión,Proceso"</formula1>
    </dataValidation>
    <dataValidation type="list" allowBlank="1" showInputMessage="1" showErrorMessage="1" sqref="E91" xr:uid="{00000000-0002-0000-0200-000008000000}">
      <formula1>"Elegir una opción,Total, Compartida,Mínima"</formula1>
    </dataValidation>
    <dataValidation type="list" allowBlank="1" showInputMessage="1" showErrorMessage="1" sqref="K100:K106" xr:uid="{00000000-0002-0000-0200-000009000000}">
      <formula1>"Elija un elemento,Xalapa,Veracruz,Orizaba-Córdoba,Coatzacoalcos-Minatitlán"</formula1>
    </dataValidation>
    <dataValidation type="list" allowBlank="1" sqref="I48:I56" xr:uid="{00000000-0002-0000-0200-00000A000000}">
      <formula1>"Insignificante,Menor,Moderado,Crítico,Extremo"</formula1>
    </dataValidation>
    <dataValidation type="list" allowBlank="1" showInputMessage="1" showErrorMessage="1" sqref="E110:E117" xr:uid="{00000000-0002-0000-0200-00000B000000}">
      <formula1>"Elija un elemento,Pendiente,En proceso,Concluido,No se aplica"</formula1>
    </dataValidation>
    <dataValidation type="decimal" operator="greaterThanOrEqual" allowBlank="1" showInputMessage="1" showErrorMessage="1" sqref="D99:E106" xr:uid="{00000000-0002-0000-0200-00000C000000}">
      <formula1>0</formula1>
    </dataValidation>
    <dataValidation type="decimal" operator="greaterThan" allowBlank="1" showInputMessage="1" showErrorMessage="1" sqref="K39" xr:uid="{00000000-0002-0000-0200-00000D000000}">
      <formula1>-1</formula1>
    </dataValidation>
    <dataValidation type="list" allowBlank="1" showInputMessage="1" showErrorMessage="1" sqref="K91" xr:uid="{00000000-0002-0000-0200-00000E000000}">
      <formula1>"Elige un elemento, Estratégico, Táctico, Operativo"</formula1>
    </dataValidation>
    <dataValidation type="list" sqref="H48:H56" xr:uid="{00000000-0002-0000-0200-00000F000000}">
      <formula1>"Muy Baja,Baja,Moderada,Alta,Muy Alta"</formula1>
    </dataValidation>
    <dataValidation type="list" allowBlank="1" showInputMessage="1" showErrorMessage="1" sqref="D66:D75" xr:uid="{00000000-0002-0000-0200-000010000000}">
      <formula1>"Elige el tipo de personal,Base,Confianza,Eventual,Académico/Investigador,Funcionario,Honorarios"</formula1>
    </dataValidation>
    <dataValidation type="list" allowBlank="1" sqref="F66:F75" xr:uid="{00000000-0002-0000-0200-000011000000}">
      <formula1>tiempo</formula1>
    </dataValidation>
  </dataValidations>
  <pageMargins left="0.49803149600000002" right="0.49803149600000002" top="0.39370078740157499" bottom="0.78740157480314998" header="0.70866141732283505" footer="0.511811023622047"/>
  <pageSetup scale="55" orientation="portrait" horizontalDpi="4294967292" verticalDpi="4294967292"/>
  <drawing r:id="rId1"/>
  <legacyDrawing r:id="rId2"/>
  <extLst>
    <ext xmlns:x14="http://schemas.microsoft.com/office/spreadsheetml/2009/9/main" uri="{CCE6A557-97BC-4b89-ADB6-D9C93CAAB3DF}">
      <x14:dataValidations xmlns:xm="http://schemas.microsoft.com/office/excel/2006/main" count="4">
        <x14:dataValidation type="list" allowBlank="1" xr:uid="{00000000-0002-0000-0200-000012000000}">
          <x14:formula1>
            <xm:f>Hoja1!$G$27:$G$33</xm:f>
          </x14:formula1>
          <xm:sqref>I92:L92</xm:sqref>
        </x14:dataValidation>
        <x14:dataValidation type="list" allowBlank="1" showInputMessage="1" showErrorMessage="1" xr:uid="{00000000-0002-0000-0200-000013000000}">
          <x14:formula1>
            <xm:f>Hoja1!$D$9:$D$24</xm:f>
          </x14:formula1>
          <xm:sqref>D95:L96</xm:sqref>
        </x14:dataValidation>
        <x14:dataValidation type="list" allowBlank="1" showInputMessage="1" showErrorMessage="1" xr:uid="{00000000-0002-0000-0200-000014000000}">
          <x14:formula1>
            <xm:f>Hoja1!$D$28:$D$48</xm:f>
          </x14:formula1>
          <xm:sqref>B99:C106</xm:sqref>
        </x14:dataValidation>
        <x14:dataValidation type="list" xr:uid="{00000000-0002-0000-0200-000015000000}">
          <x14:formula1>
            <xm:f>Hoja2!$A$3:$A$10</xm:f>
          </x14:formula1>
          <xm:sqref>B24:D29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82"/>
  <sheetViews>
    <sheetView showGridLines="0" topLeftCell="A8" zoomScale="125" zoomScaleNormal="125" zoomScalePageLayoutView="125" workbookViewId="0">
      <selection activeCell="D42" sqref="D42:E42"/>
    </sheetView>
  </sheetViews>
  <sheetFormatPr baseColWidth="10" defaultColWidth="10.83203125" defaultRowHeight="13" x14ac:dyDescent="0.15"/>
  <cols>
    <col min="1" max="1" width="1.6640625" style="113" customWidth="1"/>
    <col min="2" max="2" width="5.1640625" style="113" customWidth="1"/>
    <col min="3" max="3" width="13.5" style="123" customWidth="1"/>
    <col min="4" max="4" width="10.83203125" style="113"/>
    <col min="5" max="5" width="7" style="113" customWidth="1"/>
    <col min="6" max="9" width="10.83203125" style="113"/>
    <col min="10" max="10" width="14.33203125" style="113" customWidth="1"/>
    <col min="11" max="11" width="2.6640625" style="113" customWidth="1"/>
    <col min="12" max="12" width="0.5" style="113" customWidth="1"/>
    <col min="13" max="16384" width="10.83203125" style="113"/>
  </cols>
  <sheetData>
    <row r="1" spans="2:12" x14ac:dyDescent="0.15">
      <c r="B1" s="341" t="s">
        <v>84</v>
      </c>
      <c r="C1" s="341"/>
      <c r="D1" s="341"/>
      <c r="E1" s="341"/>
      <c r="F1" s="341"/>
      <c r="G1" s="341"/>
      <c r="H1" s="341"/>
      <c r="I1" s="341"/>
      <c r="J1" s="341"/>
      <c r="K1" s="341"/>
      <c r="L1" s="341"/>
    </row>
    <row r="2" spans="2:12" ht="22" customHeight="1" x14ac:dyDescent="0.15">
      <c r="B2" s="342" t="s">
        <v>85</v>
      </c>
      <c r="C2" s="342"/>
      <c r="D2" s="342"/>
      <c r="E2" s="342"/>
      <c r="F2" s="342"/>
      <c r="G2" s="342"/>
      <c r="H2" s="342"/>
      <c r="I2" s="342"/>
      <c r="J2" s="342"/>
      <c r="K2" s="342"/>
      <c r="L2" s="342"/>
    </row>
    <row r="3" spans="2:12" ht="25" customHeight="1" x14ac:dyDescent="0.15">
      <c r="B3" s="114" t="s">
        <v>86</v>
      </c>
      <c r="C3" s="115" t="s">
        <v>87</v>
      </c>
      <c r="D3" s="344" t="s">
        <v>88</v>
      </c>
      <c r="E3" s="344"/>
      <c r="F3" s="344" t="s">
        <v>89</v>
      </c>
      <c r="G3" s="344"/>
      <c r="H3" s="344"/>
      <c r="I3" s="344"/>
      <c r="J3" s="344"/>
      <c r="K3" s="344"/>
      <c r="L3" s="344"/>
    </row>
    <row r="4" spans="2:12" ht="17" customHeight="1" x14ac:dyDescent="0.15">
      <c r="B4" s="330" t="s">
        <v>90</v>
      </c>
      <c r="C4" s="331"/>
      <c r="D4" s="331"/>
      <c r="E4" s="331"/>
      <c r="F4" s="331"/>
      <c r="G4" s="331"/>
      <c r="H4" s="331"/>
      <c r="I4" s="331"/>
      <c r="J4" s="331"/>
      <c r="K4" s="331"/>
      <c r="L4" s="332"/>
    </row>
    <row r="5" spans="2:12" s="118" customFormat="1" ht="110" customHeight="1" x14ac:dyDescent="0.2">
      <c r="B5" s="116">
        <v>1</v>
      </c>
      <c r="C5" s="117" t="s">
        <v>91</v>
      </c>
      <c r="D5" s="333" t="s">
        <v>92</v>
      </c>
      <c r="E5" s="334"/>
      <c r="F5" s="333" t="s">
        <v>93</v>
      </c>
      <c r="G5" s="335"/>
      <c r="H5" s="335"/>
      <c r="I5" s="335"/>
      <c r="J5" s="335"/>
      <c r="K5" s="335"/>
      <c r="L5" s="336"/>
    </row>
    <row r="6" spans="2:12" s="118" customFormat="1" ht="35" customHeight="1" x14ac:dyDescent="0.2">
      <c r="B6" s="116">
        <v>2</v>
      </c>
      <c r="C6" s="117" t="s">
        <v>94</v>
      </c>
      <c r="D6" s="333" t="s">
        <v>95</v>
      </c>
      <c r="E6" s="334"/>
      <c r="F6" s="343" t="s">
        <v>96</v>
      </c>
      <c r="G6" s="335"/>
      <c r="H6" s="335"/>
      <c r="I6" s="335"/>
      <c r="J6" s="335"/>
      <c r="K6" s="335"/>
      <c r="L6" s="336"/>
    </row>
    <row r="7" spans="2:12" s="118" customFormat="1" ht="35" customHeight="1" x14ac:dyDescent="0.2">
      <c r="B7" s="116">
        <v>3</v>
      </c>
      <c r="C7" s="117" t="s">
        <v>97</v>
      </c>
      <c r="D7" s="333" t="s">
        <v>98</v>
      </c>
      <c r="E7" s="334"/>
      <c r="F7" s="333" t="s">
        <v>99</v>
      </c>
      <c r="G7" s="340"/>
      <c r="H7" s="340"/>
      <c r="I7" s="340"/>
      <c r="J7" s="340"/>
      <c r="K7" s="340"/>
      <c r="L7" s="334"/>
    </row>
    <row r="8" spans="2:12" s="118" customFormat="1" ht="35" customHeight="1" x14ac:dyDescent="0.2">
      <c r="B8" s="116">
        <v>4</v>
      </c>
      <c r="C8" s="117" t="s">
        <v>97</v>
      </c>
      <c r="D8" s="333" t="s">
        <v>97</v>
      </c>
      <c r="E8" s="334"/>
      <c r="F8" s="333" t="s">
        <v>100</v>
      </c>
      <c r="G8" s="340"/>
      <c r="H8" s="340"/>
      <c r="I8" s="340"/>
      <c r="J8" s="340"/>
      <c r="K8" s="340"/>
      <c r="L8" s="334"/>
    </row>
    <row r="9" spans="2:12" s="118" customFormat="1" ht="35" customHeight="1" x14ac:dyDescent="0.2">
      <c r="B9" s="116">
        <v>5</v>
      </c>
      <c r="C9" s="117" t="s">
        <v>97</v>
      </c>
      <c r="D9" s="119" t="s">
        <v>101</v>
      </c>
      <c r="E9" s="120"/>
      <c r="F9" s="333" t="s">
        <v>102</v>
      </c>
      <c r="G9" s="340"/>
      <c r="H9" s="340"/>
      <c r="I9" s="340"/>
      <c r="J9" s="340"/>
      <c r="K9" s="340"/>
      <c r="L9" s="334"/>
    </row>
    <row r="10" spans="2:12" s="118" customFormat="1" ht="35" customHeight="1" x14ac:dyDescent="0.2">
      <c r="B10" s="116">
        <v>6</v>
      </c>
      <c r="C10" s="117" t="s">
        <v>97</v>
      </c>
      <c r="D10" s="333" t="s">
        <v>296</v>
      </c>
      <c r="E10" s="334"/>
      <c r="F10" s="333" t="s">
        <v>103</v>
      </c>
      <c r="G10" s="340"/>
      <c r="H10" s="340"/>
      <c r="I10" s="340"/>
      <c r="J10" s="340"/>
      <c r="K10" s="340"/>
      <c r="L10" s="334"/>
    </row>
    <row r="11" spans="2:12" s="118" customFormat="1" ht="35" customHeight="1" x14ac:dyDescent="0.2">
      <c r="B11" s="116">
        <v>7</v>
      </c>
      <c r="C11" s="117" t="s">
        <v>97</v>
      </c>
      <c r="D11" s="333" t="s">
        <v>101</v>
      </c>
      <c r="E11" s="334"/>
      <c r="F11" s="333" t="s">
        <v>297</v>
      </c>
      <c r="G11" s="340"/>
      <c r="H11" s="340"/>
      <c r="I11" s="340"/>
      <c r="J11" s="340"/>
      <c r="K11" s="340"/>
      <c r="L11" s="334"/>
    </row>
    <row r="12" spans="2:12" s="118" customFormat="1" ht="35" customHeight="1" x14ac:dyDescent="0.2">
      <c r="B12" s="116">
        <v>8</v>
      </c>
      <c r="C12" s="117" t="s">
        <v>97</v>
      </c>
      <c r="D12" s="333" t="s">
        <v>104</v>
      </c>
      <c r="E12" s="334"/>
      <c r="F12" s="333" t="s">
        <v>274</v>
      </c>
      <c r="G12" s="340"/>
      <c r="H12" s="340"/>
      <c r="I12" s="340"/>
      <c r="J12" s="340"/>
      <c r="K12" s="340"/>
      <c r="L12" s="334"/>
    </row>
    <row r="13" spans="2:12" s="118" customFormat="1" ht="35" customHeight="1" x14ac:dyDescent="0.2">
      <c r="B13" s="116">
        <v>9</v>
      </c>
      <c r="C13" s="117" t="s">
        <v>97</v>
      </c>
      <c r="D13" s="333" t="s">
        <v>105</v>
      </c>
      <c r="E13" s="334"/>
      <c r="F13" s="333" t="s">
        <v>275</v>
      </c>
      <c r="G13" s="340"/>
      <c r="H13" s="340"/>
      <c r="I13" s="340"/>
      <c r="J13" s="340"/>
      <c r="K13" s="340"/>
      <c r="L13" s="334"/>
    </row>
    <row r="14" spans="2:12" s="118" customFormat="1" ht="35" customHeight="1" x14ac:dyDescent="0.2">
      <c r="B14" s="116">
        <v>10</v>
      </c>
      <c r="C14" s="117" t="s">
        <v>97</v>
      </c>
      <c r="D14" s="333" t="s">
        <v>106</v>
      </c>
      <c r="E14" s="334"/>
      <c r="F14" s="333" t="s">
        <v>276</v>
      </c>
      <c r="G14" s="340"/>
      <c r="H14" s="340"/>
      <c r="I14" s="340"/>
      <c r="J14" s="340"/>
      <c r="K14" s="340"/>
      <c r="L14" s="334"/>
    </row>
    <row r="15" spans="2:12" s="118" customFormat="1" ht="35" customHeight="1" x14ac:dyDescent="0.2">
      <c r="B15" s="116">
        <v>11</v>
      </c>
      <c r="C15" s="117" t="s">
        <v>97</v>
      </c>
      <c r="D15" s="333" t="s">
        <v>107</v>
      </c>
      <c r="E15" s="334"/>
      <c r="F15" s="333" t="s">
        <v>277</v>
      </c>
      <c r="G15" s="340"/>
      <c r="H15" s="340"/>
      <c r="I15" s="340"/>
      <c r="J15" s="340"/>
      <c r="K15" s="340"/>
      <c r="L15" s="334"/>
    </row>
    <row r="16" spans="2:12" s="118" customFormat="1" ht="44" customHeight="1" x14ac:dyDescent="0.2">
      <c r="B16" s="116">
        <v>12</v>
      </c>
      <c r="C16" s="117" t="s">
        <v>97</v>
      </c>
      <c r="D16" s="333" t="s">
        <v>108</v>
      </c>
      <c r="E16" s="334"/>
      <c r="F16" s="337" t="s">
        <v>278</v>
      </c>
      <c r="G16" s="338"/>
      <c r="H16" s="338"/>
      <c r="I16" s="338"/>
      <c r="J16" s="338"/>
      <c r="K16" s="338"/>
      <c r="L16" s="339"/>
    </row>
    <row r="17" spans="2:12" s="118" customFormat="1" ht="21" customHeight="1" x14ac:dyDescent="0.2">
      <c r="B17" s="330" t="s">
        <v>109</v>
      </c>
      <c r="C17" s="331"/>
      <c r="D17" s="331"/>
      <c r="E17" s="331"/>
      <c r="F17" s="331"/>
      <c r="G17" s="331"/>
      <c r="H17" s="331"/>
      <c r="I17" s="331"/>
      <c r="J17" s="331"/>
      <c r="K17" s="331"/>
      <c r="L17" s="332"/>
    </row>
    <row r="18" spans="2:12" s="118" customFormat="1" ht="35" customHeight="1" x14ac:dyDescent="0.2">
      <c r="B18" s="116">
        <v>13</v>
      </c>
      <c r="C18" s="117" t="s">
        <v>97</v>
      </c>
      <c r="D18" s="333" t="s">
        <v>110</v>
      </c>
      <c r="E18" s="334"/>
      <c r="F18" s="333" t="s">
        <v>111</v>
      </c>
      <c r="G18" s="340"/>
      <c r="H18" s="340"/>
      <c r="I18" s="340"/>
      <c r="J18" s="340"/>
      <c r="K18" s="340"/>
      <c r="L18" s="334"/>
    </row>
    <row r="19" spans="2:12" s="118" customFormat="1" ht="35" customHeight="1" x14ac:dyDescent="0.2">
      <c r="B19" s="116">
        <v>14</v>
      </c>
      <c r="C19" s="117" t="s">
        <v>97</v>
      </c>
      <c r="D19" s="119" t="s">
        <v>112</v>
      </c>
      <c r="E19" s="120"/>
      <c r="F19" s="333" t="s">
        <v>113</v>
      </c>
      <c r="G19" s="340"/>
      <c r="H19" s="340"/>
      <c r="I19" s="340"/>
      <c r="J19" s="340"/>
      <c r="K19" s="340"/>
      <c r="L19" s="334"/>
    </row>
    <row r="20" spans="2:12" s="118" customFormat="1" ht="24" customHeight="1" x14ac:dyDescent="0.2">
      <c r="B20" s="330" t="s">
        <v>114</v>
      </c>
      <c r="C20" s="331"/>
      <c r="D20" s="331"/>
      <c r="E20" s="331"/>
      <c r="F20" s="331"/>
      <c r="G20" s="331"/>
      <c r="H20" s="331"/>
      <c r="I20" s="331"/>
      <c r="J20" s="331"/>
      <c r="K20" s="331"/>
      <c r="L20" s="332"/>
    </row>
    <row r="21" spans="2:12" s="118" customFormat="1" ht="48" customHeight="1" x14ac:dyDescent="0.2">
      <c r="B21" s="116">
        <v>15</v>
      </c>
      <c r="C21" s="117" t="s">
        <v>97</v>
      </c>
      <c r="D21" s="333" t="s">
        <v>115</v>
      </c>
      <c r="E21" s="334"/>
      <c r="F21" s="333" t="s">
        <v>279</v>
      </c>
      <c r="G21" s="340"/>
      <c r="H21" s="340"/>
      <c r="I21" s="340"/>
      <c r="J21" s="340"/>
      <c r="K21" s="340"/>
      <c r="L21" s="334"/>
    </row>
    <row r="22" spans="2:12" s="118" customFormat="1" ht="35" customHeight="1" x14ac:dyDescent="0.2">
      <c r="B22" s="116">
        <v>16</v>
      </c>
      <c r="C22" s="117" t="s">
        <v>97</v>
      </c>
      <c r="D22" s="333" t="s">
        <v>116</v>
      </c>
      <c r="E22" s="334"/>
      <c r="F22" s="333" t="s">
        <v>280</v>
      </c>
      <c r="G22" s="340"/>
      <c r="H22" s="340"/>
      <c r="I22" s="340"/>
      <c r="J22" s="340"/>
      <c r="K22" s="340"/>
      <c r="L22" s="334"/>
    </row>
    <row r="23" spans="2:12" s="118" customFormat="1" ht="25" customHeight="1" x14ac:dyDescent="0.2">
      <c r="B23" s="330" t="s">
        <v>117</v>
      </c>
      <c r="C23" s="331"/>
      <c r="D23" s="331"/>
      <c r="E23" s="331"/>
      <c r="F23" s="331"/>
      <c r="G23" s="331"/>
      <c r="H23" s="331"/>
      <c r="I23" s="331"/>
      <c r="J23" s="331"/>
      <c r="K23" s="331"/>
      <c r="L23" s="332"/>
    </row>
    <row r="24" spans="2:12" s="118" customFormat="1" ht="35" customHeight="1" x14ac:dyDescent="0.2">
      <c r="B24" s="116">
        <v>17</v>
      </c>
      <c r="C24" s="117" t="s">
        <v>118</v>
      </c>
      <c r="D24" s="333" t="s">
        <v>119</v>
      </c>
      <c r="E24" s="334"/>
      <c r="F24" s="333" t="s">
        <v>120</v>
      </c>
      <c r="G24" s="340"/>
      <c r="H24" s="340"/>
      <c r="I24" s="340"/>
      <c r="J24" s="340"/>
      <c r="K24" s="340"/>
      <c r="L24" s="334"/>
    </row>
    <row r="25" spans="2:12" s="118" customFormat="1" ht="35" customHeight="1" x14ac:dyDescent="0.2">
      <c r="B25" s="116">
        <v>18</v>
      </c>
      <c r="C25" s="117" t="s">
        <v>118</v>
      </c>
      <c r="D25" s="333" t="s">
        <v>121</v>
      </c>
      <c r="E25" s="334"/>
      <c r="F25" s="333" t="s">
        <v>122</v>
      </c>
      <c r="G25" s="340"/>
      <c r="H25" s="340"/>
      <c r="I25" s="340"/>
      <c r="J25" s="340"/>
      <c r="K25" s="340"/>
      <c r="L25" s="334"/>
    </row>
    <row r="26" spans="2:12" s="118" customFormat="1" ht="35" customHeight="1" x14ac:dyDescent="0.2">
      <c r="B26" s="116">
        <v>19</v>
      </c>
      <c r="C26" s="117" t="s">
        <v>118</v>
      </c>
      <c r="D26" s="333" t="s">
        <v>123</v>
      </c>
      <c r="E26" s="334"/>
      <c r="F26" s="333" t="s">
        <v>124</v>
      </c>
      <c r="G26" s="340"/>
      <c r="H26" s="340"/>
      <c r="I26" s="340"/>
      <c r="J26" s="340"/>
      <c r="K26" s="340"/>
      <c r="L26" s="334"/>
    </row>
    <row r="27" spans="2:12" s="118" customFormat="1" ht="35" customHeight="1" x14ac:dyDescent="0.2">
      <c r="B27" s="116">
        <v>20</v>
      </c>
      <c r="C27" s="117" t="s">
        <v>94</v>
      </c>
      <c r="D27" s="333" t="s">
        <v>125</v>
      </c>
      <c r="E27" s="334"/>
      <c r="F27" s="333" t="s">
        <v>126</v>
      </c>
      <c r="G27" s="340"/>
      <c r="H27" s="340"/>
      <c r="I27" s="340"/>
      <c r="J27" s="340"/>
      <c r="K27" s="340"/>
      <c r="L27" s="334"/>
    </row>
    <row r="28" spans="2:12" s="118" customFormat="1" ht="35" customHeight="1" x14ac:dyDescent="0.2">
      <c r="B28" s="116">
        <v>21</v>
      </c>
      <c r="C28" s="117" t="s">
        <v>97</v>
      </c>
      <c r="D28" s="333" t="s">
        <v>127</v>
      </c>
      <c r="E28" s="334"/>
      <c r="F28" s="333" t="s">
        <v>128</v>
      </c>
      <c r="G28" s="340"/>
      <c r="H28" s="340"/>
      <c r="I28" s="340"/>
      <c r="J28" s="340"/>
      <c r="K28" s="340"/>
      <c r="L28" s="334"/>
    </row>
    <row r="29" spans="2:12" s="118" customFormat="1" ht="35" customHeight="1" x14ac:dyDescent="0.2">
      <c r="B29" s="116">
        <v>22</v>
      </c>
      <c r="C29" s="117" t="s">
        <v>129</v>
      </c>
      <c r="D29" s="333" t="s">
        <v>130</v>
      </c>
      <c r="E29" s="334"/>
      <c r="F29" s="333" t="s">
        <v>281</v>
      </c>
      <c r="G29" s="340"/>
      <c r="H29" s="340"/>
      <c r="I29" s="340"/>
      <c r="J29" s="340"/>
      <c r="K29" s="340"/>
      <c r="L29" s="334"/>
    </row>
    <row r="30" spans="2:12" s="118" customFormat="1" ht="35" customHeight="1" x14ac:dyDescent="0.2">
      <c r="B30" s="116">
        <v>23</v>
      </c>
      <c r="C30" s="117" t="s">
        <v>129</v>
      </c>
      <c r="D30" s="333" t="s">
        <v>131</v>
      </c>
      <c r="E30" s="334"/>
      <c r="F30" s="333" t="s">
        <v>132</v>
      </c>
      <c r="G30" s="340"/>
      <c r="H30" s="340"/>
      <c r="I30" s="340"/>
      <c r="J30" s="340"/>
      <c r="K30" s="340"/>
      <c r="L30" s="334"/>
    </row>
    <row r="31" spans="2:12" s="118" customFormat="1" ht="25" customHeight="1" x14ac:dyDescent="0.2">
      <c r="B31" s="331" t="s">
        <v>133</v>
      </c>
      <c r="C31" s="331"/>
      <c r="D31" s="331"/>
      <c r="E31" s="331"/>
      <c r="F31" s="331"/>
      <c r="G31" s="331"/>
      <c r="H31" s="331"/>
      <c r="I31" s="331"/>
      <c r="J31" s="331"/>
      <c r="K31" s="331"/>
      <c r="L31" s="332"/>
    </row>
    <row r="32" spans="2:12" s="118" customFormat="1" ht="35" customHeight="1" x14ac:dyDescent="0.2">
      <c r="B32" s="116">
        <v>24</v>
      </c>
      <c r="C32" s="117" t="s">
        <v>129</v>
      </c>
      <c r="D32" s="333" t="s">
        <v>134</v>
      </c>
      <c r="E32" s="334"/>
      <c r="F32" s="333" t="s">
        <v>135</v>
      </c>
      <c r="G32" s="340"/>
      <c r="H32" s="340"/>
      <c r="I32" s="340"/>
      <c r="J32" s="340"/>
      <c r="K32" s="340"/>
      <c r="L32" s="334"/>
    </row>
    <row r="33" spans="2:12" s="118" customFormat="1" ht="35" customHeight="1" x14ac:dyDescent="0.2">
      <c r="B33" s="116">
        <v>25</v>
      </c>
      <c r="C33" s="117" t="s">
        <v>129</v>
      </c>
      <c r="D33" s="333" t="s">
        <v>89</v>
      </c>
      <c r="E33" s="334"/>
      <c r="F33" s="333" t="s">
        <v>282</v>
      </c>
      <c r="G33" s="340"/>
      <c r="H33" s="340"/>
      <c r="I33" s="340"/>
      <c r="J33" s="340"/>
      <c r="K33" s="340"/>
      <c r="L33" s="334"/>
    </row>
    <row r="34" spans="2:12" s="118" customFormat="1" ht="35" customHeight="1" x14ac:dyDescent="0.2">
      <c r="B34" s="116">
        <v>26</v>
      </c>
      <c r="C34" s="117" t="s">
        <v>129</v>
      </c>
      <c r="D34" s="333" t="s">
        <v>136</v>
      </c>
      <c r="E34" s="334"/>
      <c r="F34" s="333" t="s">
        <v>137</v>
      </c>
      <c r="G34" s="340"/>
      <c r="H34" s="340"/>
      <c r="I34" s="340"/>
      <c r="J34" s="340"/>
      <c r="K34" s="340"/>
      <c r="L34" s="334"/>
    </row>
    <row r="35" spans="2:12" s="118" customFormat="1" ht="35" customHeight="1" x14ac:dyDescent="0.2">
      <c r="B35" s="116">
        <v>27</v>
      </c>
      <c r="C35" s="117" t="s">
        <v>129</v>
      </c>
      <c r="D35" s="333" t="s">
        <v>138</v>
      </c>
      <c r="E35" s="334"/>
      <c r="F35" s="333" t="s">
        <v>139</v>
      </c>
      <c r="G35" s="340"/>
      <c r="H35" s="340"/>
      <c r="I35" s="340"/>
      <c r="J35" s="340"/>
      <c r="K35" s="340"/>
      <c r="L35" s="334"/>
    </row>
    <row r="36" spans="2:12" s="118" customFormat="1" ht="35" customHeight="1" x14ac:dyDescent="0.2">
      <c r="B36" s="121">
        <v>28</v>
      </c>
      <c r="C36" s="122" t="s">
        <v>94</v>
      </c>
      <c r="D36" s="122" t="s">
        <v>140</v>
      </c>
      <c r="E36" s="122"/>
      <c r="F36" s="340" t="s">
        <v>141</v>
      </c>
      <c r="G36" s="340"/>
      <c r="H36" s="340"/>
      <c r="I36" s="340"/>
      <c r="J36" s="340"/>
      <c r="K36" s="340"/>
      <c r="L36" s="334"/>
    </row>
    <row r="37" spans="2:12" s="118" customFormat="1" ht="26" customHeight="1" x14ac:dyDescent="0.2">
      <c r="B37" s="330" t="s">
        <v>142</v>
      </c>
      <c r="C37" s="331"/>
      <c r="D37" s="331"/>
      <c r="E37" s="331"/>
      <c r="F37" s="331"/>
      <c r="G37" s="331"/>
      <c r="H37" s="331"/>
      <c r="I37" s="331"/>
      <c r="J37" s="331"/>
      <c r="K37" s="331"/>
      <c r="L37" s="332"/>
    </row>
    <row r="38" spans="2:12" s="118" customFormat="1" ht="27" customHeight="1" x14ac:dyDescent="0.2">
      <c r="B38" s="116">
        <v>29</v>
      </c>
      <c r="C38" s="117" t="s">
        <v>129</v>
      </c>
      <c r="D38" s="333" t="s">
        <v>143</v>
      </c>
      <c r="E38" s="334"/>
      <c r="F38" s="333" t="s">
        <v>144</v>
      </c>
      <c r="G38" s="340"/>
      <c r="H38" s="340"/>
      <c r="I38" s="340"/>
      <c r="J38" s="340"/>
      <c r="K38" s="340"/>
      <c r="L38" s="334"/>
    </row>
    <row r="39" spans="2:12" s="118" customFormat="1" ht="27" customHeight="1" x14ac:dyDescent="0.2">
      <c r="B39" s="116">
        <v>30</v>
      </c>
      <c r="C39" s="117" t="s">
        <v>129</v>
      </c>
      <c r="D39" s="333" t="s">
        <v>303</v>
      </c>
      <c r="E39" s="334"/>
      <c r="F39" s="333" t="s">
        <v>145</v>
      </c>
      <c r="G39" s="340"/>
      <c r="H39" s="340"/>
      <c r="I39" s="340"/>
      <c r="J39" s="340"/>
      <c r="K39" s="340"/>
      <c r="L39" s="334"/>
    </row>
    <row r="40" spans="2:12" s="118" customFormat="1" ht="27" customHeight="1" x14ac:dyDescent="0.2">
      <c r="B40" s="116">
        <v>32</v>
      </c>
      <c r="C40" s="117" t="s">
        <v>129</v>
      </c>
      <c r="D40" s="333" t="s">
        <v>146</v>
      </c>
      <c r="E40" s="334"/>
      <c r="F40" s="333" t="s">
        <v>147</v>
      </c>
      <c r="G40" s="340"/>
      <c r="H40" s="340"/>
      <c r="I40" s="340"/>
      <c r="J40" s="340"/>
      <c r="K40" s="340"/>
      <c r="L40" s="334"/>
    </row>
    <row r="41" spans="2:12" s="118" customFormat="1" ht="51" customHeight="1" x14ac:dyDescent="0.2">
      <c r="B41" s="116">
        <v>33</v>
      </c>
      <c r="C41" s="117" t="s">
        <v>129</v>
      </c>
      <c r="D41" s="333" t="s">
        <v>304</v>
      </c>
      <c r="E41" s="334"/>
      <c r="F41" s="333" t="s">
        <v>311</v>
      </c>
      <c r="G41" s="340"/>
      <c r="H41" s="340"/>
      <c r="I41" s="340"/>
      <c r="J41" s="340"/>
      <c r="K41" s="340"/>
      <c r="L41" s="334"/>
    </row>
    <row r="42" spans="2:12" s="118" customFormat="1" ht="27" customHeight="1" x14ac:dyDescent="0.2">
      <c r="B42" s="116">
        <v>34</v>
      </c>
      <c r="C42" s="117" t="s">
        <v>129</v>
      </c>
      <c r="D42" s="333" t="s">
        <v>312</v>
      </c>
      <c r="E42" s="334"/>
      <c r="F42" s="333" t="s">
        <v>287</v>
      </c>
      <c r="G42" s="340"/>
      <c r="H42" s="340"/>
      <c r="I42" s="340"/>
      <c r="J42" s="340"/>
      <c r="K42" s="340"/>
      <c r="L42" s="334"/>
    </row>
    <row r="43" spans="2:12" s="118" customFormat="1" ht="27" customHeight="1" x14ac:dyDescent="0.2">
      <c r="B43" s="116">
        <v>35</v>
      </c>
      <c r="C43" s="117" t="s">
        <v>129</v>
      </c>
      <c r="D43" s="333" t="s">
        <v>149</v>
      </c>
      <c r="E43" s="334"/>
      <c r="F43" s="333" t="s">
        <v>288</v>
      </c>
      <c r="G43" s="340"/>
      <c r="H43" s="340"/>
      <c r="I43" s="340"/>
      <c r="J43" s="340"/>
      <c r="K43" s="340"/>
      <c r="L43" s="334"/>
    </row>
    <row r="44" spans="2:12" s="118" customFormat="1" ht="27" customHeight="1" x14ac:dyDescent="0.2">
      <c r="B44" s="116">
        <v>36</v>
      </c>
      <c r="C44" s="117" t="s">
        <v>129</v>
      </c>
      <c r="D44" s="333" t="s">
        <v>150</v>
      </c>
      <c r="E44" s="334"/>
      <c r="F44" s="333" t="s">
        <v>289</v>
      </c>
      <c r="G44" s="340"/>
      <c r="H44" s="340"/>
      <c r="I44" s="340"/>
      <c r="J44" s="340"/>
      <c r="K44" s="340"/>
      <c r="L44" s="334"/>
    </row>
    <row r="45" spans="2:12" s="118" customFormat="1" ht="27" customHeight="1" x14ac:dyDescent="0.2">
      <c r="B45" s="116">
        <v>37</v>
      </c>
      <c r="C45" s="117" t="s">
        <v>94</v>
      </c>
      <c r="D45" s="333" t="s">
        <v>151</v>
      </c>
      <c r="E45" s="334"/>
      <c r="F45" s="333" t="s">
        <v>152</v>
      </c>
      <c r="G45" s="340"/>
      <c r="H45" s="340"/>
      <c r="I45" s="340"/>
      <c r="J45" s="340"/>
      <c r="K45" s="340"/>
      <c r="L45" s="334"/>
    </row>
    <row r="46" spans="2:12" s="118" customFormat="1" ht="37" customHeight="1" x14ac:dyDescent="0.2">
      <c r="B46" s="116">
        <v>38</v>
      </c>
      <c r="C46" s="117" t="s">
        <v>94</v>
      </c>
      <c r="D46" s="333" t="s">
        <v>153</v>
      </c>
      <c r="E46" s="334"/>
      <c r="F46" s="333" t="s">
        <v>154</v>
      </c>
      <c r="G46" s="340"/>
      <c r="H46" s="340"/>
      <c r="I46" s="340"/>
      <c r="J46" s="340"/>
      <c r="K46" s="340"/>
      <c r="L46" s="334"/>
    </row>
    <row r="47" spans="2:12" s="118" customFormat="1" ht="20" customHeight="1" x14ac:dyDescent="0.2">
      <c r="B47" s="116">
        <v>39</v>
      </c>
      <c r="C47" s="117" t="s">
        <v>94</v>
      </c>
      <c r="D47" s="333" t="s">
        <v>155</v>
      </c>
      <c r="E47" s="334"/>
      <c r="F47" s="333" t="s">
        <v>156</v>
      </c>
      <c r="G47" s="340"/>
      <c r="H47" s="340"/>
      <c r="I47" s="340"/>
      <c r="J47" s="340"/>
      <c r="K47" s="340"/>
      <c r="L47" s="334"/>
    </row>
    <row r="48" spans="2:12" s="118" customFormat="1" ht="19" customHeight="1" x14ac:dyDescent="0.2">
      <c r="B48" s="330" t="s">
        <v>157</v>
      </c>
      <c r="C48" s="331"/>
      <c r="D48" s="331"/>
      <c r="E48" s="331"/>
      <c r="F48" s="331"/>
      <c r="G48" s="331"/>
      <c r="H48" s="331"/>
      <c r="I48" s="331"/>
      <c r="J48" s="331"/>
      <c r="K48" s="331"/>
      <c r="L48" s="332"/>
    </row>
    <row r="49" spans="2:12" s="118" customFormat="1" ht="35" customHeight="1" x14ac:dyDescent="0.2">
      <c r="B49" s="116">
        <v>40</v>
      </c>
      <c r="C49" s="117" t="s">
        <v>129</v>
      </c>
      <c r="D49" s="333" t="s">
        <v>158</v>
      </c>
      <c r="E49" s="334"/>
      <c r="F49" s="333" t="s">
        <v>159</v>
      </c>
      <c r="G49" s="340"/>
      <c r="H49" s="340"/>
      <c r="I49" s="340"/>
      <c r="J49" s="340"/>
      <c r="K49" s="340"/>
      <c r="L49" s="334"/>
    </row>
    <row r="50" spans="2:12" s="118" customFormat="1" ht="35" customHeight="1" x14ac:dyDescent="0.2">
      <c r="B50" s="116">
        <v>41</v>
      </c>
      <c r="C50" s="117" t="s">
        <v>129</v>
      </c>
      <c r="D50" s="333" t="s">
        <v>160</v>
      </c>
      <c r="E50" s="334"/>
      <c r="F50" s="333" t="s">
        <v>283</v>
      </c>
      <c r="G50" s="340"/>
      <c r="H50" s="340"/>
      <c r="I50" s="340"/>
      <c r="J50" s="340"/>
      <c r="K50" s="340"/>
      <c r="L50" s="334"/>
    </row>
    <row r="51" spans="2:12" s="118" customFormat="1" ht="35" customHeight="1" x14ac:dyDescent="0.2">
      <c r="B51" s="116">
        <v>42</v>
      </c>
      <c r="C51" s="117" t="s">
        <v>129</v>
      </c>
      <c r="D51" s="333" t="s">
        <v>161</v>
      </c>
      <c r="E51" s="334"/>
      <c r="F51" s="333" t="s">
        <v>284</v>
      </c>
      <c r="G51" s="340"/>
      <c r="H51" s="340"/>
      <c r="I51" s="340"/>
      <c r="J51" s="340"/>
      <c r="K51" s="340"/>
      <c r="L51" s="334"/>
    </row>
    <row r="52" spans="2:12" s="118" customFormat="1" ht="21" customHeight="1" x14ac:dyDescent="0.2">
      <c r="B52" s="330" t="s">
        <v>162</v>
      </c>
      <c r="C52" s="331"/>
      <c r="D52" s="331"/>
      <c r="E52" s="331"/>
      <c r="F52" s="331"/>
      <c r="G52" s="331"/>
      <c r="H52" s="331"/>
      <c r="I52" s="331"/>
      <c r="J52" s="331"/>
      <c r="K52" s="331"/>
      <c r="L52" s="332"/>
    </row>
    <row r="53" spans="2:12" s="118" customFormat="1" ht="123" customHeight="1" x14ac:dyDescent="0.2">
      <c r="B53" s="116">
        <v>43</v>
      </c>
      <c r="C53" s="117" t="s">
        <v>118</v>
      </c>
      <c r="D53" s="333" t="s">
        <v>163</v>
      </c>
      <c r="E53" s="334"/>
      <c r="F53" s="333" t="s">
        <v>164</v>
      </c>
      <c r="G53" s="340"/>
      <c r="H53" s="340"/>
      <c r="I53" s="340"/>
      <c r="J53" s="340"/>
      <c r="K53" s="340"/>
      <c r="L53" s="334"/>
    </row>
    <row r="54" spans="2:12" s="118" customFormat="1" ht="35" customHeight="1" x14ac:dyDescent="0.2">
      <c r="B54" s="116">
        <v>44</v>
      </c>
      <c r="C54" s="117" t="s">
        <v>118</v>
      </c>
      <c r="D54" s="333" t="s">
        <v>165</v>
      </c>
      <c r="E54" s="334"/>
      <c r="F54" s="333" t="s">
        <v>166</v>
      </c>
      <c r="G54" s="340"/>
      <c r="H54" s="340"/>
      <c r="I54" s="340"/>
      <c r="J54" s="340"/>
      <c r="K54" s="340"/>
      <c r="L54" s="334"/>
    </row>
    <row r="55" spans="2:12" s="118" customFormat="1" ht="86" customHeight="1" x14ac:dyDescent="0.2">
      <c r="B55" s="116">
        <v>45</v>
      </c>
      <c r="C55" s="117" t="s">
        <v>118</v>
      </c>
      <c r="D55" s="333" t="s">
        <v>167</v>
      </c>
      <c r="E55" s="334"/>
      <c r="F55" s="345" t="s">
        <v>168</v>
      </c>
      <c r="G55" s="346"/>
      <c r="H55" s="346"/>
      <c r="I55" s="346"/>
      <c r="J55" s="346"/>
      <c r="K55" s="346"/>
      <c r="L55" s="347"/>
    </row>
    <row r="56" spans="2:12" s="118" customFormat="1" ht="35" customHeight="1" x14ac:dyDescent="0.2">
      <c r="B56" s="116">
        <v>46</v>
      </c>
      <c r="C56" s="117" t="s">
        <v>91</v>
      </c>
      <c r="D56" s="333" t="s">
        <v>91</v>
      </c>
      <c r="E56" s="334"/>
      <c r="F56" s="333" t="s">
        <v>169</v>
      </c>
      <c r="G56" s="340"/>
      <c r="H56" s="340"/>
      <c r="I56" s="340"/>
      <c r="J56" s="340"/>
      <c r="K56" s="340"/>
      <c r="L56" s="334"/>
    </row>
    <row r="57" spans="2:12" s="118" customFormat="1" ht="35" customHeight="1" x14ac:dyDescent="0.2">
      <c r="B57" s="116">
        <v>47</v>
      </c>
      <c r="C57" s="117" t="s">
        <v>91</v>
      </c>
      <c r="D57" s="333" t="s">
        <v>170</v>
      </c>
      <c r="E57" s="334"/>
      <c r="F57" s="333" t="s">
        <v>171</v>
      </c>
      <c r="G57" s="340"/>
      <c r="H57" s="340"/>
      <c r="I57" s="340"/>
      <c r="J57" s="340"/>
      <c r="K57" s="340"/>
      <c r="L57" s="334"/>
    </row>
    <row r="58" spans="2:12" s="118" customFormat="1" ht="35" customHeight="1" x14ac:dyDescent="0.2">
      <c r="B58" s="116">
        <v>48</v>
      </c>
      <c r="C58" s="117" t="s">
        <v>118</v>
      </c>
      <c r="D58" s="333" t="s">
        <v>172</v>
      </c>
      <c r="E58" s="334"/>
      <c r="F58" s="333" t="s">
        <v>285</v>
      </c>
      <c r="G58" s="340"/>
      <c r="H58" s="340"/>
      <c r="I58" s="340"/>
      <c r="J58" s="340"/>
      <c r="K58" s="340"/>
      <c r="L58" s="334"/>
    </row>
    <row r="59" spans="2:12" s="118" customFormat="1" ht="42" customHeight="1" x14ac:dyDescent="0.2">
      <c r="B59" s="116">
        <v>49</v>
      </c>
      <c r="C59" s="117" t="s">
        <v>91</v>
      </c>
      <c r="D59" s="333" t="s">
        <v>173</v>
      </c>
      <c r="E59" s="334"/>
      <c r="F59" s="333" t="s">
        <v>174</v>
      </c>
      <c r="G59" s="340"/>
      <c r="H59" s="340"/>
      <c r="I59" s="340"/>
      <c r="J59" s="340"/>
      <c r="K59" s="340"/>
      <c r="L59" s="334"/>
    </row>
    <row r="60" spans="2:12" s="118" customFormat="1" ht="20" customHeight="1" x14ac:dyDescent="0.2">
      <c r="B60" s="330" t="s">
        <v>175</v>
      </c>
      <c r="C60" s="331"/>
      <c r="D60" s="331"/>
      <c r="E60" s="331"/>
      <c r="F60" s="331"/>
      <c r="G60" s="331"/>
      <c r="H60" s="331"/>
      <c r="I60" s="331"/>
      <c r="J60" s="331"/>
      <c r="K60" s="331"/>
      <c r="L60" s="332"/>
    </row>
    <row r="61" spans="2:12" s="118" customFormat="1" ht="35" customHeight="1" x14ac:dyDescent="0.2">
      <c r="B61" s="116">
        <v>50</v>
      </c>
      <c r="C61" s="117" t="s">
        <v>91</v>
      </c>
      <c r="D61" s="333" t="s">
        <v>176</v>
      </c>
      <c r="E61" s="334"/>
      <c r="F61" s="333" t="s">
        <v>177</v>
      </c>
      <c r="G61" s="340"/>
      <c r="H61" s="340"/>
      <c r="I61" s="340"/>
      <c r="J61" s="340"/>
      <c r="K61" s="340"/>
      <c r="L61" s="334"/>
    </row>
    <row r="62" spans="2:12" s="118" customFormat="1" ht="35" customHeight="1" x14ac:dyDescent="0.2">
      <c r="B62" s="116">
        <v>51</v>
      </c>
      <c r="C62" s="117" t="s">
        <v>91</v>
      </c>
      <c r="D62" s="333" t="s">
        <v>148</v>
      </c>
      <c r="E62" s="334"/>
      <c r="F62" s="333" t="s">
        <v>290</v>
      </c>
      <c r="G62" s="340"/>
      <c r="H62" s="340"/>
      <c r="I62" s="340"/>
      <c r="J62" s="340"/>
      <c r="K62" s="340"/>
      <c r="L62" s="334"/>
    </row>
    <row r="63" spans="2:12" s="118" customFormat="1" ht="35" customHeight="1" x14ac:dyDescent="0.2">
      <c r="B63" s="116">
        <v>52</v>
      </c>
      <c r="C63" s="117" t="s">
        <v>91</v>
      </c>
      <c r="D63" s="333" t="s">
        <v>178</v>
      </c>
      <c r="E63" s="334"/>
      <c r="F63" s="333" t="s">
        <v>291</v>
      </c>
      <c r="G63" s="340"/>
      <c r="H63" s="340"/>
      <c r="I63" s="340"/>
      <c r="J63" s="340"/>
      <c r="K63" s="340"/>
      <c r="L63" s="334"/>
    </row>
    <row r="64" spans="2:12" s="118" customFormat="1" ht="35" customHeight="1" x14ac:dyDescent="0.2">
      <c r="B64" s="116">
        <v>53</v>
      </c>
      <c r="C64" s="117" t="s">
        <v>94</v>
      </c>
      <c r="D64" s="333" t="s">
        <v>179</v>
      </c>
      <c r="E64" s="334"/>
      <c r="F64" s="333" t="s">
        <v>180</v>
      </c>
      <c r="G64" s="340"/>
      <c r="H64" s="340"/>
      <c r="I64" s="340"/>
      <c r="J64" s="340"/>
      <c r="K64" s="340"/>
      <c r="L64" s="334"/>
    </row>
    <row r="65" spans="2:12" s="118" customFormat="1" ht="35" customHeight="1" x14ac:dyDescent="0.2">
      <c r="B65" s="116">
        <v>54</v>
      </c>
      <c r="C65" s="117" t="s">
        <v>91</v>
      </c>
      <c r="D65" s="333" t="s">
        <v>146</v>
      </c>
      <c r="E65" s="334"/>
      <c r="F65" s="333" t="s">
        <v>181</v>
      </c>
      <c r="G65" s="340"/>
      <c r="H65" s="340"/>
      <c r="I65" s="340"/>
      <c r="J65" s="340"/>
      <c r="K65" s="340"/>
      <c r="L65" s="334"/>
    </row>
    <row r="66" spans="2:12" s="118" customFormat="1" ht="39" customHeight="1" x14ac:dyDescent="0.2">
      <c r="B66" s="116">
        <v>55</v>
      </c>
      <c r="C66" s="117" t="s">
        <v>91</v>
      </c>
      <c r="D66" s="333" t="s">
        <v>182</v>
      </c>
      <c r="E66" s="334"/>
      <c r="F66" s="333" t="s">
        <v>286</v>
      </c>
      <c r="G66" s="340"/>
      <c r="H66" s="340"/>
      <c r="I66" s="340"/>
      <c r="J66" s="340"/>
      <c r="K66" s="340"/>
      <c r="L66" s="334"/>
    </row>
    <row r="67" spans="2:12" s="118" customFormat="1" ht="30" customHeight="1" x14ac:dyDescent="0.2">
      <c r="B67" s="116">
        <v>56</v>
      </c>
      <c r="C67" s="117" t="s">
        <v>91</v>
      </c>
      <c r="D67" s="333" t="s">
        <v>183</v>
      </c>
      <c r="E67" s="334"/>
      <c r="F67" s="333" t="s">
        <v>184</v>
      </c>
      <c r="G67" s="340"/>
      <c r="H67" s="340"/>
      <c r="I67" s="340"/>
      <c r="J67" s="340"/>
      <c r="K67" s="340"/>
      <c r="L67" s="334"/>
    </row>
    <row r="68" spans="2:12" s="118" customFormat="1" ht="31" customHeight="1" x14ac:dyDescent="0.2">
      <c r="B68" s="116">
        <v>57</v>
      </c>
      <c r="C68" s="117" t="s">
        <v>91</v>
      </c>
      <c r="D68" s="333" t="s">
        <v>185</v>
      </c>
      <c r="E68" s="334"/>
      <c r="F68" s="333" t="s">
        <v>186</v>
      </c>
      <c r="G68" s="340"/>
      <c r="H68" s="340"/>
      <c r="I68" s="340"/>
      <c r="J68" s="340"/>
      <c r="K68" s="340"/>
      <c r="L68" s="334"/>
    </row>
    <row r="69" spans="2:12" s="118" customFormat="1" ht="36" customHeight="1" x14ac:dyDescent="0.2">
      <c r="B69" s="116">
        <v>58</v>
      </c>
      <c r="C69" s="117" t="s">
        <v>91</v>
      </c>
      <c r="D69" s="333" t="s">
        <v>187</v>
      </c>
      <c r="E69" s="334"/>
      <c r="F69" s="333" t="s">
        <v>292</v>
      </c>
      <c r="G69" s="340"/>
      <c r="H69" s="340"/>
      <c r="I69" s="340"/>
      <c r="J69" s="340"/>
      <c r="K69" s="340"/>
      <c r="L69" s="334"/>
    </row>
    <row r="70" spans="2:12" s="118" customFormat="1" ht="35" customHeight="1" x14ac:dyDescent="0.2">
      <c r="B70" s="116">
        <v>59</v>
      </c>
      <c r="C70" s="117" t="s">
        <v>94</v>
      </c>
      <c r="D70" s="333" t="s">
        <v>155</v>
      </c>
      <c r="E70" s="334"/>
      <c r="F70" s="333" t="s">
        <v>188</v>
      </c>
      <c r="G70" s="340"/>
      <c r="H70" s="340"/>
      <c r="I70" s="340"/>
      <c r="J70" s="340"/>
      <c r="K70" s="340"/>
      <c r="L70" s="334"/>
    </row>
    <row r="71" spans="2:12" ht="19" customHeight="1" x14ac:dyDescent="0.15">
      <c r="B71" s="116"/>
      <c r="C71" s="331" t="s">
        <v>189</v>
      </c>
      <c r="D71" s="331"/>
      <c r="E71" s="331"/>
      <c r="F71" s="331"/>
      <c r="G71" s="331"/>
      <c r="H71" s="331"/>
      <c r="I71" s="331"/>
      <c r="J71" s="331"/>
      <c r="K71" s="331"/>
      <c r="L71" s="332"/>
    </row>
    <row r="72" spans="2:12" ht="35" customHeight="1" x14ac:dyDescent="0.15">
      <c r="B72" s="116">
        <v>60</v>
      </c>
      <c r="C72" s="117" t="s">
        <v>118</v>
      </c>
      <c r="D72" s="333" t="s">
        <v>190</v>
      </c>
      <c r="E72" s="334"/>
      <c r="F72" s="333" t="s">
        <v>191</v>
      </c>
      <c r="G72" s="340"/>
      <c r="H72" s="340"/>
      <c r="I72" s="340"/>
      <c r="J72" s="340"/>
      <c r="K72" s="340"/>
      <c r="L72" s="334"/>
    </row>
    <row r="73" spans="2:12" ht="35" customHeight="1" x14ac:dyDescent="0.15">
      <c r="B73" s="116">
        <v>61</v>
      </c>
      <c r="C73" s="117" t="s">
        <v>118</v>
      </c>
      <c r="D73" s="333" t="s">
        <v>192</v>
      </c>
      <c r="E73" s="334"/>
      <c r="F73" s="333" t="s">
        <v>193</v>
      </c>
      <c r="G73" s="340"/>
      <c r="H73" s="340"/>
      <c r="I73" s="340"/>
      <c r="J73" s="340"/>
      <c r="K73" s="340"/>
      <c r="L73" s="334"/>
    </row>
    <row r="74" spans="2:12" ht="35" customHeight="1" x14ac:dyDescent="0.15">
      <c r="B74" s="116">
        <v>62</v>
      </c>
      <c r="C74" s="117" t="s">
        <v>118</v>
      </c>
      <c r="D74" s="333" t="s">
        <v>194</v>
      </c>
      <c r="E74" s="334"/>
      <c r="F74" s="333" t="s">
        <v>293</v>
      </c>
      <c r="G74" s="340"/>
      <c r="H74" s="340"/>
      <c r="I74" s="340"/>
      <c r="J74" s="340"/>
      <c r="K74" s="340"/>
      <c r="L74" s="334"/>
    </row>
    <row r="75" spans="2:12" ht="35" customHeight="1" x14ac:dyDescent="0.15">
      <c r="B75" s="116">
        <v>63</v>
      </c>
      <c r="C75" s="117" t="s">
        <v>118</v>
      </c>
      <c r="D75" s="333" t="s">
        <v>195</v>
      </c>
      <c r="E75" s="334"/>
      <c r="F75" s="333" t="s">
        <v>294</v>
      </c>
      <c r="G75" s="340"/>
      <c r="H75" s="340"/>
      <c r="I75" s="340"/>
      <c r="J75" s="340"/>
      <c r="K75" s="340"/>
      <c r="L75" s="334"/>
    </row>
    <row r="76" spans="2:12" ht="19" customHeight="1" x14ac:dyDescent="0.15">
      <c r="B76" s="330" t="s">
        <v>196</v>
      </c>
      <c r="C76" s="331"/>
      <c r="D76" s="331"/>
      <c r="E76" s="331"/>
      <c r="F76" s="331"/>
      <c r="G76" s="331"/>
      <c r="H76" s="331"/>
      <c r="I76" s="331"/>
      <c r="J76" s="331"/>
      <c r="K76" s="331"/>
      <c r="L76" s="332"/>
    </row>
    <row r="77" spans="2:12" ht="35" customHeight="1" x14ac:dyDescent="0.15">
      <c r="B77" s="116">
        <v>64</v>
      </c>
      <c r="C77" s="117" t="s">
        <v>129</v>
      </c>
      <c r="D77" s="333" t="s">
        <v>197</v>
      </c>
      <c r="E77" s="334"/>
      <c r="F77" s="333" t="s">
        <v>198</v>
      </c>
      <c r="G77" s="340"/>
      <c r="H77" s="340"/>
      <c r="I77" s="340"/>
      <c r="J77" s="340"/>
      <c r="K77" s="340"/>
      <c r="L77" s="334"/>
    </row>
    <row r="78" spans="2:12" ht="20" customHeight="1" x14ac:dyDescent="0.15">
      <c r="B78" s="330" t="s">
        <v>199</v>
      </c>
      <c r="C78" s="331"/>
      <c r="D78" s="331"/>
      <c r="E78" s="331"/>
      <c r="F78" s="331"/>
      <c r="G78" s="331"/>
      <c r="H78" s="331"/>
      <c r="I78" s="331"/>
      <c r="J78" s="331"/>
      <c r="K78" s="331"/>
      <c r="L78" s="332"/>
    </row>
    <row r="79" spans="2:12" ht="35" customHeight="1" x14ac:dyDescent="0.15">
      <c r="B79" s="116">
        <v>65</v>
      </c>
      <c r="C79" s="117" t="s">
        <v>97</v>
      </c>
      <c r="D79" s="333" t="s">
        <v>97</v>
      </c>
      <c r="E79" s="334"/>
      <c r="F79" s="333" t="s">
        <v>200</v>
      </c>
      <c r="G79" s="340"/>
      <c r="H79" s="340"/>
      <c r="I79" s="340"/>
      <c r="J79" s="340"/>
      <c r="K79" s="340"/>
      <c r="L79" s="334"/>
    </row>
    <row r="80" spans="2:12" ht="35" customHeight="1" x14ac:dyDescent="0.15">
      <c r="B80" s="116">
        <v>66</v>
      </c>
      <c r="C80" s="117" t="s">
        <v>296</v>
      </c>
      <c r="D80" s="333" t="s">
        <v>296</v>
      </c>
      <c r="E80" s="334"/>
      <c r="F80" s="333" t="s">
        <v>201</v>
      </c>
      <c r="G80" s="340"/>
      <c r="H80" s="340"/>
      <c r="I80" s="340"/>
      <c r="J80" s="340"/>
      <c r="K80" s="340"/>
      <c r="L80" s="334"/>
    </row>
    <row r="81" spans="2:12" ht="35" customHeight="1" x14ac:dyDescent="0.15">
      <c r="B81" s="116">
        <v>67</v>
      </c>
      <c r="C81" s="117" t="s">
        <v>91</v>
      </c>
      <c r="D81" s="333" t="s">
        <v>202</v>
      </c>
      <c r="E81" s="334"/>
      <c r="F81" s="333" t="s">
        <v>203</v>
      </c>
      <c r="G81" s="340"/>
      <c r="H81" s="340"/>
      <c r="I81" s="340"/>
      <c r="J81" s="340"/>
      <c r="K81" s="340"/>
      <c r="L81" s="334"/>
    </row>
    <row r="82" spans="2:12" ht="35" customHeight="1" x14ac:dyDescent="0.15">
      <c r="B82" s="116">
        <v>68</v>
      </c>
      <c r="C82" s="117" t="s">
        <v>204</v>
      </c>
      <c r="D82" s="333" t="s">
        <v>205</v>
      </c>
      <c r="E82" s="334"/>
      <c r="F82" s="333" t="s">
        <v>206</v>
      </c>
      <c r="G82" s="340"/>
      <c r="H82" s="340"/>
      <c r="I82" s="340"/>
      <c r="J82" s="340"/>
      <c r="K82" s="340"/>
      <c r="L82" s="334"/>
    </row>
  </sheetData>
  <mergeCells count="147">
    <mergeCell ref="D80:E80"/>
    <mergeCell ref="D81:E81"/>
    <mergeCell ref="D82:E82"/>
    <mergeCell ref="F79:L79"/>
    <mergeCell ref="F80:L80"/>
    <mergeCell ref="F81:L81"/>
    <mergeCell ref="F82:L82"/>
    <mergeCell ref="D77:E77"/>
    <mergeCell ref="F77:L77"/>
    <mergeCell ref="D79:E79"/>
    <mergeCell ref="D72:E72"/>
    <mergeCell ref="D73:E73"/>
    <mergeCell ref="D74:E74"/>
    <mergeCell ref="D75:E75"/>
    <mergeCell ref="F72:L72"/>
    <mergeCell ref="F73:L73"/>
    <mergeCell ref="F74:L74"/>
    <mergeCell ref="F75:L75"/>
    <mergeCell ref="D51:E51"/>
    <mergeCell ref="F66:L66"/>
    <mergeCell ref="F67:L67"/>
    <mergeCell ref="D61:E61"/>
    <mergeCell ref="D62:E62"/>
    <mergeCell ref="D63:E63"/>
    <mergeCell ref="D64:E64"/>
    <mergeCell ref="D65:E65"/>
    <mergeCell ref="F58:L58"/>
    <mergeCell ref="F57:L57"/>
    <mergeCell ref="D55:E55"/>
    <mergeCell ref="F55:L55"/>
    <mergeCell ref="D59:E59"/>
    <mergeCell ref="F59:L59"/>
    <mergeCell ref="D57:E57"/>
    <mergeCell ref="F49:L49"/>
    <mergeCell ref="F50:L50"/>
    <mergeCell ref="F51:L51"/>
    <mergeCell ref="C71:L71"/>
    <mergeCell ref="D49:E49"/>
    <mergeCell ref="D50:E50"/>
    <mergeCell ref="F68:L68"/>
    <mergeCell ref="F69:L69"/>
    <mergeCell ref="D68:E68"/>
    <mergeCell ref="D69:E69"/>
    <mergeCell ref="D70:E70"/>
    <mergeCell ref="F70:L70"/>
    <mergeCell ref="D66:E66"/>
    <mergeCell ref="D67:E67"/>
    <mergeCell ref="F61:L61"/>
    <mergeCell ref="F62:L62"/>
    <mergeCell ref="F63:L63"/>
    <mergeCell ref="F64:L64"/>
    <mergeCell ref="F65:L65"/>
    <mergeCell ref="D58:E58"/>
    <mergeCell ref="D53:E53"/>
    <mergeCell ref="F53:L53"/>
    <mergeCell ref="D54:E54"/>
    <mergeCell ref="F54:L54"/>
    <mergeCell ref="D43:E43"/>
    <mergeCell ref="F43:L43"/>
    <mergeCell ref="D44:E44"/>
    <mergeCell ref="F44:L44"/>
    <mergeCell ref="F30:L30"/>
    <mergeCell ref="B23:L23"/>
    <mergeCell ref="B31:L31"/>
    <mergeCell ref="F39:L39"/>
    <mergeCell ref="D40:E40"/>
    <mergeCell ref="F40:L40"/>
    <mergeCell ref="D42:E42"/>
    <mergeCell ref="F42:L42"/>
    <mergeCell ref="D38:E38"/>
    <mergeCell ref="F38:L38"/>
    <mergeCell ref="D39:E39"/>
    <mergeCell ref="D30:E30"/>
    <mergeCell ref="F36:L36"/>
    <mergeCell ref="D26:E26"/>
    <mergeCell ref="F26:L26"/>
    <mergeCell ref="D27:E27"/>
    <mergeCell ref="F27:L27"/>
    <mergeCell ref="D28:E28"/>
    <mergeCell ref="F28:L28"/>
    <mergeCell ref="D34:E34"/>
    <mergeCell ref="F33:L33"/>
    <mergeCell ref="B1:L1"/>
    <mergeCell ref="B2:L2"/>
    <mergeCell ref="B4:L4"/>
    <mergeCell ref="D6:E6"/>
    <mergeCell ref="F6:L6"/>
    <mergeCell ref="F9:L9"/>
    <mergeCell ref="D8:E8"/>
    <mergeCell ref="F8:L8"/>
    <mergeCell ref="F12:L12"/>
    <mergeCell ref="D10:E10"/>
    <mergeCell ref="F10:L10"/>
    <mergeCell ref="D11:E11"/>
    <mergeCell ref="F11:L11"/>
    <mergeCell ref="D12:E12"/>
    <mergeCell ref="F3:L3"/>
    <mergeCell ref="D3:E3"/>
    <mergeCell ref="D7:E7"/>
    <mergeCell ref="D29:E29"/>
    <mergeCell ref="D13:E13"/>
    <mergeCell ref="D14:E14"/>
    <mergeCell ref="D15:E15"/>
    <mergeCell ref="F13:L13"/>
    <mergeCell ref="F14:L14"/>
    <mergeCell ref="D56:E56"/>
    <mergeCell ref="F56:L56"/>
    <mergeCell ref="D45:E45"/>
    <mergeCell ref="F45:L45"/>
    <mergeCell ref="D46:E46"/>
    <mergeCell ref="F18:L18"/>
    <mergeCell ref="F19:L19"/>
    <mergeCell ref="F21:L21"/>
    <mergeCell ref="F22:L22"/>
    <mergeCell ref="F15:L15"/>
    <mergeCell ref="D41:E41"/>
    <mergeCell ref="F41:L41"/>
    <mergeCell ref="F34:L34"/>
    <mergeCell ref="D35:E35"/>
    <mergeCell ref="F35:L35"/>
    <mergeCell ref="D32:E32"/>
    <mergeCell ref="D33:E33"/>
    <mergeCell ref="F32:L32"/>
    <mergeCell ref="B76:L76"/>
    <mergeCell ref="B78:L78"/>
    <mergeCell ref="B60:L60"/>
    <mergeCell ref="B52:L52"/>
    <mergeCell ref="B48:L48"/>
    <mergeCell ref="B37:L37"/>
    <mergeCell ref="D5:E5"/>
    <mergeCell ref="F5:L5"/>
    <mergeCell ref="F16:L16"/>
    <mergeCell ref="F29:L29"/>
    <mergeCell ref="B17:L17"/>
    <mergeCell ref="B20:L20"/>
    <mergeCell ref="D18:E18"/>
    <mergeCell ref="D24:E24"/>
    <mergeCell ref="F24:L24"/>
    <mergeCell ref="D21:E21"/>
    <mergeCell ref="D22:E22"/>
    <mergeCell ref="F46:L46"/>
    <mergeCell ref="D47:E47"/>
    <mergeCell ref="F47:L47"/>
    <mergeCell ref="D25:E25"/>
    <mergeCell ref="F25:L25"/>
    <mergeCell ref="F7:L7"/>
    <mergeCell ref="D16:E16"/>
  </mergeCells>
  <pageMargins left="0.75" right="0.75" top="1" bottom="1" header="0.5" footer="0.5"/>
  <pageSetup scale="80"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ADBCD36F8591A4CBAAE97E3B4E7BA7E" ma:contentTypeVersion="0" ma:contentTypeDescription="Crear nuevo documento." ma:contentTypeScope="" ma:versionID="11045a653cad27c440dee3edcb9b26c5">
  <xsd:schema xmlns:xsd="http://www.w3.org/2001/XMLSchema" xmlns:xs="http://www.w3.org/2001/XMLSchema" xmlns:p="http://schemas.microsoft.com/office/2006/metadata/properties" targetNamespace="http://schemas.microsoft.com/office/2006/metadata/properties" ma:root="true" ma:fieldsID="6402d889ab97ec046f9aa59dadd0966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E0F153-B6BD-486A-B201-80074CC6E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A3B3DD2-F41E-4E57-A580-DB1B8DF4E6CD}">
  <ds:schemaRefs>
    <ds:schemaRef ds:uri="http://purl.org/dc/dcmitype/"/>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5BF4651-7D36-451E-8119-97D351CA2B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Hoja1</vt:lpstr>
      <vt:lpstr>Hoja2</vt:lpstr>
      <vt:lpstr>Cedula Proyecto</vt:lpstr>
      <vt:lpstr>Instructivo_Llenado</vt:lpstr>
      <vt:lpstr>'Cedula Proyecto'!Área_de_impresión</vt:lpstr>
      <vt:lpstr>GG_III</vt:lpstr>
      <vt:lpstr>GGRT</vt:lpstr>
      <vt:lpstr>ICCC</vt:lpstr>
      <vt:lpstr>LA_I</vt:lpstr>
      <vt:lpstr>PEPIS</vt:lpstr>
      <vt:lpstr>tiempo</vt:lpstr>
      <vt:lpstr>'Cedula Proyecto'!Títulos_a_imprimir</vt:lpstr>
      <vt:lpstr>VES_II</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GCR</dc:creator>
  <cp:lastModifiedBy>Ortega Hernandez Edgar David</cp:lastModifiedBy>
  <cp:revision/>
  <cp:lastPrinted>2018-02-09T00:22:57Z</cp:lastPrinted>
  <dcterms:created xsi:type="dcterms:W3CDTF">2015-11-11T16:16:11Z</dcterms:created>
  <dcterms:modified xsi:type="dcterms:W3CDTF">2018-04-16T17:19:13Z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0x0101000ADBCD36F8591A4CBAAE97E3B4E7BA7E</vt:lpwstr>
  </property>
</Properties>
</file>