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480" windowHeight="7185"/>
  </bookViews>
  <sheets>
    <sheet name="Liquidacion sin_agui (2)" sheetId="4" r:id="rId1"/>
    <sheet name="ISR" sheetId="2" r:id="rId2"/>
    <sheet name="Dependencias" sheetId="6" r:id="rId3"/>
  </sheets>
  <definedNames>
    <definedName name="_xlnm.Print_Area" localSheetId="0">'Liquidacion sin_agui (2)'!$A$1:$P$77</definedName>
  </definedNames>
  <calcPr calcId="145621"/>
</workbook>
</file>

<file path=xl/calcChain.xml><?xml version="1.0" encoding="utf-8"?>
<calcChain xmlns="http://schemas.openxmlformats.org/spreadsheetml/2006/main">
  <c r="G47" i="4" l="1"/>
  <c r="G31" i="4" l="1"/>
  <c r="B57" i="4" l="1"/>
  <c r="K64" i="4" l="1"/>
  <c r="B65" i="4" s="1"/>
  <c r="B66" i="4" l="1"/>
  <c r="B64" i="4" s="1"/>
  <c r="B47" i="4" l="1"/>
  <c r="K43" i="4"/>
  <c r="B45" i="4" s="1"/>
  <c r="D57" i="4" l="1"/>
  <c r="B31" i="4"/>
  <c r="B32" i="4" s="1"/>
  <c r="K27" i="4"/>
  <c r="B29" i="4" l="1"/>
  <c r="B27" i="4" s="1"/>
  <c r="O30" i="4" s="1"/>
  <c r="B28" i="4"/>
  <c r="B33" i="4"/>
  <c r="B44" i="4" l="1"/>
  <c r="B43" i="4"/>
  <c r="O46" i="4" s="1"/>
  <c r="B48" i="4"/>
  <c r="B49" i="4" s="1"/>
  <c r="O33" i="4"/>
  <c r="A41" i="4" l="1"/>
  <c r="A25" i="4"/>
  <c r="O49" i="4" l="1"/>
  <c r="T53" i="4" s="1"/>
</calcChain>
</file>

<file path=xl/sharedStrings.xml><?xml version="1.0" encoding="utf-8"?>
<sst xmlns="http://schemas.openxmlformats.org/spreadsheetml/2006/main" count="1053" uniqueCount="649">
  <si>
    <t xml:space="preserve"> </t>
  </si>
  <si>
    <t>DATOS    DEL    EMPLEADO</t>
  </si>
  <si>
    <t>No. PERSONAL</t>
  </si>
  <si>
    <t>APELLIDO PATERNO               MATERNO             NOMBRE(S)</t>
  </si>
  <si>
    <t>CLAVE</t>
  </si>
  <si>
    <t>ENTIDAD ACADÉMICA O DEPENDENCIA</t>
  </si>
  <si>
    <t>CONCEPTO</t>
  </si>
  <si>
    <t>PARCIAL</t>
  </si>
  <si>
    <t>TOTAL</t>
  </si>
  <si>
    <t>IMPORTE TOTAL DE LA LIQUIDACIÓN:</t>
  </si>
  <si>
    <t>90 días de SMG por años de servicio</t>
  </si>
  <si>
    <t>x</t>
  </si>
  <si>
    <t>años)</t>
  </si>
  <si>
    <t>(</t>
  </si>
  <si>
    <t>Último impuesto</t>
  </si>
  <si>
    <t>Último sueldo</t>
  </si>
  <si>
    <t xml:space="preserve">Base gravable de prima de antigüedad </t>
  </si>
  <si>
    <t>límite inferior</t>
  </si>
  <si>
    <t>cuota fija</t>
  </si>
  <si>
    <t>porcentaje</t>
  </si>
  <si>
    <t>subsidio al empleo</t>
  </si>
  <si>
    <t>BGMO</t>
  </si>
  <si>
    <t xml:space="preserve">ISR </t>
  </si>
  <si>
    <t xml:space="preserve">Tasa </t>
  </si>
  <si>
    <t>Tasa</t>
  </si>
  <si>
    <t>ISR a Retener</t>
  </si>
  <si>
    <t>Total de Impuesto a Retener</t>
  </si>
  <si>
    <t>CONCEPTO DE LIQUIDACION</t>
  </si>
  <si>
    <t>NBGM</t>
  </si>
  <si>
    <t>REGION</t>
  </si>
  <si>
    <t>ISR</t>
  </si>
  <si>
    <t>DISR</t>
  </si>
  <si>
    <t>BASE LEGAL: Ley del Impuesto Sobre la Renta: Art. 109, fraccion II, III, V y X.</t>
  </si>
  <si>
    <t>BASE LEGAL: Ley del Impuesto Sobre la Renta: Art. 109, fracción III, IV, V y VIII</t>
  </si>
  <si>
    <t>BASE LEGAL: Ley del Impuesto Sobre la Renta: Art. 109, fracción II, IV, X, XI; XIII Y XIX Arts. 112 y 113, párrafo VI; y  Art. 139, 141  y 142 del RLISR</t>
  </si>
  <si>
    <t>BASE LEGAL: Ley del Impuesto Sobre la Renta: Art. 109, fracción II, IV, X, XI; XIII Y XIX Arts. 112 y 113, párrafo VI; y  Art. 139, 141 y 142 del RLISR</t>
  </si>
  <si>
    <t>ISIR de BMGO</t>
  </si>
  <si>
    <t>FECHA</t>
  </si>
  <si>
    <t>PRIMA VACACIONAL</t>
  </si>
  <si>
    <t xml:space="preserve">AGUINALDO </t>
  </si>
  <si>
    <t>Excedente a gravar de prima vacacional</t>
  </si>
  <si>
    <t xml:space="preserve">Excedente a gravar de aguinaldo </t>
  </si>
  <si>
    <t xml:space="preserve">Exención de Aguinaldo  30 días de Salario Mínimo General (SMG) </t>
  </si>
  <si>
    <t xml:space="preserve">Exedente de Prima Vacacional 15 días de Salario Mínimo General (SMG) </t>
  </si>
  <si>
    <t>Prima Vac mensualizado =</t>
  </si>
  <si>
    <t>Aguinaldo =</t>
  </si>
  <si>
    <t>SALARIOS CAIDOS</t>
  </si>
  <si>
    <t>Elaboro</t>
  </si>
  <si>
    <t>Reviso</t>
  </si>
  <si>
    <t xml:space="preserve">Responsable de Nómina </t>
  </si>
  <si>
    <t xml:space="preserve">Director </t>
  </si>
  <si>
    <t>Salarios Caidos Mensualizados =</t>
  </si>
  <si>
    <t>Vo. Bo.</t>
  </si>
  <si>
    <t>No. De Días:</t>
  </si>
  <si>
    <t>NDEP</t>
  </si>
  <si>
    <t>DDEP</t>
  </si>
  <si>
    <t>DCDEP</t>
  </si>
  <si>
    <t>INSTITUTO DE INVESTIGACIONES MULTIDICIPLINARIAS XALAPA</t>
  </si>
  <si>
    <t>INST.INV.MULTIDICIPL</t>
  </si>
  <si>
    <t>UNIDAD ACADEMICA DE INGENIERIA Y CIENCIAS QUIMICAS XALAPA</t>
  </si>
  <si>
    <t>UN.ACAD.ING.Y C.QUIM</t>
  </si>
  <si>
    <t xml:space="preserve">FACULTAD DE INGENIERIA CIVIL XALAPA                    </t>
  </si>
  <si>
    <t>FAC.INGENIERIA CIVIL</t>
  </si>
  <si>
    <t>FACULTAD DE INGENIERIA MECANICA Y ELECTRICA XALAPA</t>
  </si>
  <si>
    <t>FAC.ING.MEC.Y ELEC.</t>
  </si>
  <si>
    <t>FACULTAD DE CIENCIAS QUIMICAS XALAPA</t>
  </si>
  <si>
    <t>FAC.CS. QUIMICAS</t>
  </si>
  <si>
    <t xml:space="preserve">FACULTAD DE QUIMICA FARMACEUTICA BIOLOGA XALAPA         </t>
  </si>
  <si>
    <t xml:space="preserve">FAC.QUIM.FARM.BIOL. </t>
  </si>
  <si>
    <t xml:space="preserve">FACULTAD DE FISICA E INTELIGENCIA ARTIFICIAL  XALAPA    </t>
  </si>
  <si>
    <t xml:space="preserve">FAC. FISICA         </t>
  </si>
  <si>
    <t xml:space="preserve">FACULTAD DE MATEMATICAS XALAPA                           </t>
  </si>
  <si>
    <t xml:space="preserve">FAC. MATEMATICAS    </t>
  </si>
  <si>
    <t xml:space="preserve">FACULTAD DE ARQUITECTURA XALAPA                       </t>
  </si>
  <si>
    <t xml:space="preserve">FAC. ARQUITECTURA   </t>
  </si>
  <si>
    <t xml:space="preserve">FACULTAD DE INSTRUMENTACION ELECTRONICA XALAPA          </t>
  </si>
  <si>
    <t>FAC.INST.ELECTRONICA</t>
  </si>
  <si>
    <t>INSTITUTO DE CIENCIAS BASICAS XALAPA</t>
  </si>
  <si>
    <t>INS.CIENCIAS BASICAS</t>
  </si>
  <si>
    <t xml:space="preserve">DEPARTAMENTO DE FISICA XALAPA                            </t>
  </si>
  <si>
    <t>DEPARTAMENTO DE FISI</t>
  </si>
  <si>
    <t xml:space="preserve">DEPARTAMENTO DE INTELIGENCIA ARTIFICIAL XALAPA          </t>
  </si>
  <si>
    <t>DEPTO. DE INTE. ART.</t>
  </si>
  <si>
    <t>UNIDAD DE SERV. DE APOYO RESOL.ANALITICA (SARA) XALAPA</t>
  </si>
  <si>
    <t>U.SERV.APOYO RES.ANA</t>
  </si>
  <si>
    <t>CENTRO DE CIENCIAS DE LA TIERRA XALAPA</t>
  </si>
  <si>
    <t>C. CIENCIAS TIERRA</t>
  </si>
  <si>
    <t xml:space="preserve">FACULTAD DE DERECHO XALAPA                              </t>
  </si>
  <si>
    <t xml:space="preserve">FAC. DERECHO        </t>
  </si>
  <si>
    <t xml:space="preserve">UNIDAD ACADEMICA DE HUMANIDADES XALAPA                  </t>
  </si>
  <si>
    <t>UNI.ACAD.HUMANIDADES</t>
  </si>
  <si>
    <t xml:space="preserve">FACULTAD DE IDIOMAS XALAPA                              </t>
  </si>
  <si>
    <t xml:space="preserve">FAC. IDIOMAS        </t>
  </si>
  <si>
    <t xml:space="preserve">FACULTAD DE PEDAGOGIA  XALAPA                           </t>
  </si>
  <si>
    <t xml:space="preserve">FAC. PEDAGOGIA      </t>
  </si>
  <si>
    <t xml:space="preserve">FACULTAD DE LETRAS ESPAÑOLAS  XALAPA                    </t>
  </si>
  <si>
    <t>FAC.LETRAS ESPAÑOLAS</t>
  </si>
  <si>
    <t xml:space="preserve">FACULTAD DE HISTORIA XALAPA                              </t>
  </si>
  <si>
    <t xml:space="preserve">FAC. HISTORIA       </t>
  </si>
  <si>
    <t xml:space="preserve">FACULTAD DE FILOSOFIA XALAPA                             </t>
  </si>
  <si>
    <t xml:space="preserve">FAC. FILOSOFIA      </t>
  </si>
  <si>
    <t xml:space="preserve">FACULTAD DE ANTROPOLOGIA XALAPA                         </t>
  </si>
  <si>
    <t xml:space="preserve">FAC. ANTROPOLOGIA   </t>
  </si>
  <si>
    <t xml:space="preserve">FACULTAD DE SOCIOLOGIA XALAPA                          </t>
  </si>
  <si>
    <t xml:space="preserve">FAC. SOCIOLOGIA     </t>
  </si>
  <si>
    <t>INSTITUTO DE ANTROPOLOGIA XALAPA</t>
  </si>
  <si>
    <t>INS. ANTROPOLOGIA</t>
  </si>
  <si>
    <t xml:space="preserve">MUSEO DE ANTROPOLOGIA  XALAPA                           </t>
  </si>
  <si>
    <t xml:space="preserve">MUSEO ANTROPOLOGIA  </t>
  </si>
  <si>
    <t>INSTITUTO DE INVESTIGACIONES JURIDICAS XALAPA</t>
  </si>
  <si>
    <t>INS. INV. JURIDICAS</t>
  </si>
  <si>
    <t>INSTITUTO DE INVESTIGACIONES HISTORICO-SOCIALES XALAPA</t>
  </si>
  <si>
    <t>INS.INV.HIST.SOC.</t>
  </si>
  <si>
    <t xml:space="preserve">INSTITUTO DE INVESTIGACIONES LINGÜISTICO LIT. XALAPA   </t>
  </si>
  <si>
    <t xml:space="preserve">INS.INV.LING.LITER. </t>
  </si>
  <si>
    <t>INSTITUTO DE INVESTIGACIONES EN EDUCACION XALAPA</t>
  </si>
  <si>
    <t>INS.INV.EN EDUCACION</t>
  </si>
  <si>
    <t>CENTRO DE INVESTIGACIONES EN DOCUMENTACION S/ U.V. XALAPA</t>
  </si>
  <si>
    <t>CTRO.INV.DOC.S/UNIV.</t>
  </si>
  <si>
    <t>INSTITUTO DE FILOSOFIA XALAPA</t>
  </si>
  <si>
    <t>INST. DE FILOSOFIA</t>
  </si>
  <si>
    <t>CENTRO DE ESTUDIOS DE LA CULTURA Y LA COMUNICACIÓN XALAPA</t>
  </si>
  <si>
    <t>CENT.EST.CULT.Y COM.</t>
  </si>
  <si>
    <t>CENTRO DE EST. SOBRE DERECHO GLOBALIZACION Y SEG. XALAPA</t>
  </si>
  <si>
    <t>CENT.EST.S/DER.GL.S</t>
  </si>
  <si>
    <t>CENTRO DE ESTUDIOS DE GENERO DE LA U.V. XALAPA</t>
  </si>
  <si>
    <t>CTRO.EST.GENERO U.V.</t>
  </si>
  <si>
    <t xml:space="preserve">FACULTAD DE CONTADURIA Y ADMINISTRACION  XALAPA         </t>
  </si>
  <si>
    <t>FAC.CONTADURIA Y ADM</t>
  </si>
  <si>
    <t xml:space="preserve">UNIDAD ACADEMICA DE ECONOMIA Y ESTADISTICA  XALAPA      </t>
  </si>
  <si>
    <t>UNI.ACAD.ECON.Y EST.</t>
  </si>
  <si>
    <t xml:space="preserve">FACULTAD DE ECONOMIA  XALAPA                          </t>
  </si>
  <si>
    <t xml:space="preserve">FAC. ECONOMIA       </t>
  </si>
  <si>
    <t xml:space="preserve">FACULTAD DE ESTADISTICA E INFORMATICA XALAPA           </t>
  </si>
  <si>
    <t>FAC.EST. E INFORMAT.</t>
  </si>
  <si>
    <t>INSTITUTO DE INVEST. Y ESTUDIOS SUP. ECO. Y SOC. XALAPA</t>
  </si>
  <si>
    <t>IIESES</t>
  </si>
  <si>
    <t>INST. DE INVEST. Y ESTUDIOS SUP. DE LAS C. ADM. XALAPA</t>
  </si>
  <si>
    <t>IIESCA</t>
  </si>
  <si>
    <t>INSTITUTO DE LA CONTADURIA PUBLICA XALAPA</t>
  </si>
  <si>
    <t>INS.CONTADURIA PUB.</t>
  </si>
  <si>
    <t xml:space="preserve">INTELIGENCIA ARTIFICIAL   XALAPA                        </t>
  </si>
  <si>
    <t>INTELIGENCIA ARTIFIC</t>
  </si>
  <si>
    <t xml:space="preserve">FACULTAD DE CIENCIAS ADMINISTRATIVAS Y SOCIALES  XALAPA </t>
  </si>
  <si>
    <t>FAC.DE CS.ADM.Y SOC.</t>
  </si>
  <si>
    <t>CTRO. DE EST.DE OPIN. Y ANAL. U.V. XALAPA</t>
  </si>
  <si>
    <t>CTO.EST.OP.Y ANAL.UV</t>
  </si>
  <si>
    <t xml:space="preserve">UNIDAD ACADEMICA DE CIENCIAS DE LA SALUD XALAPA          </t>
  </si>
  <si>
    <t>UNI.ACAD.C.D.L.SALUD</t>
  </si>
  <si>
    <t xml:space="preserve">FACULTAD DE MEDICINA  XALAPA                            </t>
  </si>
  <si>
    <t xml:space="preserve">FAC. MEDICINA       </t>
  </si>
  <si>
    <t xml:space="preserve">FACULTAD DE ODONTOLOGIA  XALAPA                          </t>
  </si>
  <si>
    <t xml:space="preserve">FAC. ODONTOLOGIA    </t>
  </si>
  <si>
    <t xml:space="preserve">FACULTAD DE BIOANALISIS  XALAPA                         </t>
  </si>
  <si>
    <t xml:space="preserve">FAC. BIOANALISIS    </t>
  </si>
  <si>
    <t xml:space="preserve">FACULTAD DE NUTRICION XALAPA                           </t>
  </si>
  <si>
    <t xml:space="preserve">FAC. NUTRICION      </t>
  </si>
  <si>
    <t xml:space="preserve">FACULTAD DE ENFERMERIA XALAPA                           </t>
  </si>
  <si>
    <t xml:space="preserve">FAC. ENFERMERIA     </t>
  </si>
  <si>
    <t xml:space="preserve">FACULTAD DE PSICOLOGIA XALAPA                           </t>
  </si>
  <si>
    <t xml:space="preserve">FAC. PSICOLOGIA     </t>
  </si>
  <si>
    <t>INSTITUTO DE CIENCIAS DE LA SALUD XALAPA</t>
  </si>
  <si>
    <t>INS.CCIAS.D.L.SALUD</t>
  </si>
  <si>
    <t>INSTITUTO DE INVESTIGACIONES PSICOLOGICAS XALAPA</t>
  </si>
  <si>
    <t>INS.INV.PSICOLOGICAS</t>
  </si>
  <si>
    <t>HOSPITAL ESCUELA DE GINECOLOGIA Y OBSTETRICIA XALAPA</t>
  </si>
  <si>
    <t>HOS. ESC. GINE Y OBS</t>
  </si>
  <si>
    <t>INSTITUTO DE SALUD PUBLICA XALAPA</t>
  </si>
  <si>
    <t>INS. SALUD PUBLICA</t>
  </si>
  <si>
    <t>CENTRO DE ATENCION PARA EL DES. E INT. DE LOS UNIV XALAPA</t>
  </si>
  <si>
    <t>CENT.AT.DES.I.U</t>
  </si>
  <si>
    <t>INSTITUTO DE PSICOLOGIA Y EDUCACION XALAPA</t>
  </si>
  <si>
    <t>INST. DE PSIC.Y EDUC</t>
  </si>
  <si>
    <t>CENTRO DE INVESTIGACIONES BIOMEDICAS XALAPA</t>
  </si>
  <si>
    <t>CEN.INV.BIOMEDICAS</t>
  </si>
  <si>
    <t>CENTRO DE INVESTIGACIONES CEREBRALES XALAPA</t>
  </si>
  <si>
    <t>CENT.INV.CEREBRALES</t>
  </si>
  <si>
    <t>UNIDAD ACADEMICA DE CIENCIAS BIOLOGICAS Y AGROPEC. XALAPA</t>
  </si>
  <si>
    <t>UNI.AC.C.BIOL.Y AGRO</t>
  </si>
  <si>
    <t xml:space="preserve">FACULTAD DE BIOLOGIA XALAPA                              </t>
  </si>
  <si>
    <t xml:space="preserve">FAC. BIOLOGIA       </t>
  </si>
  <si>
    <t xml:space="preserve">FACULTAD DE CIENCIAS AGRICOLAS XALAPA                    </t>
  </si>
  <si>
    <t xml:space="preserve">FAC. CS. AGRICOLAS  </t>
  </si>
  <si>
    <t>INSTITUTO DE INVESTIGACIONES BIOLOGICAS XALAPA</t>
  </si>
  <si>
    <t>INS. INV.BIOLOGICAS</t>
  </si>
  <si>
    <t>INSTITUTO DE NEUROETOLOGIA XALAPA</t>
  </si>
  <si>
    <t>INS. NEUROETOLOGIA</t>
  </si>
  <si>
    <t>INSTITUTO DE INVESTIGACIONES FORESTALES XALAPA</t>
  </si>
  <si>
    <t>INST.  INV. FOREST.</t>
  </si>
  <si>
    <t>UNIDAD DE INV. DE ECOLOGIA DE PESQUERIAS XALAPA</t>
  </si>
  <si>
    <t>U.DE INV. DE ECOL.P.</t>
  </si>
  <si>
    <t>INSTITUTO DE BIOTECNOLOGIA Y ECOLOGIA APLICADA XALAPA</t>
  </si>
  <si>
    <t>INBIOTECA</t>
  </si>
  <si>
    <t>CENTRO DE INVESTIGACIONES TROPICALES XALAPA</t>
  </si>
  <si>
    <t>C.INVEST.TROPICALES</t>
  </si>
  <si>
    <t>INSTITUTO DE INVESTIGACIONES  MULTIDICIPLINARIAS XALAPA</t>
  </si>
  <si>
    <t>INST.INVEST.MILTIDIC</t>
  </si>
  <si>
    <t xml:space="preserve">UNIDAD ACADEMICA DE ARTES  XALAPA                        </t>
  </si>
  <si>
    <t>UNI. ACADEMICA ARTES</t>
  </si>
  <si>
    <t xml:space="preserve">FACULTAD DE MUSICA  XALAPA                               </t>
  </si>
  <si>
    <t xml:space="preserve">FAC. MUSICA         </t>
  </si>
  <si>
    <t xml:space="preserve">FACULTAD DE DANZA XALAPA                                </t>
  </si>
  <si>
    <t xml:space="preserve">FAC. DANZA          </t>
  </si>
  <si>
    <t xml:space="preserve">FACULTAD DE ARTES PLASTICAS XALAPA                      </t>
  </si>
  <si>
    <t>FAC. ARTES PLASTICAS</t>
  </si>
  <si>
    <t xml:space="preserve">FACULTAD DE TEATRO  XALAPA                              </t>
  </si>
  <si>
    <t xml:space="preserve">FAC. TEATRO         </t>
  </si>
  <si>
    <t>INSTITUTO DE ARTES PLASTICAS XALAPA</t>
  </si>
  <si>
    <t>INS. ARTES PLASTICAS</t>
  </si>
  <si>
    <t xml:space="preserve">CENTRO DE INICIACION MUSICAL INFANTIL  XALAPA           </t>
  </si>
  <si>
    <t xml:space="preserve">CIMI                </t>
  </si>
  <si>
    <t>CENTRO DE ESTUDIOS (JAZZUV) XALAPA</t>
  </si>
  <si>
    <t>CENTRO DE EST.JAZZUV</t>
  </si>
  <si>
    <t>CENTRO DE EST., CREACION Y DOC. DE LAS ARTES XALAPA</t>
  </si>
  <si>
    <t>CEN.EST.C.YDOC.ARTES</t>
  </si>
  <si>
    <t>DIRECCION GENERAL DEL SISTEMA DE ENSEÑANZA ABIERTA XALAPA</t>
  </si>
  <si>
    <t>DIR.GRAL.SIS.ENS.AB.</t>
  </si>
  <si>
    <t>ESCUELA PARA ESTUDIANTES EXTRANJEROS XALAPA</t>
  </si>
  <si>
    <t>ESC.P/ESTUDIANTES E.</t>
  </si>
  <si>
    <t>DIRECCION GENERAL DE LA UNIDAD DE ESTUDIOS DE POS. XALAPA</t>
  </si>
  <si>
    <t>DIR.GRAL.U.E.POS</t>
  </si>
  <si>
    <t>DIRECCION UNIV VERACRUZANA INTERCULTURAL XALAPA</t>
  </si>
  <si>
    <t>DIR. U.VER.INTERCULT</t>
  </si>
  <si>
    <t>DIRECCION DE LOS CENTROS DE IDIOMAS XALAPA</t>
  </si>
  <si>
    <t>DIR.CEN.DE IDIOMAS</t>
  </si>
  <si>
    <t>COORD.UNIVERSITARIA OBSERVATORIOS METROPOLITANOS XALAPA</t>
  </si>
  <si>
    <t>COORD.UNVER.OBS.METR</t>
  </si>
  <si>
    <t>CENTRO DE ESTUDIOS CHINA-VERACRUZ XALAPA</t>
  </si>
  <si>
    <t>CENT.EST.CHINA-VER.</t>
  </si>
  <si>
    <t>COORDINACION UNIVERSITARIA PARA LA SUSTENTABILIDAD XALAPA</t>
  </si>
  <si>
    <t>C.UNIV.SUSTENTABILID</t>
  </si>
  <si>
    <t>CENTRO DE ECOALFABETIZACION Y DIALOGO DE SABERES XALAPA</t>
  </si>
  <si>
    <t>CEN.ECOALF.DIAL.SAB</t>
  </si>
  <si>
    <t>DIRECCION GENERAL DE RELACIONES INTERNACIONALES XALAPA</t>
  </si>
  <si>
    <t>DIR.GRAL.REL.INTERNA</t>
  </si>
  <si>
    <t>CENTRO DE EST. E INVEST.EN CONOC.Y APREN. H XALAPA</t>
  </si>
  <si>
    <t>C.E.I.C.A.H.</t>
  </si>
  <si>
    <t xml:space="preserve">TALLER LIBRE DE ARTES XALAPA                            </t>
  </si>
  <si>
    <t>TALLER LIBRE DE ARTE</t>
  </si>
  <si>
    <t>CENTRO DE IDIOMAS XALAPA</t>
  </si>
  <si>
    <t>CENTRO DE IDIOMAS</t>
  </si>
  <si>
    <t xml:space="preserve">ORGANIZACION TEATRAL DE LA U.V. XALAPA                  </t>
  </si>
  <si>
    <t xml:space="preserve">ORTEUV              </t>
  </si>
  <si>
    <t xml:space="preserve">ORBIS TERTIUS XALAPA                                     </t>
  </si>
  <si>
    <t xml:space="preserve">ORBIS TERTIUS       </t>
  </si>
  <si>
    <t xml:space="preserve">CORO XALAPA                                              </t>
  </si>
  <si>
    <t xml:space="preserve">CORO                </t>
  </si>
  <si>
    <t xml:space="preserve">GRUPO DE RECITALISTAS XALAPA                             </t>
  </si>
  <si>
    <t xml:space="preserve">GPO. RECITALISTAS   </t>
  </si>
  <si>
    <t xml:space="preserve">ENSAMBLE CLASICO DE GUITARRAS  XALAPA                   </t>
  </si>
  <si>
    <t>ENSAM.CLAS.GUITARRAS</t>
  </si>
  <si>
    <t xml:space="preserve">ORQUESTA UNIVERSITARIA DE MUSICA POPULAR XALAPA          </t>
  </si>
  <si>
    <t>ORQ. UNIV.MUSICA POP</t>
  </si>
  <si>
    <t xml:space="preserve">TLEN-HUICANI XALAPA                                     </t>
  </si>
  <si>
    <t xml:space="preserve">TLEN-HUICANI        </t>
  </si>
  <si>
    <t xml:space="preserve">BALLET FOLKLORICO XALAPA                                 </t>
  </si>
  <si>
    <t xml:space="preserve">BALLET FOLKLORICO   </t>
  </si>
  <si>
    <t xml:space="preserve">ORQUESTA SINFONICA DE XALAPA                       </t>
  </si>
  <si>
    <t>ORQ.SINFONICA XALAPA</t>
  </si>
  <si>
    <t xml:space="preserve">ORQUESTA DE SALSA   XALAPA                              </t>
  </si>
  <si>
    <t xml:space="preserve">ORQ. SALSA          </t>
  </si>
  <si>
    <t xml:space="preserve">GALERIA ALVA DE LA CANAL                          </t>
  </si>
  <si>
    <t>GALERIA A. D.L.CANAL</t>
  </si>
  <si>
    <t xml:space="preserve">TALLER DE LAUDERIA   XALAPA                             </t>
  </si>
  <si>
    <t xml:space="preserve">TALLER  LAUDERIA    </t>
  </si>
  <si>
    <t xml:space="preserve">COORDINACION REGIONAL DE ACTIVIDADES DEPORTIVAS XALAPA   </t>
  </si>
  <si>
    <t>COORD. REG. ACT. DEP</t>
  </si>
  <si>
    <t>ADMINISTRACION CENTRAL XALAPA</t>
  </si>
  <si>
    <t>ADMON. CENTRAL</t>
  </si>
  <si>
    <t>RECTORIA XALAPA</t>
  </si>
  <si>
    <t>RECTORIA</t>
  </si>
  <si>
    <t xml:space="preserve">COORDINACION DE ASESORES XALAPA                          </t>
  </si>
  <si>
    <t xml:space="preserve">COORD. ASESORES     </t>
  </si>
  <si>
    <t xml:space="preserve">OFICINA DEL ABOGADO GENERAL U.V. XALAPA                  </t>
  </si>
  <si>
    <t>OF.ABOGADO GRAL.U.V.</t>
  </si>
  <si>
    <t xml:space="preserve">DIRECCION DE ASUNTOS JURIDICOS  XALAPA                  </t>
  </si>
  <si>
    <t>DIR.ASUNTOS JURIDICO</t>
  </si>
  <si>
    <t xml:space="preserve">CONTRALORIA GENERAL   XALAPA                           </t>
  </si>
  <si>
    <t xml:space="preserve">CONTRALORIA GRAL.   </t>
  </si>
  <si>
    <t xml:space="preserve">DIRECCION DE AUDITORIA INTERNA  XALAPA                  </t>
  </si>
  <si>
    <t xml:space="preserve">DIR. AUD. INTERNA   </t>
  </si>
  <si>
    <t xml:space="preserve">DIRECCION DE PLANEACION INSTITUCIONAL  XALAPA           </t>
  </si>
  <si>
    <t>DIR. PLAN. INSTITUC.</t>
  </si>
  <si>
    <t>COORDINACION TECNICA XALAPA</t>
  </si>
  <si>
    <t>COORDINACION TECNICA</t>
  </si>
  <si>
    <t>DEFENSORIA DE LOS DERECHOS DE LOS UNIVERSITARIOS XALAPA</t>
  </si>
  <si>
    <t>DEF.DER.UNIVERSITARI</t>
  </si>
  <si>
    <t>DIRECCION GENERAL DE TECNOLOGIA DE INFORMACION XALAPA</t>
  </si>
  <si>
    <t>DIR. GRAL. TEC. INF.</t>
  </si>
  <si>
    <t>DIRECCION DE PROYECTOS CONSTRUCCIONES Y MANTENIM. XALAPA</t>
  </si>
  <si>
    <t>DIR.PROY.CONST.Y MTO</t>
  </si>
  <si>
    <t>SECRETARIA DE LA RECTORIA XALAPA</t>
  </si>
  <si>
    <t>SEC. DE LA RECTORIA</t>
  </si>
  <si>
    <t xml:space="preserve">DEPARTAMENTO DE CONSTRUCCIONES XALAPA                    </t>
  </si>
  <si>
    <t>DEPTO.CONST. Y MANT.</t>
  </si>
  <si>
    <t>DIRECCION DE COMUNICACION UNIVERSITARIA XALAPA</t>
  </si>
  <si>
    <t>DIR.COMUNICAC.UNIVER</t>
  </si>
  <si>
    <t xml:space="preserve">DEPARTAMENTO DE CINEMATOGRAFIA XALAPA                   </t>
  </si>
  <si>
    <t>DEPTO.CINEMATOGRAFIA</t>
  </si>
  <si>
    <t xml:space="preserve">DEPARTAMENTO DE RADIO U.V.  XALAPA                      </t>
  </si>
  <si>
    <t xml:space="preserve">DEPTO.DE RADIO U.V. </t>
  </si>
  <si>
    <t xml:space="preserve">DEPARTAMENTO DE MEDIOS AUDIOVISUALES XALAPA            </t>
  </si>
  <si>
    <t>DEPTO.MEDIOS AUDIOV.</t>
  </si>
  <si>
    <t xml:space="preserve">DIRECCION DE VINCULACION GENERAL   XALAPA               </t>
  </si>
  <si>
    <t>DIR.VINCULACION GRAL</t>
  </si>
  <si>
    <t xml:space="preserve">SECRETARIA ACADEMICA  XALAPA                           </t>
  </si>
  <si>
    <t xml:space="preserve">SRIA. ACADEMICA     </t>
  </si>
  <si>
    <t xml:space="preserve">DIRECCION GENERAL DEL AREA ACADEMICA TECNICA  XALAPA    </t>
  </si>
  <si>
    <t>DIR.GRL.A.AC.TECNICA</t>
  </si>
  <si>
    <t>DIRECCION GRAL. DEL AREA ACADEMICA DE HUMANIDADES XALAPA</t>
  </si>
  <si>
    <t>DIR.GRL.A.AC.HUMANI.</t>
  </si>
  <si>
    <t xml:space="preserve">DIRECCION GRAL. DEL AREA ACADEMICA ECON-ADMVA. XALAPA  </t>
  </si>
  <si>
    <t>DIR.GRL.A.ECON-ADMVA</t>
  </si>
  <si>
    <t>DIR. GRAL. DEL AREA ACAD. DE CIENCIAS DE LA SALUD XALAPA</t>
  </si>
  <si>
    <t>DIR.GRL.A.AC.C.SALUD</t>
  </si>
  <si>
    <t>DIRECCION GRAL. DEL AREA ACAD. BIOLOGICO-AGROPEC. XALAPA</t>
  </si>
  <si>
    <t>DIR.GRL.A.AC.BIO-AGR</t>
  </si>
  <si>
    <t>DIRECCION GENERAL DEL AREA ACADEMICA DE ARTES XALAPA</t>
  </si>
  <si>
    <t>DIR.GRL.A.AC.ARTES</t>
  </si>
  <si>
    <t xml:space="preserve">DIRECCION GENERAL DE INVESTIGACIONES XALAPA             </t>
  </si>
  <si>
    <t>DIR. GRAL. INVESTIG.</t>
  </si>
  <si>
    <t>DIR. GRAL. DE DESARROLLO ACAD.E INNOVACION EDUCAT. XALAPA</t>
  </si>
  <si>
    <t>DIR.GRAL.D.ACAD.I.ED</t>
  </si>
  <si>
    <t xml:space="preserve">DIRECCION GENERAL DE ADMINISTRACION ESCOLAR XALAPA      </t>
  </si>
  <si>
    <t>DIR.GRAL.TRAM.ESCOL.</t>
  </si>
  <si>
    <t xml:space="preserve">DIRECCION DE SERVICIOS ESCOLARES XALAPA                 </t>
  </si>
  <si>
    <t xml:space="preserve">DIR. SERVICIOS ESC. </t>
  </si>
  <si>
    <t xml:space="preserve">DEPARTAMENTO DE CONTROL ESCOLAR  XALAPA                 </t>
  </si>
  <si>
    <t>DEPTO. CONT. ESCOLAR</t>
  </si>
  <si>
    <t>COORDINACION DE INTEGRACION SALARIAL XALAPA</t>
  </si>
  <si>
    <t>COORD.INT. SALARIAL</t>
  </si>
  <si>
    <t xml:space="preserve">DEPARTAMENTO DE EDUCACION CONTINUA XALAPA               </t>
  </si>
  <si>
    <t xml:space="preserve">DIR. EDUC. CONTINUA </t>
  </si>
  <si>
    <t xml:space="preserve">DEPARTAMENTO DE POSGRADO  XALAPA                       </t>
  </si>
  <si>
    <t xml:space="preserve">DEPTO DE POSGRADO   </t>
  </si>
  <si>
    <t xml:space="preserve">DIRECCION DE BIBLIOTECAS  XALAPA                        </t>
  </si>
  <si>
    <t xml:space="preserve">DIR. BIBLIOTECAS    </t>
  </si>
  <si>
    <t>COORDINACION DE ADQUISICIONES DE RECURSOS DOCUM.  XALAPA</t>
  </si>
  <si>
    <t xml:space="preserve">COORD.ADQ.REC.DOCU. </t>
  </si>
  <si>
    <t xml:space="preserve">COORDINACION DE PROCESOS TECNICOS XALAPA                </t>
  </si>
  <si>
    <t>COORD. PROCESOS TEC.</t>
  </si>
  <si>
    <t xml:space="preserve">BIBLIOTECA CENTRAL  XALAPA                              </t>
  </si>
  <si>
    <t xml:space="preserve">BIBLIOTECA REGIONAL </t>
  </si>
  <si>
    <t xml:space="preserve">OFICIALIA MAYOR  XALAPA                                 </t>
  </si>
  <si>
    <t xml:space="preserve">OFICIALIA MAYOR     </t>
  </si>
  <si>
    <t xml:space="preserve">DEPARTAMENTO DE SERVICIO SOCIAL  XALAPA                 </t>
  </si>
  <si>
    <t>DEPTO.PROF.Y S.SOCIA</t>
  </si>
  <si>
    <t>DIRECCION DE FORTALECIMIENTO ACADEMICO XALAPA</t>
  </si>
  <si>
    <t>DIR.FOR.ACADEMICO</t>
  </si>
  <si>
    <t>DIRECCION DE INOVACION EDUCATIVA XALAPA</t>
  </si>
  <si>
    <t>DIR.INOV.EDUCATIVA</t>
  </si>
  <si>
    <t xml:space="preserve">SECRETARIA DE ADMINISTRACION Y FINANZAS  XALAPA          </t>
  </si>
  <si>
    <t>SRIA.ADMON.Y FINANZA</t>
  </si>
  <si>
    <t xml:space="preserve">DIRECCION GENERAL DE RECURSOS FINANCIEROS XALAPA        </t>
  </si>
  <si>
    <t>DIR. GRAL. REC. FROS</t>
  </si>
  <si>
    <t xml:space="preserve">DEPARTAMENTO DE CAJA XALAPA                             </t>
  </si>
  <si>
    <t xml:space="preserve">DEPTO. DE CAJA      </t>
  </si>
  <si>
    <t>DIRECCIÓN DE INGRESOS XALAPA</t>
  </si>
  <si>
    <t>DIRECCIÓN INGRESOS</t>
  </si>
  <si>
    <t>DIRECCIÓN DE EGRESOS XALAPA</t>
  </si>
  <si>
    <t>DIRECCIÓN DE EGRESOS</t>
  </si>
  <si>
    <t xml:space="preserve">DIRECCION DE PRESUPUESTOS  XALAPA                        </t>
  </si>
  <si>
    <t>DIR. DE PRESUPUESTOS</t>
  </si>
  <si>
    <t xml:space="preserve">DEPARTAMENTO DE CONTROL PRESUPUESTAL DEL GASTO  XALAPA   </t>
  </si>
  <si>
    <t>DEPTO.CTROL PRES.GTO</t>
  </si>
  <si>
    <t xml:space="preserve">DEPARTAMENTO DE CONTROL DE PLAZAS XALAPA                 </t>
  </si>
  <si>
    <t>DEPTO. CONTROL PLAZA</t>
  </si>
  <si>
    <t xml:space="preserve">DIRECCION DE CONTABILIDAD  XALAPA                       </t>
  </si>
  <si>
    <t>DIR. DE CONTABILIDAD</t>
  </si>
  <si>
    <t xml:space="preserve">DEPARTAMENTO DE AFECTACION CONTABLE  XALAPA             </t>
  </si>
  <si>
    <t>DEPTO.AFECT.CONTABLE</t>
  </si>
  <si>
    <t>DEPTO. DE ANALISIS E INTERP. DE EDOS. FINANCIEROS XALAPA</t>
  </si>
  <si>
    <t>DPTO.ANA.INT.EDOS.FR</t>
  </si>
  <si>
    <t>DIRECCION DE CONTROL PATRIMONIAL XALAPA</t>
  </si>
  <si>
    <t>DIR.CTRL.PATRIMONIAL</t>
  </si>
  <si>
    <t xml:space="preserve">DIRECCION DE RECURSOS MATERIALES XALAPA                 </t>
  </si>
  <si>
    <t>DIR. REC. MATERIALES</t>
  </si>
  <si>
    <t xml:space="preserve">DEPARTAMENTO DE ALMACEN XALAPA                          </t>
  </si>
  <si>
    <t xml:space="preserve">DEPTO. DE ALMACEN   </t>
  </si>
  <si>
    <t xml:space="preserve">DIRECCION GENERAL DE RECURSOS HUMANOS  XALAPA           </t>
  </si>
  <si>
    <t>DIR.GRAL.REC.HUMANOS</t>
  </si>
  <si>
    <t xml:space="preserve">DIRECCION DE PERSONAL XALAPA                            </t>
  </si>
  <si>
    <t xml:space="preserve">DIR. DE PERSONAL    </t>
  </si>
  <si>
    <t xml:space="preserve">DEPARTAMENTO DE CONTROL DE PERSONAL ACADEMICO XALAPA    </t>
  </si>
  <si>
    <t>DPTO.CTROL PER.ACAD.</t>
  </si>
  <si>
    <t>DEPARTAMENTO DE CONTROL DE PERSONAL ADMINISTRATIVO XALAPA</t>
  </si>
  <si>
    <t>DPTO.CTROL PER.ADMVO</t>
  </si>
  <si>
    <t xml:space="preserve">DEPARTAMENTO DE PRESTACIONES XALAPA                     </t>
  </si>
  <si>
    <t xml:space="preserve">DEPTO. PRESTACIONES </t>
  </si>
  <si>
    <t xml:space="preserve">DEPARTAMENTO DE CAPACITACION XALAPA                      </t>
  </si>
  <si>
    <t xml:space="preserve">DEPTO. CAPACITACION </t>
  </si>
  <si>
    <t xml:space="preserve">DIRECCION DE RELACIONES LABORALES  XALAPA               </t>
  </si>
  <si>
    <t>DIR.RELACIONES LABS.</t>
  </si>
  <si>
    <t xml:space="preserve">DIRECCION DE NOMINAS XALAPA                             </t>
  </si>
  <si>
    <t xml:space="preserve">DIR. DE NOMINAS     </t>
  </si>
  <si>
    <t xml:space="preserve">DEPARTAMENTO DE CODIFICACION XALAPA                      </t>
  </si>
  <si>
    <t xml:space="preserve">DEPTO. CODIFICACION </t>
  </si>
  <si>
    <t xml:space="preserve">DEPARTAMENTO DE VALIDACION Y CONTROL  XALAPA             </t>
  </si>
  <si>
    <t>DPTO.VALID.Y CONTROL</t>
  </si>
  <si>
    <t xml:space="preserve">DIRECCION GENERAL DE INFORMATICA XALAPA                  </t>
  </si>
  <si>
    <t>DIR.GRAL.INFORMATICA</t>
  </si>
  <si>
    <t>DIR.DE SERV.DE RED E INFR. TECNOLOGICA XALAPA</t>
  </si>
  <si>
    <t>DIR. S.RED INF. ACAD</t>
  </si>
  <si>
    <t>DIRECCIÓN DE EXTENSIÓN DE SERVICIOS TECNOLÓGICOS XALAPA</t>
  </si>
  <si>
    <t>DIR. EXT. SER. TECN.</t>
  </si>
  <si>
    <t>DIRECCIÓN DE DESARROLLO INFORMÁTICO DE A.ACAD. XALAPA</t>
  </si>
  <si>
    <t>DIR.DES.INF.DE A. AC</t>
  </si>
  <si>
    <t>DIRECCION DE SERVICIOS INF. ADMINISTRATIVOS XALAPA</t>
  </si>
  <si>
    <t>DIR. SERV. INF. ADMI</t>
  </si>
  <si>
    <t>UNIDAD DEL SISTEMA INTEGRAL DE INFORMACION UNIVERS XALAPA</t>
  </si>
  <si>
    <t>UNIDAD DEL SIIU</t>
  </si>
  <si>
    <t>DIRECCION DE OPERATIVIDAD E IMPACTO DE LAS TEC.INF XALAPA</t>
  </si>
  <si>
    <t>DIR.OPER.IMP.TEC.INF</t>
  </si>
  <si>
    <t>UNIDAD DE ORGANIZACION Y METODOS XALAPA</t>
  </si>
  <si>
    <t>UNIDAD ORG.Y METODOS</t>
  </si>
  <si>
    <t xml:space="preserve">DEPARTAMENTO DE SERVICIOS GENERALES XALAPA               </t>
  </si>
  <si>
    <t>DEPTO. SERVS. GRALES</t>
  </si>
  <si>
    <t xml:space="preserve">UNIDAD DE SERVICIOS BIBLIOTECARIOS (USBI) XALAPA        </t>
  </si>
  <si>
    <t>U.SERV.BIBLIOT(USBI)</t>
  </si>
  <si>
    <t>COORDINACION DE DIFUSION Y EXTENSION DE LA CULTURA XALAPA</t>
  </si>
  <si>
    <t>COORD. DIF.EXT.CULT.</t>
  </si>
  <si>
    <t>DIRECCION GENERAL DE LA UNIVERSIDAD VIRTUAL XALAPA</t>
  </si>
  <si>
    <t>DIR. GRAL. UNIV. VIR</t>
  </si>
  <si>
    <t>AREA DE FORMACION BASICA GENERAL XALAPA</t>
  </si>
  <si>
    <t>A. FORMACION B.GRAL</t>
  </si>
  <si>
    <t xml:space="preserve">DIRECCION DE ACTIVIDADES DEPORTIVAS XALAPA               </t>
  </si>
  <si>
    <t xml:space="preserve">DIR. ACT. DEP.      </t>
  </si>
  <si>
    <t xml:space="preserve">DIRECCION DE EDITORIAL XALAPA                            </t>
  </si>
  <si>
    <t xml:space="preserve">DIR. DE EDITORIAL   </t>
  </si>
  <si>
    <t xml:space="preserve">DEPARTAMENTO DE DISTRIBUCION XALAPA                     </t>
  </si>
  <si>
    <t>DEPTO. PUBLICACIONES</t>
  </si>
  <si>
    <t>COORDINACION DE TRASPARENCIA Y ACCESO A LA INFORMA XALAPA</t>
  </si>
  <si>
    <t>COORD.TR.AC.INF.</t>
  </si>
  <si>
    <t xml:space="preserve">DEPARTAMENTO DE EDUCACION A DISTANCIA XALAPA             </t>
  </si>
  <si>
    <t>DEPTO. EDUC. A DIST.</t>
  </si>
  <si>
    <t xml:space="preserve">JUNTA DE GOBIERNO XALAPA                                 </t>
  </si>
  <si>
    <t xml:space="preserve">JUNTA DE GOBIERNO   </t>
  </si>
  <si>
    <t xml:space="preserve">DEPARTAMENTO DE COORDINACION DE PROYECTOS XALAPA         </t>
  </si>
  <si>
    <t>DEPTO.GESTION Y DES.</t>
  </si>
  <si>
    <t xml:space="preserve">DIRECCION DE AUDITORIA A ENTIDADES XALAPA                </t>
  </si>
  <si>
    <t xml:space="preserve">DIR. AUD. ENTIDADES </t>
  </si>
  <si>
    <t xml:space="preserve">DIRECCION DE AUDITORIA PATRIMONIAL XALAPA               </t>
  </si>
  <si>
    <t xml:space="preserve">DIR. AUD. PATRIM.   </t>
  </si>
  <si>
    <t xml:space="preserve">DIRECCION DE ANALISIS Y SITUACION PATRIMONIAL XALAPA    </t>
  </si>
  <si>
    <t xml:space="preserve">DIR. ANA.Y SIT.PAT. </t>
  </si>
  <si>
    <t xml:space="preserve">DIRECCION DE EVALUACION Y CONTROL PRESUPUESTAL XALAPA   </t>
  </si>
  <si>
    <t>DIR. EVA. Y CTRL. P.</t>
  </si>
  <si>
    <t xml:space="preserve">DEPARTAMENTO DE MANTENIMIENTO XALAPA                    </t>
  </si>
  <si>
    <t xml:space="preserve">DEPTO. DE MTTO.     </t>
  </si>
  <si>
    <t xml:space="preserve">DEPARTAMENTO DE PROYECTOS ESPECIALES XALAPA              </t>
  </si>
  <si>
    <t xml:space="preserve">DEPTO. PROY. ESP.   </t>
  </si>
  <si>
    <t xml:space="preserve">DEPARTAMENTO DE TELEVISION XALAPA                        </t>
  </si>
  <si>
    <t>DEPTO. DE TELEVISION</t>
  </si>
  <si>
    <t xml:space="preserve">DEPARTAMENTO DE PRENSA XALAPA                            </t>
  </si>
  <si>
    <t xml:space="preserve">DEPTO. DE PRENSA    </t>
  </si>
  <si>
    <t xml:space="preserve">DEPARTAMENTO DE VINCULACION SOCIAL  XALAPA               </t>
  </si>
  <si>
    <t>DEPTO. VINCUL.SOCIAL</t>
  </si>
  <si>
    <t xml:space="preserve">DEPARTAMENTO DE VINCULACION CON EL SECTOR PRODUC. XALAPA </t>
  </si>
  <si>
    <t>DEPTO.VINC.SEC.PROD.</t>
  </si>
  <si>
    <t>DEPTO. DE CERTIFICACION Y LEGALIZACION DE DOCTOS. XALAPA</t>
  </si>
  <si>
    <t>DEPTO.CER.LEG.DOCTO.</t>
  </si>
  <si>
    <t xml:space="preserve">DEPARTAMENTO DE NEGOCIACIONES XALAPA                     </t>
  </si>
  <si>
    <t>DEPTO. NEGOCIACIONES</t>
  </si>
  <si>
    <t>DEPARTAMENTO DE VIDEOCONFERENCIAS XALAPA</t>
  </si>
  <si>
    <t>DEPTO. VIDEOCONFEREN</t>
  </si>
  <si>
    <t>TALLER LIBRE DE ARTES XALAPA</t>
  </si>
  <si>
    <t xml:space="preserve">TALLER LIBRE DE ARTES XALAPA                             </t>
  </si>
  <si>
    <t>FACULTAD DE ADMINISTRACION VERACRUZ</t>
  </si>
  <si>
    <t>FAC. ADMINISTRACION</t>
  </si>
  <si>
    <t xml:space="preserve">UNIDAD ACADEMICA DE CIENCIAS DE LA SALUD VERACRUZ         </t>
  </si>
  <si>
    <t xml:space="preserve">FACULTAD DE MEDICINA VERACRUZ                                </t>
  </si>
  <si>
    <t xml:space="preserve">FACULTAD DE BIOANALISIS VERACRUZ                              </t>
  </si>
  <si>
    <t xml:space="preserve">FACULTAD DE NUTRICION VERACRUZ                               </t>
  </si>
  <si>
    <t xml:space="preserve">FACULTAD DE PSICOLOGIA VERACRUZ                               </t>
  </si>
  <si>
    <t xml:space="preserve">FACULTAD DE ENFERMERIA VERACRUZ                                 </t>
  </si>
  <si>
    <t xml:space="preserve">INSTITUTO DE INVESTIGACIONES MEDICO BIOLOGICAS VERACRUZ    </t>
  </si>
  <si>
    <t>INS.INV.MED-BIOLOGIC</t>
  </si>
  <si>
    <t xml:space="preserve">FACULTAD DE MEDICINA VETERINARIA Y ZOOTECNIA VERACRUZ          </t>
  </si>
  <si>
    <t xml:space="preserve">FAC.MED.VET. Y ZOO. </t>
  </si>
  <si>
    <t xml:space="preserve">RANCHO TORREON DEL MOLINO  VERACRUZ                           </t>
  </si>
  <si>
    <t>RANCHO TORREON MOLIN</t>
  </si>
  <si>
    <t xml:space="preserve">TALLER LIBRE DE ARTES VERACRUZ    </t>
  </si>
  <si>
    <t xml:space="preserve">ORQUESTA TRADICIONAL MOSCOVITA VERACRUZ                       </t>
  </si>
  <si>
    <t>ORQ. TRAD. MOSCOVITA</t>
  </si>
  <si>
    <t xml:space="preserve">NEMATATLIN VERACRUZ    </t>
  </si>
  <si>
    <t>NEMATATLIN</t>
  </si>
  <si>
    <t xml:space="preserve">FACULTAD DE INGENIERIA  VERACRUZ                              </t>
  </si>
  <si>
    <t xml:space="preserve">FAC. INGENIERIA     </t>
  </si>
  <si>
    <t xml:space="preserve">INSTITUTO DE INGENIERIA VERACRUZ    </t>
  </si>
  <si>
    <t>INS. INGENIERIA</t>
  </si>
  <si>
    <t xml:space="preserve">CENTRO DE INVESTIGACION EN MICRO Y NANOTECNOLOGIA VERACRUZ    </t>
  </si>
  <si>
    <t>CENT.INV.MIC.Y NANO</t>
  </si>
  <si>
    <t xml:space="preserve">FACULTAD DE CIENCIAS Y TEC. DE LA COMUNICACION  VERACRUZ     </t>
  </si>
  <si>
    <t>FAC.C.Y TEC.D.L.COM.</t>
  </si>
  <si>
    <t xml:space="preserve">FACULTAD DE PEDAGOGIA VERACRUZ                                </t>
  </si>
  <si>
    <t xml:space="preserve">FACULTAD DE CONTADURIA VERACRUZ                                </t>
  </si>
  <si>
    <t xml:space="preserve">FAC. CONTADURIA     </t>
  </si>
  <si>
    <t xml:space="preserve">FACULTAD DE ODONTOLOGIA  VERACRUZ                            </t>
  </si>
  <si>
    <t xml:space="preserve">FACULTAD DE EDUCACION FISICA DEPORTE Y RECREACION VERACRUZ    </t>
  </si>
  <si>
    <t>FAC.ED.FIS.DEP.Y REC</t>
  </si>
  <si>
    <t xml:space="preserve">INSTITUTO DE MEDICINA FORENSE VERACRUZ                        </t>
  </si>
  <si>
    <t>INS.MEDICINA FORENSE</t>
  </si>
  <si>
    <t xml:space="preserve">INST.DE CS. MARINAS Y PESQUERIAS DE LA UV VERACRUZ    </t>
  </si>
  <si>
    <t>INS.CS.MAR.PESQ.UV</t>
  </si>
  <si>
    <t xml:space="preserve">CENTRO DE INICIACION MUSICAL INFANTIL  VERACRUZ              </t>
  </si>
  <si>
    <t xml:space="preserve">COORDINACION ACADEMICA REG. DE ENSEÑANZA ABIERTA  VERACRUZ    </t>
  </si>
  <si>
    <t>COORD.AC.REG.ENS.ABI</t>
  </si>
  <si>
    <t xml:space="preserve">CENTRO REGIONAL DE INFORMATICA VERACRUZ </t>
  </si>
  <si>
    <t>C. REGNAL. INF. VER.</t>
  </si>
  <si>
    <t xml:space="preserve">CENTRO DE IDIOMAS VERACRUZ    </t>
  </si>
  <si>
    <t xml:space="preserve">COORDINACION REGIONAL DE ACTIVIDADES DEPORTIVAS VERACRUZ       </t>
  </si>
  <si>
    <t xml:space="preserve">COORD.REG.ACT. DEP. </t>
  </si>
  <si>
    <t xml:space="preserve">VICE-RECTORIA  VERACRUZ                                    </t>
  </si>
  <si>
    <t xml:space="preserve">VICE-RECTORIA       </t>
  </si>
  <si>
    <t xml:space="preserve">SECRETARIA ACADEMICA REGIONAL  VERACRUZ                   </t>
  </si>
  <si>
    <t xml:space="preserve">SRIA. ACAD. REG.    </t>
  </si>
  <si>
    <t>SECRETARIA DE ADMINISTRACION Y FINANZAS REGIONAL  VERACRUZ</t>
  </si>
  <si>
    <t>SRIA.ADMON.Y FIN.REG</t>
  </si>
  <si>
    <t>COORDINACION REG. DE DIFUSION CULTURAL Y EXT.UNIV. VERACRUZ</t>
  </si>
  <si>
    <t>C.REG.DIF.C.EXT.UNIV</t>
  </si>
  <si>
    <t>COORDINACION REGIONAL BIBLIOTECA VERACRUZ VERACRUZ</t>
  </si>
  <si>
    <t>COORD.REG.BIBL.VER.</t>
  </si>
  <si>
    <t>UNIDAD DE SERVICIOS BIBLIOTECARIOS DE LA USBI VER. VERACRUZ</t>
  </si>
  <si>
    <t>UN.SERV.BI.USBI VER.</t>
  </si>
  <si>
    <t>CENTRO DE ESTUDIO Y SERVICIOS EN SALUD VERACRUZ</t>
  </si>
  <si>
    <t>CTRO. EST. Y SERV. S</t>
  </si>
  <si>
    <t>COORD. REGIONAL ÁREA DE FORMACIÓN BASICA GENERAL VERACRUZ</t>
  </si>
  <si>
    <t>COORD. REG.A.FORM.BG</t>
  </si>
  <si>
    <t xml:space="preserve">FACULTAD DE CIENCIAS QUIMICAS CORDOBA              </t>
  </si>
  <si>
    <t>FAC.CIENCIAS QUIMICA</t>
  </si>
  <si>
    <t xml:space="preserve">FACULTAD DE ENFERMERIA CORDOBA                                         </t>
  </si>
  <si>
    <t xml:space="preserve">INSTITUTO DE PSICOLOGIA Y EDUCACION(CEEORI) CORDOBA              </t>
  </si>
  <si>
    <t>INST.PSIC.ED.(CEEORI</t>
  </si>
  <si>
    <t xml:space="preserve">COORDINACION ACADEMICA REG. DE ENSEÑANZA ABIERTA CORDOBA              </t>
  </si>
  <si>
    <t xml:space="preserve">CENTRO REGIONAL DE INFORMATICA CORDOBA                                  </t>
  </si>
  <si>
    <t>CTRO REG.INFORMATICA</t>
  </si>
  <si>
    <t xml:space="preserve">CENTRO DE IDIOMAS CORDOBA              </t>
  </si>
  <si>
    <t xml:space="preserve">COORDINACION REGIONAL DE ACTIVIDADES DEPORTIVAS CORDOBA                  </t>
  </si>
  <si>
    <t xml:space="preserve">COORD. ACT. DEP.    </t>
  </si>
  <si>
    <t xml:space="preserve">VICE-RECTORIA CORDOBA                                                   </t>
  </si>
  <si>
    <t xml:space="preserve">SECRETARIA ACADEMICA REGIONAL  CORDOBA                                 </t>
  </si>
  <si>
    <t xml:space="preserve">SECRETARIA DE ADMINISTRACION Y FINANZAS REGIONAL  CORDOBA              </t>
  </si>
  <si>
    <t xml:space="preserve">COORDINACION REG. DE DIFUSION CULTURAL Y EXT.UNIV. CORDOBA              </t>
  </si>
  <si>
    <t>C.REG.D.CULT.EXT.UNI</t>
  </si>
  <si>
    <t xml:space="preserve">COORDINACION REGIONAL DE BIBLIOTECAS ORIZABA-CORD. CORDOBA              </t>
  </si>
  <si>
    <t>COORD.REG.BIBL.ORI-C</t>
  </si>
  <si>
    <t xml:space="preserve">COORD.REGIONAL ÁREA DE FORMACIÓN BASICA GENERAL CORDOBA              </t>
  </si>
  <si>
    <t>COORD.REG.A.FORM.B.G</t>
  </si>
  <si>
    <t xml:space="preserve">FACULTAD DE ARQUITECTURA CORDOBA                                       </t>
  </si>
  <si>
    <t xml:space="preserve">INSTITUTO DE PSICOLOGIA Y EDUCACION CORDOBA              </t>
  </si>
  <si>
    <t>INST.DE PSICO.Y EDUC</t>
  </si>
  <si>
    <t xml:space="preserve">COORD. REG. A FORMACION BASICA GRAL. CORDOBA              </t>
  </si>
  <si>
    <t>COOR. REG.FOR.B.GRAL</t>
  </si>
  <si>
    <t xml:space="preserve">FACULTAD DE INGENIERIA CORDOBA              </t>
  </si>
  <si>
    <t>FAC. DE INGENIERIA</t>
  </si>
  <si>
    <t xml:space="preserve">FACULTAD DE MEDICINA CORDOBA                                           </t>
  </si>
  <si>
    <t xml:space="preserve">FACULTAD DE CONTADURIA Y ADMINISTRACION CORDOBA              </t>
  </si>
  <si>
    <t>FAC. CONTADURIA</t>
  </si>
  <si>
    <t xml:space="preserve">FACULTAD DE CIENCIAS BIOLOGICO AGROPECUARIAS CORDOBA                   </t>
  </si>
  <si>
    <t>FAC.DE CS.BIOL.AGRP.</t>
  </si>
  <si>
    <t xml:space="preserve">FACULTAD DE ODONTOLOGIA   CORDOBA                                      </t>
  </si>
  <si>
    <t xml:space="preserve">FACULTAD DE INGENIERIA CIVIL  POZA RICA                   </t>
  </si>
  <si>
    <t xml:space="preserve">FACULTAD DE CIENCIAS QUIMICAS POZA RICA                         </t>
  </si>
  <si>
    <t xml:space="preserve">FACULTAD DE ARQUITECTURA  POZA RICA                             </t>
  </si>
  <si>
    <t xml:space="preserve">FACULTAD DE INGENIERIA MECANICA ELECTRICA POZA RICA              </t>
  </si>
  <si>
    <t>FAC. ING. MEC. ELECT</t>
  </si>
  <si>
    <t xml:space="preserve">FACULTAD DE ING. ELECTRONICA Y COMUNICACIONES  POZA RICA        </t>
  </si>
  <si>
    <t>FAC.ING.ELECT.Y COM.</t>
  </si>
  <si>
    <t xml:space="preserve">FACULTAD DE PEDAGOGIA POZA RICA                                  </t>
  </si>
  <si>
    <t xml:space="preserve">FACULTAD DE TRABAJO SOCIAL  POZA RICA                           </t>
  </si>
  <si>
    <t xml:space="preserve">FAC. TRABAJO SOCIAL </t>
  </si>
  <si>
    <t xml:space="preserve">UNIDAD ACADEMICA DE CIENCIAS DE LA SALUD  POZA RICA             </t>
  </si>
  <si>
    <t>UNI.AC.C.DE LA SALUD</t>
  </si>
  <si>
    <t xml:space="preserve">FACULTAD DE MEDICINA POZA RICA                                   </t>
  </si>
  <si>
    <t xml:space="preserve">FACULTAD DE ODONTOLOGIA  POZA RICA                              </t>
  </si>
  <si>
    <t xml:space="preserve">FACULTAD DE PSICOLOGIA  POZA RICA                               </t>
  </si>
  <si>
    <t xml:space="preserve">FACULTAD DE ENFERMERIA  POZA RICA                                </t>
  </si>
  <si>
    <t xml:space="preserve">COORDINACION ACADEMICA REG. DE ENSEÑANZA ABIERTA  POZA RICA     </t>
  </si>
  <si>
    <t xml:space="preserve">CENTRO REGIONAL DE INFORMATICA POZA RICA                        </t>
  </si>
  <si>
    <t xml:space="preserve">TALLER LIBRE DE ARTES POZA RICA                                  </t>
  </si>
  <si>
    <t xml:space="preserve">CENTRO DE IDIOMAS POZA RICA     </t>
  </si>
  <si>
    <t xml:space="preserve">COORDINACION REGIONAL DE ACTIVIDADES DEPORTIVAS POZA RICA        </t>
  </si>
  <si>
    <t xml:space="preserve">COORD.REG.ACT.DEP.  </t>
  </si>
  <si>
    <t xml:space="preserve">VICE-RECTORIA POZA RICA                                          </t>
  </si>
  <si>
    <t xml:space="preserve">SECRETARIA ACADEMICA REGIONAL POZA RICA                          </t>
  </si>
  <si>
    <t xml:space="preserve">SECRETARIA DE ADMINISTRACION Y FINANZAS REGIONAL  POZA RICA      </t>
  </si>
  <si>
    <t xml:space="preserve">COORDINACION REG. DE DIFUSION CULTURAL Y EXT.UNIV. POZA RICA     </t>
  </si>
  <si>
    <t>COORDINACION REGIONAL DE BIBLIOTECAS POZA R-TUXPAM</t>
  </si>
  <si>
    <t>COORD.REG.DE BIBL.PO</t>
  </si>
  <si>
    <t xml:space="preserve">UNIDAD DE SERVICIOS BIBLIOTECARIOS USBI POZA RICA     </t>
  </si>
  <si>
    <t>UN. SER.BIB. USBI PR</t>
  </si>
  <si>
    <t xml:space="preserve">COORD. REGIONAL ÁREA DE FORMACIÓN BASICA GENERAL POZA RICA     </t>
  </si>
  <si>
    <t xml:space="preserve">FACULTAD DE CONTADURIA  POZA RICA                               </t>
  </si>
  <si>
    <t xml:space="preserve">FACULTAD DE CIENCIAS BIOLOGICAS Y AGROPECUARIAS  POZA RICA      </t>
  </si>
  <si>
    <t>FAC. C. BIOL.Y AGRO.</t>
  </si>
  <si>
    <t xml:space="preserve">COORD. REG. A. FORMACION BASICA GRAL. POZA RICA     </t>
  </si>
  <si>
    <t xml:space="preserve">TALLER LIBRE DE ARTES POZA RICA                                 </t>
  </si>
  <si>
    <t>FACULTAD DE INGENIERIA COATZACOALCOS</t>
  </si>
  <si>
    <t xml:space="preserve">FACULTAD DE CIENCIAS QUIMICAS COATZACOALCOS                    </t>
  </si>
  <si>
    <t xml:space="preserve">FAC.CCIAS QUIMICAS  </t>
  </si>
  <si>
    <t xml:space="preserve">FACULTAD DE CONTADURIA Y ADMINISTRACION  COATZACOALCOS         </t>
  </si>
  <si>
    <t xml:space="preserve">ESCUELA DE ENFERMERIA COATZACOALCOS                            </t>
  </si>
  <si>
    <t xml:space="preserve">ESC. ENFERMERIA     </t>
  </si>
  <si>
    <t xml:space="preserve">COORDINACION ACADEMICA REG. DE ENSEÑANZA ABIERTA COATZACOALCOS </t>
  </si>
  <si>
    <t xml:space="preserve">CENTRO REGIONAL DE INFORMATICA  COATZACOALCOS                  </t>
  </si>
  <si>
    <t>CTRO REG. INFORMATIC</t>
  </si>
  <si>
    <t>CENTRO DE INVEST.DE RECURSOS ENERGETICOS Y SUSTENT COATZACOALCOS</t>
  </si>
  <si>
    <t>CEN.INV.REC.ENER.Y S</t>
  </si>
  <si>
    <t>CENTRO DE IDIOMAS COATZACOALCOS</t>
  </si>
  <si>
    <t xml:space="preserve">COORDINACION REGIONAL DE ACTIVIDADES DEPORTIVAS COATZACOALCOS   </t>
  </si>
  <si>
    <t>COORD.REG. ACT. DEP.</t>
  </si>
  <si>
    <t xml:space="preserve">VICE-RECTORIA  COATZACOALCOS                                   </t>
  </si>
  <si>
    <t xml:space="preserve">SECRETARIA ACADEMICA REGIONAL  COATZACOALCOS                    </t>
  </si>
  <si>
    <t>SECRETARIA DE ADMINISTRACION Y FINANZAS REGIONAL  COATZACOALCOS</t>
  </si>
  <si>
    <t>COORDINACION REG. DE DIFUSION CULTURAL Y EXT.UNIV. COATZACOALCOS</t>
  </si>
  <si>
    <t>COORDINACION REGIONAL DE BIBLIOTECAS COATZA-MINA</t>
  </si>
  <si>
    <t>COORD.REG.BIBL.COATZ</t>
  </si>
  <si>
    <t>UNIDAD DE SERVICIOS BIBLIOTECARIOS USBI COATZA</t>
  </si>
  <si>
    <t>UN.S.BIBL.USBI.COATZ</t>
  </si>
  <si>
    <t>COORD.REGIONAL ÁREA DE FORMACIÓN BASICA GENERAL COATZACOALCOS</t>
  </si>
  <si>
    <t xml:space="preserve">FACULTAD DE TRABAJO SOCIAL  COATZACOALCOS                     </t>
  </si>
  <si>
    <t>UNIDAD ACAD. DE CIENCIAS DE LA SALUD Y TRABAJO S. COATZACOALCOS</t>
  </si>
  <si>
    <t>UNI.AC.C.S.Y T.SOCIA</t>
  </si>
  <si>
    <t xml:space="preserve">FACULTAD DE ODONTOLOGIA COATZACOALCOS                          </t>
  </si>
  <si>
    <t xml:space="preserve">FACULTAD DE MEDICINA   COATZACOALCOS                           </t>
  </si>
  <si>
    <t xml:space="preserve">FACULTAD DE ENFERMERIA  COATZACOALCOS                          </t>
  </si>
  <si>
    <t>CENTRO REG.INFORMAT.</t>
  </si>
  <si>
    <t xml:space="preserve">UNIDAD SERVICIOS BIBLIOTECARIOS Y DE INFORMACION COATZACOALCOS </t>
  </si>
  <si>
    <t>U.SERV.BIBL.Y DE INF</t>
  </si>
  <si>
    <t>INGENIERIA EN SISTEMAS DE PRODUCCION AGROPECUARIA COATZACOALCOS</t>
  </si>
  <si>
    <t>ING.SIST.PRODUC.AGRO</t>
  </si>
  <si>
    <t>XALAPA</t>
  </si>
  <si>
    <t>VERACRUZ</t>
  </si>
  <si>
    <t>CORD. ORIZABA</t>
  </si>
  <si>
    <t>POZA RICA</t>
  </si>
  <si>
    <t>COATZACOALCOS</t>
  </si>
  <si>
    <t xml:space="preserve">SUELDO Y PRESTACIONES </t>
  </si>
  <si>
    <t>Art. 142 se calcula una tasa sacando la df de los 2 impuestos y dividiendolo entre el aguinaldo mensualizado</t>
  </si>
  <si>
    <t>Art. 113 se le suma ala BGMO el aguinaldo y se calcula el isr y se le descuenta ISR ya descontado</t>
  </si>
  <si>
    <t>SMG</t>
  </si>
  <si>
    <t>Depto de Validacion y Control</t>
  </si>
  <si>
    <t xml:space="preserve">PRIMA DE ANTIGÜEDAD </t>
  </si>
  <si>
    <t xml:space="preserve">BASE LEGAL: Ley del Impuesto Sobre la Renta: Art. 93, fracción III, VI, XIII XIV, XXII Arts. 95 y 96 párrafo V; y del Reglamento de la LISR los  Articulos 172, 173  y 174.  </t>
  </si>
  <si>
    <t>OBSERVACIONES:</t>
  </si>
  <si>
    <t>ARH-PA-F-23</t>
  </si>
  <si>
    <t>Secretaría de Administración y Finanzas</t>
  </si>
  <si>
    <t>Dirección General de Recursos Humanos</t>
  </si>
  <si>
    <t>Dirección de Nominas</t>
  </si>
  <si>
    <t xml:space="preserve">                                                           Calculo de ISR a Liquidaciones y/o Indemnizaciones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</si>
</sst>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#,##0.0000000000"/>
    <numFmt numFmtId="166" formatCode="0.0000000"/>
    <numFmt numFmtId="167" formatCode="#,##0.000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7"/>
      <color theme="1"/>
      <name val="Calibri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98"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vertical="center" wrapText="1"/>
    </xf>
    <xf numFmtId="4" fontId="0" fillId="0" borderId="0" xfId="0" applyNumberFormat="1"/>
    <xf numFmtId="10" fontId="0" fillId="0" borderId="0" xfId="0" applyNumberFormat="1"/>
    <xf numFmtId="0" fontId="5" fillId="0" borderId="0" xfId="0" applyFont="1"/>
    <xf numFmtId="0" fontId="7" fillId="0" borderId="0" xfId="0" applyFont="1"/>
    <xf numFmtId="4" fontId="0" fillId="0" borderId="0" xfId="0" applyNumberFormat="1" applyBorder="1"/>
    <xf numFmtId="10" fontId="0" fillId="0" borderId="0" xfId="0" applyNumberFormat="1" applyBorder="1"/>
    <xf numFmtId="4" fontId="7" fillId="0" borderId="0" xfId="0" applyNumberFormat="1" applyFont="1" applyBorder="1"/>
    <xf numFmtId="10" fontId="7" fillId="0" borderId="0" xfId="0" applyNumberFormat="1" applyFont="1" applyBorder="1"/>
    <xf numFmtId="4" fontId="8" fillId="0" borderId="0" xfId="0" applyNumberFormat="1" applyFont="1" applyFill="1" applyBorder="1" applyAlignment="1">
      <alignment horizontal="right" vertical="top" wrapText="1"/>
    </xf>
    <xf numFmtId="10" fontId="8" fillId="0" borderId="0" xfId="0" applyNumberFormat="1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0" borderId="0" xfId="0" applyFont="1"/>
    <xf numFmtId="0" fontId="4" fillId="5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25" xfId="0" applyFont="1" applyBorder="1" applyAlignment="1">
      <alignment vertical="center" wrapText="1"/>
    </xf>
    <xf numFmtId="164" fontId="4" fillId="5" borderId="2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164" fontId="4" fillId="5" borderId="11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4" fontId="4" fillId="2" borderId="17" xfId="0" applyNumberFormat="1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vertical="center" wrapText="1"/>
    </xf>
    <xf numFmtId="0" fontId="13" fillId="2" borderId="8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0" fillId="2" borderId="3" xfId="0" applyFont="1" applyFill="1" applyBorder="1"/>
    <xf numFmtId="164" fontId="4" fillId="5" borderId="0" xfId="0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vertical="center" wrapText="1"/>
    </xf>
    <xf numFmtId="0" fontId="10" fillId="6" borderId="6" xfId="0" applyFont="1" applyFill="1" applyBorder="1"/>
    <xf numFmtId="4" fontId="4" fillId="6" borderId="6" xfId="0" applyNumberFormat="1" applyFont="1" applyFill="1" applyBorder="1" applyAlignment="1">
      <alignment vertical="center" wrapText="1"/>
    </xf>
    <xf numFmtId="4" fontId="4" fillId="6" borderId="2" xfId="0" applyNumberFormat="1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164" fontId="4" fillId="5" borderId="17" xfId="0" applyNumberFormat="1" applyFont="1" applyFill="1" applyBorder="1" applyAlignment="1">
      <alignment vertical="center" wrapText="1"/>
    </xf>
    <xf numFmtId="0" fontId="10" fillId="2" borderId="16" xfId="0" applyFont="1" applyFill="1" applyBorder="1"/>
    <xf numFmtId="4" fontId="4" fillId="2" borderId="19" xfId="0" applyNumberFormat="1" applyFont="1" applyFill="1" applyBorder="1" applyAlignment="1">
      <alignment vertical="center" wrapText="1"/>
    </xf>
    <xf numFmtId="164" fontId="10" fillId="2" borderId="0" xfId="0" applyNumberFormat="1" applyFont="1" applyFill="1"/>
    <xf numFmtId="0" fontId="13" fillId="2" borderId="8" xfId="0" applyFont="1" applyFill="1" applyBorder="1" applyAlignment="1">
      <alignment horizontal="left" vertical="center" wrapText="1"/>
    </xf>
    <xf numFmtId="4" fontId="4" fillId="2" borderId="29" xfId="0" applyNumberFormat="1" applyFont="1" applyFill="1" applyBorder="1" applyAlignment="1">
      <alignment horizontal="right" vertical="center" wrapText="1"/>
    </xf>
    <xf numFmtId="167" fontId="4" fillId="2" borderId="6" xfId="0" applyNumberFormat="1" applyFont="1" applyFill="1" applyBorder="1" applyAlignment="1">
      <alignment horizontal="right" vertical="center" wrapText="1"/>
    </xf>
    <xf numFmtId="0" fontId="12" fillId="8" borderId="8" xfId="0" applyFont="1" applyFill="1" applyBorder="1" applyAlignment="1">
      <alignment horizontal="left" vertical="center" wrapText="1"/>
    </xf>
    <xf numFmtId="167" fontId="4" fillId="8" borderId="1" xfId="0" applyNumberFormat="1" applyFont="1" applyFill="1" applyBorder="1" applyAlignment="1">
      <alignment horizontal="right" vertical="center" wrapText="1"/>
    </xf>
    <xf numFmtId="0" fontId="12" fillId="8" borderId="0" xfId="0" applyFont="1" applyFill="1" applyBorder="1" applyAlignment="1">
      <alignment horizontal="right" vertical="center" wrapText="1"/>
    </xf>
    <xf numFmtId="4" fontId="14" fillId="8" borderId="1" xfId="0" applyNumberFormat="1" applyFont="1" applyFill="1" applyBorder="1" applyAlignment="1">
      <alignment horizontal="right" vertical="center" wrapText="1"/>
    </xf>
    <xf numFmtId="164" fontId="4" fillId="8" borderId="3" xfId="0" applyNumberFormat="1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164" fontId="15" fillId="2" borderId="0" xfId="0" applyNumberFormat="1" applyFont="1" applyFill="1"/>
    <xf numFmtId="4" fontId="13" fillId="8" borderId="6" xfId="0" applyNumberFormat="1" applyFont="1" applyFill="1" applyBorder="1" applyAlignment="1">
      <alignment horizontal="right" vertical="center" wrapText="1"/>
    </xf>
    <xf numFmtId="0" fontId="13" fillId="8" borderId="15" xfId="0" applyFont="1" applyFill="1" applyBorder="1" applyAlignment="1">
      <alignment horizontal="left" vertical="center" wrapText="1"/>
    </xf>
    <xf numFmtId="0" fontId="12" fillId="8" borderId="16" xfId="0" applyFont="1" applyFill="1" applyBorder="1" applyAlignment="1">
      <alignment horizontal="right" vertical="center" wrapText="1"/>
    </xf>
    <xf numFmtId="4" fontId="4" fillId="8" borderId="3" xfId="0" applyNumberFormat="1" applyFont="1" applyFill="1" applyBorder="1" applyAlignment="1">
      <alignment vertical="center" wrapText="1"/>
    </xf>
    <xf numFmtId="0" fontId="4" fillId="8" borderId="22" xfId="0" applyFont="1" applyFill="1" applyBorder="1" applyAlignment="1">
      <alignment vertical="center" wrapText="1"/>
    </xf>
    <xf numFmtId="0" fontId="13" fillId="7" borderId="8" xfId="0" applyFont="1" applyFill="1" applyBorder="1" applyAlignment="1">
      <alignment horizontal="left" vertical="center" wrapText="1"/>
    </xf>
    <xf numFmtId="4" fontId="4" fillId="7" borderId="0" xfId="0" applyNumberFormat="1" applyFont="1" applyFill="1" applyBorder="1" applyAlignment="1">
      <alignment horizontal="center" vertical="center" wrapText="1"/>
    </xf>
    <xf numFmtId="0" fontId="10" fillId="7" borderId="0" xfId="0" applyFont="1" applyFill="1" applyBorder="1"/>
    <xf numFmtId="165" fontId="10" fillId="7" borderId="0" xfId="0" applyNumberFormat="1" applyFont="1" applyFill="1" applyBorder="1"/>
    <xf numFmtId="0" fontId="12" fillId="7" borderId="0" xfId="0" applyFont="1" applyFill="1" applyBorder="1" applyAlignment="1">
      <alignment horizontal="right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right" vertical="center" wrapText="1"/>
    </xf>
    <xf numFmtId="164" fontId="4" fillId="7" borderId="2" xfId="0" applyNumberFormat="1" applyFont="1" applyFill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0" fontId="12" fillId="7" borderId="22" xfId="0" applyFont="1" applyFill="1" applyBorder="1" applyAlignment="1">
      <alignment horizontal="right" vertical="center" wrapText="1"/>
    </xf>
    <xf numFmtId="164" fontId="4" fillId="7" borderId="3" xfId="0" applyNumberFormat="1" applyFont="1" applyFill="1" applyBorder="1" applyAlignment="1">
      <alignment vertical="center" wrapText="1"/>
    </xf>
    <xf numFmtId="0" fontId="4" fillId="7" borderId="22" xfId="0" applyFont="1" applyFill="1" applyBorder="1" applyAlignment="1">
      <alignment vertical="center" wrapText="1"/>
    </xf>
    <xf numFmtId="164" fontId="4" fillId="7" borderId="4" xfId="0" applyNumberFormat="1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/>
    <xf numFmtId="165" fontId="10" fillId="2" borderId="0" xfId="0" applyNumberFormat="1" applyFont="1" applyFill="1" applyBorder="1"/>
    <xf numFmtId="0" fontId="12" fillId="2" borderId="0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 wrapText="1"/>
    </xf>
    <xf numFmtId="164" fontId="4" fillId="6" borderId="1" xfId="0" applyNumberFormat="1" applyFont="1" applyFill="1" applyBorder="1" applyAlignment="1">
      <alignment vertical="center" wrapText="1"/>
    </xf>
    <xf numFmtId="4" fontId="4" fillId="6" borderId="2" xfId="0" applyNumberFormat="1" applyFont="1" applyFill="1" applyBorder="1"/>
    <xf numFmtId="0" fontId="12" fillId="2" borderId="3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left" vertical="center" wrapText="1"/>
    </xf>
    <xf numFmtId="167" fontId="4" fillId="9" borderId="1" xfId="0" applyNumberFormat="1" applyFont="1" applyFill="1" applyBorder="1" applyAlignment="1">
      <alignment horizontal="right" vertical="center" wrapText="1"/>
    </xf>
    <xf numFmtId="0" fontId="12" fillId="9" borderId="0" xfId="0" applyFont="1" applyFill="1" applyBorder="1" applyAlignment="1">
      <alignment horizontal="right" vertical="center" wrapText="1"/>
    </xf>
    <xf numFmtId="4" fontId="14" fillId="9" borderId="1" xfId="0" applyNumberFormat="1" applyFont="1" applyFill="1" applyBorder="1" applyAlignment="1">
      <alignment horizontal="right" vertical="center" wrapText="1"/>
    </xf>
    <xf numFmtId="164" fontId="4" fillId="9" borderId="3" xfId="0" applyNumberFormat="1" applyFont="1" applyFill="1" applyBorder="1" applyAlignment="1">
      <alignment vertical="center" wrapText="1"/>
    </xf>
    <xf numFmtId="0" fontId="4" fillId="9" borderId="3" xfId="0" applyFont="1" applyFill="1" applyBorder="1" applyAlignment="1">
      <alignment vertical="center" wrapText="1"/>
    </xf>
    <xf numFmtId="4" fontId="13" fillId="9" borderId="6" xfId="0" applyNumberFormat="1" applyFont="1" applyFill="1" applyBorder="1" applyAlignment="1">
      <alignment horizontal="right" vertical="center" wrapText="1"/>
    </xf>
    <xf numFmtId="0" fontId="13" fillId="9" borderId="0" xfId="0" applyFont="1" applyFill="1" applyBorder="1" applyAlignment="1">
      <alignment horizontal="center" vertical="center" wrapText="1"/>
    </xf>
    <xf numFmtId="164" fontId="14" fillId="9" borderId="0" xfId="0" applyNumberFormat="1" applyFont="1" applyFill="1" applyBorder="1" applyAlignment="1">
      <alignment horizontal="right" vertical="center" wrapText="1"/>
    </xf>
    <xf numFmtId="0" fontId="13" fillId="9" borderId="15" xfId="0" applyFont="1" applyFill="1" applyBorder="1" applyAlignment="1">
      <alignment horizontal="left" vertical="center" wrapText="1"/>
    </xf>
    <xf numFmtId="0" fontId="10" fillId="9" borderId="16" xfId="0" applyFont="1" applyFill="1" applyBorder="1"/>
    <xf numFmtId="165" fontId="10" fillId="9" borderId="16" xfId="0" applyNumberFormat="1" applyFont="1" applyFill="1" applyBorder="1"/>
    <xf numFmtId="0" fontId="12" fillId="9" borderId="16" xfId="0" applyFont="1" applyFill="1" applyBorder="1" applyAlignment="1">
      <alignment horizontal="right" vertical="center" wrapText="1"/>
    </xf>
    <xf numFmtId="4" fontId="4" fillId="9" borderId="3" xfId="0" applyNumberFormat="1" applyFont="1" applyFill="1" applyBorder="1" applyAlignment="1">
      <alignment vertical="center" wrapText="1"/>
    </xf>
    <xf numFmtId="0" fontId="4" fillId="9" borderId="22" xfId="0" applyFont="1" applyFill="1" applyBorder="1" applyAlignment="1">
      <alignment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10" fillId="2" borderId="25" xfId="0" applyFont="1" applyFill="1" applyBorder="1"/>
    <xf numFmtId="4" fontId="10" fillId="2" borderId="0" xfId="0" applyNumberFormat="1" applyFont="1" applyFill="1"/>
    <xf numFmtId="0" fontId="13" fillId="2" borderId="8" xfId="0" applyFont="1" applyFill="1" applyBorder="1"/>
    <xf numFmtId="0" fontId="10" fillId="0" borderId="0" xfId="0" applyFont="1" applyFill="1" applyBorder="1"/>
    <xf numFmtId="164" fontId="4" fillId="0" borderId="3" xfId="0" applyNumberFormat="1" applyFont="1" applyFill="1" applyBorder="1" applyAlignment="1">
      <alignment vertical="center" wrapText="1"/>
    </xf>
    <xf numFmtId="164" fontId="10" fillId="0" borderId="0" xfId="0" applyNumberFormat="1" applyFont="1"/>
    <xf numFmtId="164" fontId="4" fillId="7" borderId="0" xfId="0" applyNumberFormat="1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vertical="center" wrapText="1"/>
    </xf>
    <xf numFmtId="4" fontId="4" fillId="7" borderId="3" xfId="0" applyNumberFormat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4" fontId="10" fillId="7" borderId="0" xfId="0" applyNumberFormat="1" applyFont="1" applyFill="1" applyBorder="1"/>
    <xf numFmtId="4" fontId="4" fillId="7" borderId="0" xfId="0" applyNumberFormat="1" applyFont="1" applyFill="1" applyBorder="1" applyAlignment="1">
      <alignment vertical="center" wrapText="1"/>
    </xf>
    <xf numFmtId="164" fontId="4" fillId="6" borderId="2" xfId="0" applyNumberFormat="1" applyFont="1" applyFill="1" applyBorder="1" applyAlignment="1">
      <alignment vertical="center" wrapText="1"/>
    </xf>
    <xf numFmtId="2" fontId="15" fillId="2" borderId="0" xfId="0" applyNumberFormat="1" applyFont="1" applyFill="1"/>
    <xf numFmtId="0" fontId="10" fillId="2" borderId="8" xfId="0" applyFont="1" applyFill="1" applyBorder="1"/>
    <xf numFmtId="0" fontId="13" fillId="2" borderId="1" xfId="0" applyFont="1" applyFill="1" applyBorder="1" applyAlignment="1">
      <alignment horizontal="left" vertical="center" wrapText="1"/>
    </xf>
    <xf numFmtId="0" fontId="12" fillId="7" borderId="8" xfId="0" applyFont="1" applyFill="1" applyBorder="1" applyAlignment="1">
      <alignment horizontal="left" vertical="center" wrapText="1"/>
    </xf>
    <xf numFmtId="167" fontId="4" fillId="7" borderId="1" xfId="0" applyNumberFormat="1" applyFont="1" applyFill="1" applyBorder="1" applyAlignment="1">
      <alignment horizontal="right" vertical="center" wrapText="1"/>
    </xf>
    <xf numFmtId="4" fontId="14" fillId="7" borderId="1" xfId="0" applyNumberFormat="1" applyFont="1" applyFill="1" applyBorder="1" applyAlignment="1">
      <alignment horizontal="right" vertical="center" wrapText="1"/>
    </xf>
    <xf numFmtId="4" fontId="13" fillId="7" borderId="6" xfId="0" applyNumberFormat="1" applyFont="1" applyFill="1" applyBorder="1" applyAlignment="1">
      <alignment horizontal="right" vertical="center" wrapText="1"/>
    </xf>
    <xf numFmtId="0" fontId="13" fillId="7" borderId="0" xfId="0" applyFont="1" applyFill="1" applyBorder="1" applyAlignment="1">
      <alignment horizontal="center" vertical="center" wrapText="1"/>
    </xf>
    <xf numFmtId="164" fontId="14" fillId="7" borderId="0" xfId="0" applyNumberFormat="1" applyFont="1" applyFill="1" applyBorder="1" applyAlignment="1">
      <alignment horizontal="right" vertical="center" wrapText="1"/>
    </xf>
    <xf numFmtId="0" fontId="13" fillId="7" borderId="15" xfId="0" applyFont="1" applyFill="1" applyBorder="1" applyAlignment="1">
      <alignment horizontal="left" vertical="center" wrapText="1"/>
    </xf>
    <xf numFmtId="0" fontId="10" fillId="7" borderId="16" xfId="0" applyFont="1" applyFill="1" applyBorder="1"/>
    <xf numFmtId="165" fontId="10" fillId="7" borderId="16" xfId="0" applyNumberFormat="1" applyFont="1" applyFill="1" applyBorder="1"/>
    <xf numFmtId="0" fontId="12" fillId="7" borderId="16" xfId="0" applyFont="1" applyFill="1" applyBorder="1" applyAlignment="1">
      <alignment horizontal="right" vertical="center" wrapText="1"/>
    </xf>
    <xf numFmtId="0" fontId="10" fillId="2" borderId="28" xfId="0" applyFont="1" applyFill="1" applyBorder="1"/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2" fillId="9" borderId="16" xfId="0" applyFont="1" applyFill="1" applyBorder="1" applyAlignment="1">
      <alignment horizontal="center" vertical="center" wrapText="1"/>
    </xf>
    <xf numFmtId="4" fontId="4" fillId="7" borderId="16" xfId="0" applyNumberFormat="1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4" fontId="4" fillId="9" borderId="16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0" xfId="0" applyFont="1" applyFill="1" applyBorder="1" applyAlignment="1">
      <alignment vertical="top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4" fontId="4" fillId="8" borderId="16" xfId="0" applyNumberFormat="1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4" fontId="4" fillId="5" borderId="5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166" fontId="14" fillId="2" borderId="0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137584</xdr:colOff>
      <xdr:row>0</xdr:row>
      <xdr:rowOff>0</xdr:rowOff>
    </xdr:from>
    <xdr:to>
      <xdr:col>1</xdr:col>
      <xdr:colOff>116417</xdr:colOff>
      <xdr:row>3</xdr:row>
      <xdr:rowOff>210397</xdr:rowOff>
    </xdr:to>
    <xdr:pic>
      <xdr:nvPicPr>
        <xdr:cNvPr id="3" name="0 Imagen" descr="IMAGEN UV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84" y="0"/>
          <a:ext cx="98425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2"/>
  <sheetViews>
    <sheetView tabSelected="1" zoomScale="90" zoomScaleNormal="90" workbookViewId="0">
      <selection activeCell="B4" sqref="B4:N4"/>
    </sheetView>
  </sheetViews>
  <sheetFormatPr baseColWidth="10" defaultRowHeight="15" x14ac:dyDescent="0.25"/>
  <cols>
    <col min="1" max="1" width="15.140625" bestFit="1" customWidth="1"/>
    <col min="2" max="2" width="14.7109375" bestFit="1" customWidth="1"/>
    <col min="3" max="3" width="5.5703125" customWidth="1"/>
    <col min="4" max="4" width="11.28515625" customWidth="1"/>
    <col min="5" max="5" width="9.7109375" customWidth="1"/>
    <col min="6" max="6" width="2" bestFit="1" customWidth="1"/>
    <col min="7" max="7" width="7.28515625" customWidth="1"/>
    <col min="8" max="8" width="4.5703125" customWidth="1"/>
    <col min="9" max="9" width="12.7109375" bestFit="1" customWidth="1"/>
    <col min="10" max="10" width="3.28515625" customWidth="1"/>
    <col min="11" max="11" width="12.7109375" customWidth="1"/>
    <col min="12" max="12" width="7.5703125" customWidth="1"/>
    <col min="13" max="13" width="4.85546875" customWidth="1"/>
    <col min="14" max="14" width="2" customWidth="1"/>
    <col min="15" max="15" width="15.85546875" customWidth="1"/>
    <col min="16" max="16" width="15.7109375" customWidth="1"/>
    <col min="17" max="17" width="44.140625" hidden="1" customWidth="1"/>
    <col min="18" max="18" width="29" hidden="1" customWidth="1"/>
    <col min="19" max="19" width="8" bestFit="1" customWidth="1"/>
    <col min="20" max="20" width="20.7109375" hidden="1" customWidth="1"/>
    <col min="21" max="21" width="7.5703125" bestFit="1" customWidth="1"/>
    <col min="23" max="23" width="12.42578125" bestFit="1" customWidth="1"/>
  </cols>
  <sheetData>
    <row r="1" spans="1:22" ht="15.75" x14ac:dyDescent="0.25">
      <c r="A1" s="184"/>
      <c r="B1" s="186" t="s">
        <v>645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/>
      <c r="Q1" s="1"/>
      <c r="R1" s="1"/>
      <c r="S1" s="1"/>
      <c r="T1" s="1"/>
      <c r="U1" s="1"/>
      <c r="V1" s="1"/>
    </row>
    <row r="2" spans="1:22" x14ac:dyDescent="0.25">
      <c r="A2" s="185"/>
      <c r="B2" s="188" t="s">
        <v>646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/>
      <c r="Q2" s="1"/>
      <c r="R2" s="1"/>
      <c r="S2" s="1"/>
      <c r="T2" s="1"/>
      <c r="U2" s="1"/>
      <c r="V2" s="1"/>
    </row>
    <row r="3" spans="1:22" x14ac:dyDescent="0.25">
      <c r="A3" s="185"/>
      <c r="B3" s="190" t="s">
        <v>647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  <c r="Q3" s="1"/>
      <c r="R3" s="1"/>
      <c r="S3" s="1"/>
      <c r="T3" s="1"/>
      <c r="U3" s="1"/>
      <c r="V3" s="1"/>
    </row>
    <row r="4" spans="1:22" ht="23.25" customHeight="1" x14ac:dyDescent="0.25">
      <c r="A4" s="185"/>
      <c r="B4" s="190" t="s">
        <v>648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 t="s">
        <v>644</v>
      </c>
      <c r="P4" s="191"/>
      <c r="Q4" s="1"/>
      <c r="R4" s="1"/>
      <c r="S4" s="1"/>
      <c r="T4" s="1"/>
      <c r="U4" s="1"/>
      <c r="V4" s="1"/>
    </row>
    <row r="5" spans="1:22" ht="21" customHeight="1" x14ac:dyDescent="0.25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"/>
      <c r="R5" s="1"/>
      <c r="S5" s="1"/>
      <c r="T5" s="1"/>
      <c r="U5" s="1"/>
      <c r="V5" s="1"/>
    </row>
    <row r="6" spans="1:22" s="15" customFormat="1" ht="28.5" customHeight="1" x14ac:dyDescent="0.2">
      <c r="A6" s="13" t="s">
        <v>2</v>
      </c>
      <c r="B6" s="173" t="s">
        <v>3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3" t="s">
        <v>37</v>
      </c>
      <c r="P6" s="175"/>
      <c r="Q6" s="14"/>
      <c r="R6" s="14"/>
      <c r="S6" s="14"/>
      <c r="T6" s="14"/>
      <c r="U6" s="14"/>
      <c r="V6" s="14"/>
    </row>
    <row r="7" spans="1:22" s="15" customFormat="1" ht="21.75" customHeight="1" x14ac:dyDescent="0.2">
      <c r="A7" s="16"/>
      <c r="B7" s="164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76"/>
      <c r="P7" s="163"/>
      <c r="Q7" s="14"/>
      <c r="R7" s="14"/>
      <c r="S7" s="14"/>
      <c r="T7" s="14"/>
      <c r="U7" s="14"/>
      <c r="V7" s="14"/>
    </row>
    <row r="8" spans="1:22" s="15" customFormat="1" ht="21.75" customHeight="1" x14ac:dyDescent="0.2">
      <c r="A8" s="13" t="s">
        <v>4</v>
      </c>
      <c r="B8" s="173" t="s">
        <v>5</v>
      </c>
      <c r="C8" s="174"/>
      <c r="D8" s="174"/>
      <c r="E8" s="174"/>
      <c r="F8" s="174"/>
      <c r="G8" s="174"/>
      <c r="H8" s="174"/>
      <c r="I8" s="174"/>
      <c r="J8" s="175"/>
      <c r="K8" s="173" t="s">
        <v>29</v>
      </c>
      <c r="L8" s="174"/>
      <c r="M8" s="174"/>
      <c r="N8" s="175"/>
      <c r="O8" s="192" t="s">
        <v>27</v>
      </c>
      <c r="P8" s="192"/>
      <c r="Q8" s="14"/>
      <c r="R8" s="14"/>
      <c r="S8" s="14"/>
      <c r="T8" s="14"/>
      <c r="U8" s="14"/>
      <c r="V8" s="14"/>
    </row>
    <row r="9" spans="1:22" s="15" customFormat="1" ht="22.5" customHeight="1" x14ac:dyDescent="0.2">
      <c r="A9" s="16"/>
      <c r="B9" s="164"/>
      <c r="C9" s="162"/>
      <c r="D9" s="162"/>
      <c r="E9" s="162"/>
      <c r="F9" s="162"/>
      <c r="G9" s="162"/>
      <c r="H9" s="162"/>
      <c r="I9" s="162"/>
      <c r="J9" s="163"/>
      <c r="K9" s="164"/>
      <c r="L9" s="162"/>
      <c r="M9" s="162"/>
      <c r="N9" s="163"/>
      <c r="O9" s="164"/>
      <c r="P9" s="163"/>
      <c r="Q9" s="17"/>
      <c r="R9" s="18" t="s">
        <v>34</v>
      </c>
      <c r="S9" s="14"/>
      <c r="T9" s="14"/>
      <c r="U9" s="14"/>
      <c r="V9" s="14"/>
    </row>
    <row r="10" spans="1:22" s="15" customFormat="1" ht="27" customHeight="1" x14ac:dyDescent="0.2">
      <c r="A10" s="192" t="s">
        <v>6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3" t="s">
        <v>7</v>
      </c>
      <c r="P10" s="13" t="s">
        <v>8</v>
      </c>
      <c r="Q10" s="17"/>
      <c r="R10" s="18" t="s">
        <v>35</v>
      </c>
      <c r="S10" s="14"/>
      <c r="T10" s="14"/>
      <c r="U10" s="14"/>
      <c r="V10" s="14"/>
    </row>
    <row r="11" spans="1:22" s="15" customFormat="1" ht="26.25" customHeight="1" x14ac:dyDescent="0.2">
      <c r="A11" s="193" t="s">
        <v>9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2"/>
      <c r="P11" s="19"/>
      <c r="Q11" s="17"/>
      <c r="R11" s="20" t="s">
        <v>33</v>
      </c>
      <c r="S11" s="14"/>
      <c r="T11" s="14"/>
      <c r="U11" s="14"/>
      <c r="V11" s="14"/>
    </row>
    <row r="12" spans="1:22" s="15" customFormat="1" ht="26.25" customHeight="1" x14ac:dyDescent="0.2">
      <c r="A12" s="182" t="s">
        <v>641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21"/>
      <c r="M12" s="21"/>
      <c r="N12" s="22"/>
      <c r="O12" s="23"/>
      <c r="P12" s="24"/>
      <c r="Q12" s="17"/>
      <c r="R12" s="20" t="s">
        <v>32</v>
      </c>
      <c r="S12" s="14"/>
      <c r="T12" s="14"/>
      <c r="U12" s="14"/>
      <c r="V12" s="14"/>
    </row>
    <row r="13" spans="1:22" s="15" customFormat="1" ht="21" customHeight="1" x14ac:dyDescent="0.2">
      <c r="A13" s="177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25"/>
      <c r="P13" s="25"/>
      <c r="Q13" s="17"/>
      <c r="R13" s="18" t="s">
        <v>35</v>
      </c>
      <c r="S13" s="14"/>
      <c r="T13" s="14"/>
      <c r="U13" s="14"/>
      <c r="V13" s="14"/>
    </row>
    <row r="14" spans="1:22" s="15" customFormat="1" ht="21" customHeight="1" x14ac:dyDescent="0.2">
      <c r="A14" s="139" t="s">
        <v>10</v>
      </c>
      <c r="B14" s="140"/>
      <c r="C14" s="140"/>
      <c r="D14" s="140"/>
      <c r="E14" s="140"/>
      <c r="F14" s="26" t="s">
        <v>13</v>
      </c>
      <c r="G14" s="27">
        <v>90</v>
      </c>
      <c r="H14" s="27" t="s">
        <v>11</v>
      </c>
      <c r="I14" s="28"/>
      <c r="J14" s="27" t="s">
        <v>11</v>
      </c>
      <c r="K14" s="29"/>
      <c r="L14" s="27" t="s">
        <v>12</v>
      </c>
      <c r="M14" s="30"/>
      <c r="N14" s="30"/>
      <c r="O14" s="31"/>
      <c r="P14" s="32"/>
      <c r="Q14" s="17"/>
      <c r="R14" s="18" t="s">
        <v>35</v>
      </c>
      <c r="S14" s="14"/>
      <c r="T14" s="14"/>
      <c r="U14" s="14"/>
      <c r="V14" s="14"/>
    </row>
    <row r="15" spans="1:22" s="15" customFormat="1" ht="21" customHeight="1" x14ac:dyDescent="0.2">
      <c r="A15" s="139" t="s">
        <v>16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31"/>
      <c r="P15" s="25"/>
      <c r="Q15" s="17"/>
      <c r="R15" s="18" t="s">
        <v>35</v>
      </c>
      <c r="S15" s="14"/>
      <c r="T15" s="14"/>
      <c r="U15" s="14"/>
      <c r="V15" s="14"/>
    </row>
    <row r="16" spans="1:22" s="15" customFormat="1" ht="9.75" customHeight="1" x14ac:dyDescent="0.2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25"/>
      <c r="Q16" s="17"/>
      <c r="R16" s="18" t="s">
        <v>35</v>
      </c>
      <c r="S16" s="14"/>
      <c r="T16" s="14"/>
      <c r="U16" s="14"/>
      <c r="V16" s="14"/>
    </row>
    <row r="17" spans="1:22" s="15" customFormat="1" ht="21" customHeight="1" x14ac:dyDescent="0.2">
      <c r="A17" s="36" t="s">
        <v>24</v>
      </c>
      <c r="B17" s="179" t="s">
        <v>14</v>
      </c>
      <c r="C17" s="179"/>
      <c r="D17" s="28"/>
      <c r="E17" s="180" t="s">
        <v>15</v>
      </c>
      <c r="F17" s="180"/>
      <c r="G17" s="180"/>
      <c r="H17" s="37"/>
      <c r="I17" s="28"/>
      <c r="J17" s="37"/>
      <c r="K17" s="181"/>
      <c r="L17" s="181"/>
      <c r="M17" s="37"/>
      <c r="N17" s="37"/>
      <c r="O17" s="35"/>
      <c r="P17" s="38"/>
      <c r="Q17" s="17"/>
      <c r="R17" s="18" t="s">
        <v>35</v>
      </c>
      <c r="S17" s="14"/>
      <c r="T17" s="14"/>
      <c r="U17" s="14"/>
      <c r="V17" s="14"/>
    </row>
    <row r="18" spans="1:22" s="15" customFormat="1" ht="21" customHeight="1" x14ac:dyDescent="0.2">
      <c r="A18" s="36" t="s">
        <v>21</v>
      </c>
      <c r="B18" s="39"/>
      <c r="C18" s="40"/>
      <c r="D18" s="41"/>
      <c r="E18" s="26"/>
      <c r="F18" s="26"/>
      <c r="G18" s="26"/>
      <c r="H18" s="37"/>
      <c r="I18" s="41"/>
      <c r="J18" s="37"/>
      <c r="K18" s="42"/>
      <c r="L18" s="42"/>
      <c r="M18" s="37"/>
      <c r="N18" s="37"/>
      <c r="O18" s="35"/>
      <c r="P18" s="38"/>
      <c r="Q18" s="17"/>
      <c r="R18" s="18" t="s">
        <v>35</v>
      </c>
      <c r="S18" s="14"/>
      <c r="T18" s="14"/>
      <c r="U18" s="14"/>
      <c r="V18" s="14"/>
    </row>
    <row r="19" spans="1:22" s="15" customFormat="1" ht="21" customHeight="1" x14ac:dyDescent="0.2">
      <c r="A19" s="149" t="s">
        <v>25</v>
      </c>
      <c r="B19" s="150"/>
      <c r="C19" s="150"/>
      <c r="D19" s="150"/>
      <c r="E19" s="160"/>
      <c r="F19" s="160"/>
      <c r="G19" s="43"/>
      <c r="H19" s="44"/>
      <c r="I19" s="44"/>
      <c r="J19" s="44"/>
      <c r="K19" s="45"/>
      <c r="L19" s="45"/>
      <c r="M19" s="45"/>
      <c r="N19" s="45"/>
      <c r="O19" s="46"/>
      <c r="P19" s="47"/>
      <c r="Q19" s="17"/>
      <c r="R19" s="18" t="s">
        <v>35</v>
      </c>
      <c r="S19" s="14"/>
      <c r="T19" s="14"/>
      <c r="U19" s="14"/>
      <c r="V19" s="14"/>
    </row>
    <row r="20" spans="1:22" s="15" customFormat="1" ht="9" customHeight="1" x14ac:dyDescent="0.2">
      <c r="A20" s="48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35"/>
      <c r="P20" s="25"/>
      <c r="Q20" s="14"/>
      <c r="R20" s="14"/>
      <c r="S20" s="14"/>
      <c r="T20" s="14"/>
      <c r="U20" s="14"/>
      <c r="V20" s="14"/>
    </row>
    <row r="21" spans="1:22" s="15" customFormat="1" ht="21" customHeight="1" x14ac:dyDescent="0.2">
      <c r="A21" s="137" t="s">
        <v>39</v>
      </c>
      <c r="B21" s="138"/>
      <c r="C21" s="138"/>
      <c r="D21" s="138"/>
      <c r="E21" s="49"/>
      <c r="F21" s="49"/>
      <c r="G21" s="49"/>
      <c r="H21" s="49"/>
      <c r="I21" s="49"/>
      <c r="J21" s="49"/>
      <c r="K21" s="49"/>
      <c r="L21" s="49"/>
      <c r="M21" s="49"/>
      <c r="N21" s="50"/>
      <c r="O21" s="51"/>
      <c r="P21" s="25"/>
      <c r="Q21" s="14"/>
      <c r="R21" s="14"/>
      <c r="S21" s="14"/>
      <c r="T21" s="14"/>
      <c r="U21" s="14"/>
      <c r="V21" s="14"/>
    </row>
    <row r="22" spans="1:22" s="15" customFormat="1" ht="21" customHeight="1" x14ac:dyDescent="0.2">
      <c r="A22" s="139" t="s">
        <v>42</v>
      </c>
      <c r="B22" s="140"/>
      <c r="C22" s="140"/>
      <c r="D22" s="140"/>
      <c r="E22" s="140"/>
      <c r="F22" s="140"/>
      <c r="G22" s="140"/>
      <c r="H22" s="140"/>
      <c r="I22" s="140"/>
      <c r="J22" s="52"/>
      <c r="K22" s="52"/>
      <c r="L22" s="52"/>
      <c r="M22" s="52"/>
      <c r="N22" s="52"/>
      <c r="O22" s="31"/>
      <c r="P22" s="25"/>
      <c r="Q22" s="14"/>
      <c r="R22" s="14"/>
      <c r="S22" s="14"/>
      <c r="T22" s="14"/>
      <c r="U22" s="14"/>
      <c r="V22" s="14"/>
    </row>
    <row r="23" spans="1:22" s="15" customFormat="1" ht="29.25" customHeight="1" x14ac:dyDescent="0.2">
      <c r="A23" s="141" t="s">
        <v>41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53"/>
      <c r="P23" s="25"/>
      <c r="Q23" s="14"/>
      <c r="R23" s="14"/>
      <c r="S23" s="54"/>
      <c r="T23" s="14"/>
      <c r="U23" s="14"/>
      <c r="V23" s="14"/>
    </row>
    <row r="24" spans="1:22" s="15" customFormat="1" ht="29.25" customHeight="1" x14ac:dyDescent="0.2">
      <c r="A24" s="55" t="s">
        <v>28</v>
      </c>
      <c r="B24" s="5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35"/>
      <c r="P24" s="25"/>
      <c r="Q24" s="14"/>
      <c r="R24" s="14"/>
      <c r="S24" s="54"/>
      <c r="T24" s="14"/>
      <c r="U24" s="14"/>
      <c r="V24" s="14"/>
    </row>
    <row r="25" spans="1:22" s="15" customFormat="1" ht="17.25" customHeight="1" x14ac:dyDescent="0.2">
      <c r="A25" s="55" t="e">
        <f>IF(O33&lt;O30,Q26,Q25)</f>
        <v>#N/A</v>
      </c>
      <c r="B25" s="57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35"/>
      <c r="P25" s="25"/>
      <c r="Q25" s="14" t="s">
        <v>24</v>
      </c>
      <c r="R25" s="14"/>
      <c r="S25" s="54"/>
      <c r="T25" s="14"/>
      <c r="U25" s="14"/>
      <c r="V25" s="14"/>
    </row>
    <row r="26" spans="1:22" s="15" customFormat="1" ht="12.75" x14ac:dyDescent="0.2">
      <c r="A26" s="55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35"/>
      <c r="P26" s="25"/>
      <c r="Q26" s="14" t="s">
        <v>30</v>
      </c>
      <c r="R26" s="14"/>
      <c r="S26" s="54"/>
      <c r="T26" s="14"/>
      <c r="U26" s="14"/>
      <c r="V26" s="14"/>
    </row>
    <row r="27" spans="1:22" s="15" customFormat="1" ht="21" hidden="1" customHeight="1" x14ac:dyDescent="0.2">
      <c r="A27" s="58" t="s">
        <v>23</v>
      </c>
      <c r="B27" s="59">
        <f>IF(O23&gt;0,(B29-G31)/K27,0)</f>
        <v>0</v>
      </c>
      <c r="C27" s="60"/>
      <c r="D27" s="165" t="s">
        <v>45</v>
      </c>
      <c r="E27" s="165"/>
      <c r="F27" s="165"/>
      <c r="G27" s="165"/>
      <c r="H27" s="165"/>
      <c r="I27" s="165"/>
      <c r="J27" s="60"/>
      <c r="K27" s="61">
        <f>IF(O23&gt;0,O23/365*30.4,0)</f>
        <v>0</v>
      </c>
      <c r="L27" s="60"/>
      <c r="M27" s="60"/>
      <c r="N27" s="60"/>
      <c r="O27" s="62"/>
      <c r="P27" s="63"/>
      <c r="Q27" s="14"/>
      <c r="R27" s="54"/>
      <c r="S27" s="14"/>
      <c r="T27" s="64"/>
      <c r="U27" s="14"/>
      <c r="V27" s="14"/>
    </row>
    <row r="28" spans="1:22" s="15" customFormat="1" ht="21" hidden="1" customHeight="1" x14ac:dyDescent="0.2">
      <c r="A28" s="58" t="s">
        <v>28</v>
      </c>
      <c r="B28" s="65">
        <f>IF(O23=0,O23,K27+B18)</f>
        <v>0</v>
      </c>
      <c r="C28" s="60"/>
      <c r="D28" s="167" t="s">
        <v>637</v>
      </c>
      <c r="E28" s="167"/>
      <c r="F28" s="167"/>
      <c r="G28" s="167"/>
      <c r="H28" s="167"/>
      <c r="I28" s="167"/>
      <c r="J28" s="167"/>
      <c r="K28" s="167"/>
      <c r="L28" s="167"/>
      <c r="M28" s="60"/>
      <c r="N28" s="60"/>
      <c r="O28" s="62"/>
      <c r="P28" s="63"/>
      <c r="Q28" s="14"/>
      <c r="R28" s="14"/>
      <c r="S28" s="14"/>
      <c r="T28" s="14"/>
      <c r="U28" s="14"/>
      <c r="V28" s="14"/>
    </row>
    <row r="29" spans="1:22" s="15" customFormat="1" ht="21" hidden="1" customHeight="1" x14ac:dyDescent="0.2">
      <c r="A29" s="66" t="s">
        <v>22</v>
      </c>
      <c r="B29" s="166">
        <f>IF(O23&gt;0,(VLOOKUP(K27+B18,ISR!A2:C12,2))+((B18+K27)-VLOOKUP(B18+K27,ISR!A2:C12,1))*VLOOKUP(B18+K27,ISR!A2:C12,3),0)</f>
        <v>0</v>
      </c>
      <c r="C29" s="166"/>
      <c r="D29" s="168"/>
      <c r="E29" s="168"/>
      <c r="F29" s="168"/>
      <c r="G29" s="168"/>
      <c r="H29" s="168"/>
      <c r="I29" s="168"/>
      <c r="J29" s="168"/>
      <c r="K29" s="168"/>
      <c r="L29" s="168"/>
      <c r="M29" s="67"/>
      <c r="N29" s="67"/>
      <c r="O29" s="68"/>
      <c r="P29" s="69"/>
      <c r="Q29" s="14"/>
      <c r="R29" s="14"/>
      <c r="S29" s="54"/>
      <c r="T29" s="54"/>
      <c r="U29" s="14"/>
      <c r="V29" s="14"/>
    </row>
    <row r="30" spans="1:22" s="15" customFormat="1" ht="21" hidden="1" customHeight="1" x14ac:dyDescent="0.2">
      <c r="A30" s="70"/>
      <c r="B30" s="71"/>
      <c r="C30" s="71"/>
      <c r="D30" s="72"/>
      <c r="E30" s="73"/>
      <c r="F30" s="72"/>
      <c r="G30" s="74"/>
      <c r="H30" s="74"/>
      <c r="I30" s="74"/>
      <c r="J30" s="74"/>
      <c r="K30" s="75"/>
      <c r="L30" s="75"/>
      <c r="M30" s="74"/>
      <c r="N30" s="76"/>
      <c r="O30" s="77">
        <f>IF(O23&gt;0,O23*B27,0)</f>
        <v>0</v>
      </c>
      <c r="P30" s="78"/>
      <c r="Q30" s="14"/>
      <c r="R30" s="14"/>
      <c r="S30" s="54"/>
      <c r="T30" s="54"/>
      <c r="U30" s="14"/>
      <c r="V30" s="14"/>
    </row>
    <row r="31" spans="1:22" s="15" customFormat="1" ht="21" hidden="1" customHeight="1" x14ac:dyDescent="0.2">
      <c r="A31" s="70" t="s">
        <v>28</v>
      </c>
      <c r="B31" s="71">
        <f>B18+O23</f>
        <v>0</v>
      </c>
      <c r="C31" s="71"/>
      <c r="D31" s="72"/>
      <c r="E31" s="73" t="s">
        <v>36</v>
      </c>
      <c r="F31" s="72"/>
      <c r="G31" s="144" t="e">
        <f>((B18-VLOOKUP(B18,ISR!A2:C12,1))*VLOOKUP(B18,ISR!A2:C12,3)+VLOOKUP(B18,ISR!A2:C12,2))</f>
        <v>#N/A</v>
      </c>
      <c r="H31" s="144"/>
      <c r="I31" s="74"/>
      <c r="J31" s="74"/>
      <c r="K31" s="75"/>
      <c r="L31" s="75"/>
      <c r="M31" s="74"/>
      <c r="N31" s="79"/>
      <c r="O31" s="80"/>
      <c r="P31" s="78"/>
      <c r="Q31" s="14"/>
      <c r="R31" s="14"/>
      <c r="S31" s="54"/>
      <c r="T31" s="54"/>
      <c r="U31" s="14"/>
      <c r="V31" s="14"/>
    </row>
    <row r="32" spans="1:22" s="15" customFormat="1" ht="21" hidden="1" customHeight="1" x14ac:dyDescent="0.2">
      <c r="A32" s="70" t="s">
        <v>30</v>
      </c>
      <c r="B32" s="144" t="e">
        <f>((B31-VLOOKUP(B31,ISR!A2:C12,1))*VLOOKUP(B31,ISR!A2:C12,3)+VLOOKUP(B31,ISR!A2:C12,2))</f>
        <v>#N/A</v>
      </c>
      <c r="C32" s="144"/>
      <c r="D32" s="169" t="s">
        <v>638</v>
      </c>
      <c r="E32" s="169"/>
      <c r="F32" s="169"/>
      <c r="G32" s="169"/>
      <c r="H32" s="169"/>
      <c r="I32" s="169"/>
      <c r="J32" s="169"/>
      <c r="K32" s="169"/>
      <c r="L32" s="169"/>
      <c r="M32" s="169"/>
      <c r="N32" s="74"/>
      <c r="O32" s="80"/>
      <c r="P32" s="81"/>
      <c r="Q32" s="14"/>
      <c r="R32" s="14"/>
      <c r="S32" s="54"/>
      <c r="T32" s="54"/>
      <c r="U32" s="14"/>
      <c r="V32" s="14"/>
    </row>
    <row r="33" spans="1:22" s="15" customFormat="1" ht="21" hidden="1" customHeight="1" x14ac:dyDescent="0.2">
      <c r="A33" s="70" t="s">
        <v>31</v>
      </c>
      <c r="B33" s="71" t="e">
        <f>B32-G31</f>
        <v>#N/A</v>
      </c>
      <c r="C33" s="71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79"/>
      <c r="O33" s="82" t="e">
        <f>IF(B33&lt;0,0,B33)</f>
        <v>#N/A</v>
      </c>
      <c r="P33" s="78"/>
      <c r="Q33" s="14"/>
      <c r="R33" s="14"/>
      <c r="S33" s="54"/>
      <c r="T33" s="54"/>
      <c r="U33" s="14"/>
      <c r="V33" s="14"/>
    </row>
    <row r="34" spans="1:22" s="15" customFormat="1" ht="9" customHeight="1" x14ac:dyDescent="0.2">
      <c r="A34" s="55"/>
      <c r="B34" s="83"/>
      <c r="C34" s="83"/>
      <c r="D34" s="84"/>
      <c r="E34" s="85"/>
      <c r="F34" s="84"/>
      <c r="G34" s="86"/>
      <c r="H34" s="86"/>
      <c r="I34" s="86"/>
      <c r="J34" s="86"/>
      <c r="K34" s="87"/>
      <c r="L34" s="87"/>
      <c r="M34" s="86"/>
      <c r="N34" s="86"/>
      <c r="O34" s="32"/>
      <c r="P34" s="88"/>
      <c r="Q34" s="14"/>
      <c r="R34" s="14"/>
      <c r="S34" s="54"/>
      <c r="T34" s="54"/>
      <c r="U34" s="14"/>
      <c r="V34" s="14"/>
    </row>
    <row r="35" spans="1:22" s="15" customFormat="1" ht="21" customHeight="1" x14ac:dyDescent="0.2">
      <c r="A35" s="149" t="s">
        <v>25</v>
      </c>
      <c r="B35" s="150"/>
      <c r="C35" s="150"/>
      <c r="D35" s="150"/>
      <c r="E35" s="44"/>
      <c r="F35" s="44"/>
      <c r="G35" s="44"/>
      <c r="H35" s="44"/>
      <c r="I35" s="44"/>
      <c r="J35" s="44"/>
      <c r="K35" s="160"/>
      <c r="L35" s="160"/>
      <c r="M35" s="160"/>
      <c r="N35" s="160"/>
      <c r="O35" s="89"/>
      <c r="P35" s="90"/>
      <c r="Q35" s="14"/>
      <c r="R35" s="14"/>
      <c r="S35" s="14"/>
      <c r="T35" s="14"/>
      <c r="U35" s="14"/>
      <c r="V35" s="14"/>
    </row>
    <row r="36" spans="1:22" s="15" customFormat="1" ht="9" customHeight="1" x14ac:dyDescent="0.2">
      <c r="A36" s="55"/>
      <c r="B36" s="83"/>
      <c r="C36" s="83"/>
      <c r="D36" s="84"/>
      <c r="E36" s="85"/>
      <c r="F36" s="84"/>
      <c r="G36" s="86"/>
      <c r="H36" s="86"/>
      <c r="I36" s="86"/>
      <c r="J36" s="86"/>
      <c r="K36" s="87"/>
      <c r="L36" s="87"/>
      <c r="M36" s="86"/>
      <c r="N36" s="85"/>
      <c r="O36" s="91"/>
      <c r="P36" s="25"/>
      <c r="Q36" s="14"/>
      <c r="R36" s="14"/>
      <c r="S36" s="54"/>
      <c r="T36" s="54"/>
      <c r="U36" s="14"/>
      <c r="V36" s="14"/>
    </row>
    <row r="37" spans="1:22" s="15" customFormat="1" ht="21" customHeight="1" x14ac:dyDescent="0.2">
      <c r="A37" s="137" t="s">
        <v>38</v>
      </c>
      <c r="B37" s="138"/>
      <c r="C37" s="138"/>
      <c r="D37" s="138"/>
      <c r="E37" s="49"/>
      <c r="F37" s="49"/>
      <c r="G37" s="49"/>
      <c r="H37" s="49"/>
      <c r="I37" s="49"/>
      <c r="J37" s="49"/>
      <c r="K37" s="49"/>
      <c r="L37" s="49"/>
      <c r="M37" s="49"/>
      <c r="N37" s="50"/>
      <c r="O37" s="51"/>
      <c r="P37" s="25"/>
      <c r="Q37" s="14"/>
      <c r="R37" s="14"/>
      <c r="S37" s="14"/>
      <c r="T37" s="14"/>
      <c r="U37" s="14"/>
      <c r="V37" s="14"/>
    </row>
    <row r="38" spans="1:22" s="15" customFormat="1" ht="21" customHeight="1" x14ac:dyDescent="0.2">
      <c r="A38" s="139" t="s">
        <v>43</v>
      </c>
      <c r="B38" s="140"/>
      <c r="C38" s="140"/>
      <c r="D38" s="140"/>
      <c r="E38" s="140"/>
      <c r="F38" s="140"/>
      <c r="G38" s="140"/>
      <c r="H38" s="140"/>
      <c r="I38" s="140"/>
      <c r="J38" s="52"/>
      <c r="K38" s="52"/>
      <c r="L38" s="52"/>
      <c r="M38" s="52"/>
      <c r="N38" s="52"/>
      <c r="O38" s="31"/>
      <c r="P38" s="25"/>
      <c r="Q38" s="14"/>
      <c r="R38" s="14"/>
      <c r="S38" s="14"/>
      <c r="T38" s="14"/>
      <c r="U38" s="14"/>
      <c r="V38" s="14"/>
    </row>
    <row r="39" spans="1:22" s="15" customFormat="1" ht="29.25" customHeight="1" x14ac:dyDescent="0.2">
      <c r="A39" s="141" t="s">
        <v>40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53"/>
      <c r="P39" s="25"/>
      <c r="Q39" s="14"/>
      <c r="R39" s="14"/>
      <c r="S39" s="54"/>
      <c r="T39" s="14"/>
      <c r="U39" s="14"/>
      <c r="V39" s="14"/>
    </row>
    <row r="40" spans="1:22" s="15" customFormat="1" ht="29.25" customHeight="1" x14ac:dyDescent="0.2">
      <c r="A40" s="55" t="s">
        <v>28</v>
      </c>
      <c r="B40" s="5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35"/>
      <c r="P40" s="25"/>
      <c r="Q40" s="14"/>
      <c r="R40" s="14"/>
      <c r="S40" s="54"/>
      <c r="T40" s="14"/>
      <c r="U40" s="14"/>
      <c r="V40" s="14"/>
    </row>
    <row r="41" spans="1:22" s="14" customFormat="1" ht="17.25" customHeight="1" x14ac:dyDescent="0.2">
      <c r="A41" s="55" t="e">
        <f>IF(O33&lt;O30,Q26,Q25)</f>
        <v>#N/A</v>
      </c>
      <c r="B41" s="57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5"/>
      <c r="P41" s="25"/>
      <c r="Q41" s="14" t="s">
        <v>24</v>
      </c>
      <c r="S41" s="54"/>
    </row>
    <row r="42" spans="1:22" s="14" customFormat="1" ht="3.75" customHeight="1" x14ac:dyDescent="0.2">
      <c r="A42" s="55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35"/>
      <c r="P42" s="25"/>
      <c r="Q42" s="14" t="s">
        <v>30</v>
      </c>
      <c r="S42" s="54"/>
    </row>
    <row r="43" spans="1:22" s="14" customFormat="1" ht="21" hidden="1" customHeight="1" x14ac:dyDescent="0.2">
      <c r="A43" s="92" t="s">
        <v>23</v>
      </c>
      <c r="B43" s="93">
        <f>IF(O39&gt;0,(B45-G47)/K43,0)</f>
        <v>0</v>
      </c>
      <c r="C43" s="94"/>
      <c r="D43" s="145" t="s">
        <v>44</v>
      </c>
      <c r="E43" s="145"/>
      <c r="F43" s="145"/>
      <c r="G43" s="145"/>
      <c r="H43" s="145"/>
      <c r="I43" s="145"/>
      <c r="J43" s="94"/>
      <c r="K43" s="95">
        <f>IF(O39&gt;0,O39/365*30.4,0)</f>
        <v>0</v>
      </c>
      <c r="L43" s="94"/>
      <c r="M43" s="94"/>
      <c r="N43" s="94"/>
      <c r="O43" s="96"/>
      <c r="P43" s="97"/>
      <c r="R43" s="54"/>
      <c r="T43" s="64"/>
    </row>
    <row r="44" spans="1:22" s="14" customFormat="1" ht="21" hidden="1" customHeight="1" x14ac:dyDescent="0.2">
      <c r="A44" s="92" t="s">
        <v>28</v>
      </c>
      <c r="B44" s="98">
        <f>IF(O39=0,O39,K43+B33)</f>
        <v>0</v>
      </c>
      <c r="C44" s="94"/>
      <c r="D44" s="99"/>
      <c r="E44" s="99"/>
      <c r="F44" s="99"/>
      <c r="G44" s="99"/>
      <c r="H44" s="99"/>
      <c r="I44" s="100"/>
      <c r="J44" s="94"/>
      <c r="K44" s="94"/>
      <c r="L44" s="94"/>
      <c r="M44" s="94"/>
      <c r="N44" s="94"/>
      <c r="O44" s="96"/>
      <c r="P44" s="97"/>
    </row>
    <row r="45" spans="1:22" s="14" customFormat="1" ht="21" hidden="1" customHeight="1" x14ac:dyDescent="0.2">
      <c r="A45" s="101" t="s">
        <v>22</v>
      </c>
      <c r="B45" s="146">
        <f>IF(O39&gt;0,(VLOOKUP(K43+B18,ISR!A2:C12,2))+((B18+K43)-VLOOKUP(B18+K43,ISR!A2:C12,1))*VLOOKUP(B18+K43,ISR!A2:C12,3),0)</f>
        <v>0</v>
      </c>
      <c r="C45" s="146"/>
      <c r="D45" s="102"/>
      <c r="E45" s="103"/>
      <c r="F45" s="102"/>
      <c r="G45" s="104"/>
      <c r="H45" s="104"/>
      <c r="I45" s="104"/>
      <c r="J45" s="104"/>
      <c r="K45" s="143"/>
      <c r="L45" s="143"/>
      <c r="M45" s="104"/>
      <c r="N45" s="104"/>
      <c r="O45" s="105"/>
      <c r="P45" s="106"/>
      <c r="S45" s="54"/>
      <c r="T45" s="54"/>
    </row>
    <row r="46" spans="1:22" s="15" customFormat="1" ht="21" hidden="1" customHeight="1" x14ac:dyDescent="0.2">
      <c r="A46" s="70"/>
      <c r="B46" s="71"/>
      <c r="C46" s="71"/>
      <c r="D46" s="72"/>
      <c r="E46" s="73"/>
      <c r="F46" s="72"/>
      <c r="G46" s="74"/>
      <c r="H46" s="74"/>
      <c r="I46" s="74"/>
      <c r="J46" s="74"/>
      <c r="K46" s="75"/>
      <c r="L46" s="75"/>
      <c r="M46" s="74"/>
      <c r="N46" s="76"/>
      <c r="O46" s="77">
        <f>IF(O39&gt;0,O39*B43,0)</f>
        <v>0</v>
      </c>
      <c r="P46" s="78"/>
      <c r="Q46" s="14"/>
      <c r="R46" s="14"/>
      <c r="S46" s="54"/>
      <c r="T46" s="54"/>
      <c r="U46" s="14"/>
      <c r="V46" s="14"/>
    </row>
    <row r="47" spans="1:22" s="15" customFormat="1" ht="21" hidden="1" customHeight="1" x14ac:dyDescent="0.2">
      <c r="A47" s="70" t="s">
        <v>28</v>
      </c>
      <c r="B47" s="71">
        <f>B18+O39</f>
        <v>0</v>
      </c>
      <c r="C47" s="71"/>
      <c r="D47" s="72"/>
      <c r="E47" s="73" t="s">
        <v>36</v>
      </c>
      <c r="F47" s="72"/>
      <c r="G47" s="144" t="e">
        <f>((B18-VLOOKUP(B18,ISR!A2:C12,1))*VLOOKUP(B18,ISR!A2:C12,3)+VLOOKUP(B18,ISR!A2:C12,2))</f>
        <v>#N/A</v>
      </c>
      <c r="H47" s="144"/>
      <c r="I47" s="74"/>
      <c r="J47" s="74"/>
      <c r="K47" s="75"/>
      <c r="L47" s="75"/>
      <c r="M47" s="74"/>
      <c r="N47" s="79"/>
      <c r="O47" s="80"/>
      <c r="P47" s="78"/>
      <c r="Q47" s="14"/>
      <c r="R47" s="14"/>
      <c r="S47" s="54"/>
      <c r="T47" s="54"/>
      <c r="U47" s="14"/>
      <c r="V47" s="14"/>
    </row>
    <row r="48" spans="1:22" s="15" customFormat="1" ht="21" hidden="1" customHeight="1" x14ac:dyDescent="0.2">
      <c r="A48" s="70" t="s">
        <v>30</v>
      </c>
      <c r="B48" s="144">
        <f>IF(B47=0,0,((B47-VLOOKUP(B47,ISR!A2:C12,1))*VLOOKUP(B47,ISR!A2:C12,3)+VLOOKUP(B47,ISR!A2:C12,2)))</f>
        <v>0</v>
      </c>
      <c r="C48" s="144"/>
      <c r="D48" s="72"/>
      <c r="E48" s="73"/>
      <c r="F48" s="72"/>
      <c r="G48" s="74"/>
      <c r="H48" s="74"/>
      <c r="I48" s="74"/>
      <c r="J48" s="74"/>
      <c r="K48" s="75"/>
      <c r="L48" s="75"/>
      <c r="M48" s="74"/>
      <c r="N48" s="74"/>
      <c r="O48" s="80"/>
      <c r="P48" s="81"/>
      <c r="Q48" s="14"/>
      <c r="R48" s="14"/>
      <c r="S48" s="54"/>
      <c r="T48" s="54"/>
      <c r="U48" s="14"/>
      <c r="V48" s="14"/>
    </row>
    <row r="49" spans="1:23" s="15" customFormat="1" ht="21" hidden="1" customHeight="1" x14ac:dyDescent="0.2">
      <c r="A49" s="70" t="s">
        <v>31</v>
      </c>
      <c r="B49" s="71" t="e">
        <f>IF((B48-G47)&lt;0,0,B48-G47)</f>
        <v>#N/A</v>
      </c>
      <c r="C49" s="71"/>
      <c r="D49" s="72"/>
      <c r="E49" s="73"/>
      <c r="F49" s="72"/>
      <c r="G49" s="74"/>
      <c r="H49" s="74"/>
      <c r="I49" s="74"/>
      <c r="J49" s="74"/>
      <c r="K49" s="75"/>
      <c r="L49" s="75"/>
      <c r="M49" s="74"/>
      <c r="N49" s="79"/>
      <c r="O49" s="82" t="e">
        <f>IF(B49&lt;0,0,B49)</f>
        <v>#N/A</v>
      </c>
      <c r="P49" s="78"/>
      <c r="Q49" s="14"/>
      <c r="R49" s="14"/>
      <c r="S49" s="54"/>
      <c r="T49" s="54"/>
      <c r="U49" s="14"/>
      <c r="V49" s="14"/>
    </row>
    <row r="50" spans="1:23" s="15" customFormat="1" ht="13.5" hidden="1" customHeight="1" x14ac:dyDescent="0.2">
      <c r="A50" s="70"/>
      <c r="B50" s="71"/>
      <c r="C50" s="71"/>
      <c r="D50" s="72"/>
      <c r="E50" s="73"/>
      <c r="F50" s="72"/>
      <c r="G50" s="74"/>
      <c r="H50" s="74"/>
      <c r="I50" s="74"/>
      <c r="J50" s="74"/>
      <c r="K50" s="75"/>
      <c r="L50" s="75"/>
      <c r="M50" s="74"/>
      <c r="N50" s="75"/>
      <c r="O50" s="107"/>
      <c r="P50" s="81"/>
      <c r="Q50" s="14"/>
      <c r="R50" s="14"/>
      <c r="S50" s="54"/>
      <c r="T50" s="54"/>
      <c r="U50" s="14"/>
      <c r="V50" s="14"/>
    </row>
    <row r="51" spans="1:23" s="15" customFormat="1" ht="21" customHeight="1" x14ac:dyDescent="0.2">
      <c r="A51" s="149" t="s">
        <v>25</v>
      </c>
      <c r="B51" s="150"/>
      <c r="C51" s="150"/>
      <c r="D51" s="150"/>
      <c r="E51" s="44"/>
      <c r="F51" s="44"/>
      <c r="G51" s="44"/>
      <c r="H51" s="44"/>
      <c r="I51" s="44"/>
      <c r="J51" s="44"/>
      <c r="K51" s="160"/>
      <c r="L51" s="160"/>
      <c r="M51" s="160"/>
      <c r="N51" s="160"/>
      <c r="O51" s="89"/>
      <c r="P51" s="90"/>
      <c r="Q51" s="14"/>
      <c r="R51" s="14"/>
      <c r="S51" s="14"/>
      <c r="T51" s="14"/>
      <c r="U51" s="14"/>
      <c r="V51" s="14"/>
    </row>
    <row r="52" spans="1:23" s="15" customFormat="1" ht="6.75" customHeight="1" x14ac:dyDescent="0.2">
      <c r="A52" s="108"/>
      <c r="B52" s="109"/>
      <c r="C52" s="109"/>
      <c r="D52" s="109"/>
      <c r="E52" s="110"/>
      <c r="F52" s="110"/>
      <c r="G52" s="110"/>
      <c r="H52" s="110"/>
      <c r="I52" s="110"/>
      <c r="J52" s="110"/>
      <c r="K52" s="110"/>
      <c r="L52" s="110"/>
      <c r="M52" s="110"/>
      <c r="N52" s="84"/>
      <c r="O52" s="32"/>
      <c r="P52" s="35"/>
      <c r="Q52" s="14"/>
      <c r="R52" s="14"/>
      <c r="S52" s="14"/>
      <c r="T52" s="14"/>
      <c r="U52" s="14"/>
      <c r="V52" s="14"/>
    </row>
    <row r="53" spans="1:23" s="15" customFormat="1" ht="17.25" customHeight="1" x14ac:dyDescent="0.2">
      <c r="A53" s="170" t="s">
        <v>636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52"/>
      <c r="O53" s="51"/>
      <c r="P53" s="35"/>
      <c r="Q53" s="14"/>
      <c r="R53" s="14"/>
      <c r="S53" s="14"/>
      <c r="T53" s="111">
        <f>P11-P69</f>
        <v>0</v>
      </c>
      <c r="U53" s="14"/>
      <c r="V53" s="14"/>
    </row>
    <row r="54" spans="1:23" s="15" customFormat="1" ht="26.25" customHeight="1" x14ac:dyDescent="0.2">
      <c r="A54" s="112" t="s">
        <v>28</v>
      </c>
      <c r="B54" s="172"/>
      <c r="C54" s="172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113"/>
      <c r="O54" s="114"/>
      <c r="P54" s="35"/>
      <c r="Q54" s="14"/>
      <c r="R54" s="14"/>
      <c r="S54" s="14"/>
      <c r="T54" s="14"/>
      <c r="U54" s="14"/>
      <c r="V54" s="14"/>
    </row>
    <row r="55" spans="1:23" s="15" customFormat="1" ht="27.75" customHeight="1" x14ac:dyDescent="0.2">
      <c r="A55" s="55" t="s">
        <v>22</v>
      </c>
      <c r="B55" s="172"/>
      <c r="C55" s="172"/>
      <c r="D55" s="37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25"/>
      <c r="P55" s="35"/>
      <c r="Q55" s="14"/>
      <c r="R55" s="14"/>
      <c r="S55" s="14"/>
      <c r="T55" s="14"/>
      <c r="U55" s="14"/>
      <c r="V55" s="14"/>
      <c r="W55" s="115"/>
    </row>
    <row r="56" spans="1:23" s="15" customFormat="1" ht="12.75" hidden="1" x14ac:dyDescent="0.2">
      <c r="A56" s="70"/>
      <c r="B56" s="116"/>
      <c r="C56" s="116"/>
      <c r="D56" s="117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8"/>
      <c r="P56" s="118"/>
      <c r="Q56" s="14"/>
      <c r="R56" s="14"/>
      <c r="S56" s="14"/>
      <c r="T56" s="14"/>
      <c r="U56" s="14"/>
      <c r="V56" s="14"/>
    </row>
    <row r="57" spans="1:23" s="15" customFormat="1" ht="12.75" hidden="1" x14ac:dyDescent="0.2">
      <c r="A57" s="119"/>
      <c r="B57" s="120" t="e">
        <f>((B54-VLOOKUP(B54,ISR!A2:C12,1))*VLOOKUP(B54,ISR!A2:C12,3))+VLOOKUP(B54,ISR!A2:C12,2)-VLOOKUP(B54,ISR!A15:B25,2)</f>
        <v>#N/A</v>
      </c>
      <c r="C57" s="117"/>
      <c r="D57" s="121" t="e">
        <f>IF(B57&lt;0,0,B57)</f>
        <v>#N/A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8"/>
      <c r="P57" s="118"/>
      <c r="Q57" s="14"/>
      <c r="S57" s="14"/>
      <c r="T57" s="14"/>
      <c r="U57" s="14"/>
      <c r="V57" s="14"/>
    </row>
    <row r="58" spans="1:23" s="15" customFormat="1" ht="12.75" x14ac:dyDescent="0.2">
      <c r="A58" s="149" t="s">
        <v>25</v>
      </c>
      <c r="B58" s="150"/>
      <c r="C58" s="150"/>
      <c r="D58" s="150"/>
      <c r="E58" s="44"/>
      <c r="F58" s="44"/>
      <c r="G58" s="44"/>
      <c r="H58" s="44"/>
      <c r="I58" s="44"/>
      <c r="J58" s="44"/>
      <c r="K58" s="160"/>
      <c r="L58" s="160"/>
      <c r="M58" s="160"/>
      <c r="N58" s="160"/>
      <c r="O58" s="122"/>
      <c r="P58" s="47"/>
      <c r="Q58" s="14"/>
      <c r="R58" s="14"/>
      <c r="S58" s="14"/>
      <c r="T58" s="123"/>
      <c r="U58" s="14"/>
      <c r="V58" s="14"/>
    </row>
    <row r="59" spans="1:23" s="14" customFormat="1" ht="5.25" customHeight="1" x14ac:dyDescent="0.2">
      <c r="A59" s="12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38"/>
      <c r="P59" s="38"/>
      <c r="T59" s="123"/>
    </row>
    <row r="60" spans="1:23" s="14" customFormat="1" ht="12.75" x14ac:dyDescent="0.2">
      <c r="A60" s="170" t="s">
        <v>46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84"/>
      <c r="O60" s="51"/>
      <c r="P60" s="38"/>
      <c r="T60" s="123"/>
    </row>
    <row r="61" spans="1:23" s="15" customFormat="1" ht="29.25" customHeight="1" x14ac:dyDescent="0.2">
      <c r="A61" s="55" t="s">
        <v>28</v>
      </c>
      <c r="B61" s="56"/>
      <c r="C61" s="40"/>
      <c r="D61" s="26" t="s">
        <v>53</v>
      </c>
      <c r="E61" s="125"/>
      <c r="F61" s="40"/>
      <c r="G61" s="40"/>
      <c r="H61" s="40"/>
      <c r="I61" s="40"/>
      <c r="J61" s="40"/>
      <c r="K61" s="40"/>
      <c r="L61" s="40"/>
      <c r="M61" s="40"/>
      <c r="N61" s="40"/>
      <c r="O61" s="35"/>
      <c r="P61" s="25"/>
      <c r="Q61" s="14"/>
      <c r="R61" s="14"/>
      <c r="S61" s="54"/>
      <c r="T61" s="14"/>
      <c r="U61" s="14"/>
      <c r="V61" s="14"/>
      <c r="W61" s="115"/>
    </row>
    <row r="62" spans="1:23" s="15" customFormat="1" ht="17.25" customHeight="1" x14ac:dyDescent="0.2">
      <c r="A62" s="55" t="s">
        <v>24</v>
      </c>
      <c r="B62" s="57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35"/>
      <c r="P62" s="25"/>
      <c r="Q62" s="14" t="s">
        <v>24</v>
      </c>
      <c r="R62" s="14"/>
      <c r="S62" s="54"/>
      <c r="T62" s="14"/>
      <c r="U62" s="14"/>
      <c r="V62" s="14"/>
    </row>
    <row r="63" spans="1:23" s="14" customFormat="1" ht="12.75" x14ac:dyDescent="0.2">
      <c r="A63" s="12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38"/>
      <c r="P63" s="38"/>
      <c r="T63" s="123"/>
    </row>
    <row r="64" spans="1:23" s="15" customFormat="1" ht="21" hidden="1" customHeight="1" x14ac:dyDescent="0.2">
      <c r="A64" s="126" t="s">
        <v>23</v>
      </c>
      <c r="B64" s="127">
        <f>IF(O60&gt;0,(B66-D17)/K64,0)</f>
        <v>0</v>
      </c>
      <c r="C64" s="74"/>
      <c r="D64" s="195" t="s">
        <v>51</v>
      </c>
      <c r="E64" s="195"/>
      <c r="F64" s="195"/>
      <c r="G64" s="195"/>
      <c r="H64" s="195"/>
      <c r="I64" s="195"/>
      <c r="J64" s="74"/>
      <c r="K64" s="128">
        <f>IF(O60&gt;0,O60/E61*30.4,0)</f>
        <v>0</v>
      </c>
      <c r="L64" s="74"/>
      <c r="M64" s="74"/>
      <c r="N64" s="74"/>
      <c r="O64" s="80"/>
      <c r="P64" s="78"/>
      <c r="Q64" s="14"/>
      <c r="R64" s="54"/>
      <c r="S64" s="14"/>
      <c r="T64" s="64"/>
      <c r="U64" s="14"/>
      <c r="V64" s="14"/>
    </row>
    <row r="65" spans="1:32" s="15" customFormat="1" ht="21" hidden="1" customHeight="1" x14ac:dyDescent="0.2">
      <c r="A65" s="126" t="s">
        <v>28</v>
      </c>
      <c r="B65" s="129">
        <f>B18+K64</f>
        <v>0</v>
      </c>
      <c r="C65" s="74"/>
      <c r="D65" s="130"/>
      <c r="E65" s="130"/>
      <c r="F65" s="130"/>
      <c r="G65" s="130"/>
      <c r="H65" s="130"/>
      <c r="I65" s="131"/>
      <c r="J65" s="74"/>
      <c r="K65" s="74"/>
      <c r="L65" s="74"/>
      <c r="M65" s="74"/>
      <c r="N65" s="74"/>
      <c r="O65" s="80"/>
      <c r="P65" s="78"/>
      <c r="Q65" s="14"/>
      <c r="R65" s="14"/>
      <c r="S65" s="14"/>
      <c r="T65" s="14"/>
      <c r="U65" s="14"/>
      <c r="V65" s="14"/>
    </row>
    <row r="66" spans="1:32" s="15" customFormat="1" ht="21" hidden="1" customHeight="1" x14ac:dyDescent="0.2">
      <c r="A66" s="132" t="s">
        <v>22</v>
      </c>
      <c r="B66" s="144" t="e">
        <f>((B65-VLOOKUP(B65,ISR!A2:C12,1))*VLOOKUP(B65,ISR!A2:C12,3))+VLOOKUP(B65,ISR!A2:C12,2)-VLOOKUP(B65,ISR!A15:B25,2)</f>
        <v>#N/A</v>
      </c>
      <c r="C66" s="144"/>
      <c r="D66" s="133"/>
      <c r="E66" s="134"/>
      <c r="F66" s="133"/>
      <c r="G66" s="135"/>
      <c r="H66" s="135"/>
      <c r="I66" s="135"/>
      <c r="J66" s="135"/>
      <c r="K66" s="196"/>
      <c r="L66" s="196"/>
      <c r="M66" s="135"/>
      <c r="N66" s="135"/>
      <c r="O66" s="118"/>
      <c r="P66" s="81"/>
      <c r="Q66" s="14"/>
      <c r="R66" s="14"/>
      <c r="S66" s="54"/>
      <c r="T66" s="54"/>
      <c r="U66" s="14"/>
      <c r="V66" s="14"/>
    </row>
    <row r="67" spans="1:32" s="15" customFormat="1" ht="21" customHeight="1" x14ac:dyDescent="0.2">
      <c r="A67" s="149" t="s">
        <v>25</v>
      </c>
      <c r="B67" s="150"/>
      <c r="C67" s="150"/>
      <c r="D67" s="150"/>
      <c r="E67" s="44"/>
      <c r="F67" s="44"/>
      <c r="G67" s="44"/>
      <c r="H67" s="44"/>
      <c r="I67" s="44"/>
      <c r="J67" s="44"/>
      <c r="K67" s="160"/>
      <c r="L67" s="160"/>
      <c r="M67" s="160"/>
      <c r="N67" s="160"/>
      <c r="O67" s="89"/>
      <c r="P67" s="90"/>
      <c r="Q67" s="14"/>
      <c r="R67" s="14"/>
      <c r="S67" s="14"/>
      <c r="T67" s="14"/>
      <c r="U67" s="14"/>
      <c r="V67" s="14"/>
    </row>
    <row r="68" spans="1:32" s="14" customFormat="1" ht="12.75" x14ac:dyDescent="0.2">
      <c r="A68" s="12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136"/>
      <c r="P68" s="136"/>
      <c r="T68" s="123"/>
    </row>
    <row r="69" spans="1:32" s="15" customFormat="1" ht="24.75" customHeight="1" x14ac:dyDescent="0.2">
      <c r="A69" s="149" t="s">
        <v>26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44"/>
      <c r="P69" s="47"/>
      <c r="Q69" s="14"/>
      <c r="R69" s="14"/>
      <c r="S69" s="14"/>
      <c r="T69" s="14"/>
      <c r="U69" s="14"/>
      <c r="V69" s="14"/>
    </row>
    <row r="70" spans="1:32" s="15" customFormat="1" ht="16.5" customHeight="1" x14ac:dyDescent="0.2">
      <c r="A70" s="151" t="s">
        <v>643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3"/>
      <c r="Q70" s="14"/>
      <c r="R70" s="14"/>
      <c r="S70" s="14"/>
      <c r="T70" s="14"/>
      <c r="U70" s="14"/>
      <c r="V70" s="14"/>
    </row>
    <row r="71" spans="1:32" s="15" customFormat="1" ht="23.25" customHeight="1" x14ac:dyDescent="0.2">
      <c r="A71" s="154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6"/>
      <c r="Q71" s="14"/>
      <c r="R71" s="14"/>
      <c r="S71" s="14"/>
      <c r="T71" s="14"/>
      <c r="U71" s="14" t="s">
        <v>0</v>
      </c>
      <c r="V71" s="14"/>
    </row>
    <row r="72" spans="1:32" s="15" customFormat="1" ht="34.5" customHeight="1" x14ac:dyDescent="0.2">
      <c r="A72" s="161"/>
      <c r="B72" s="161"/>
      <c r="C72" s="161"/>
      <c r="D72" s="161"/>
      <c r="E72" s="162"/>
      <c r="F72" s="162"/>
      <c r="G72" s="162"/>
      <c r="H72" s="162"/>
      <c r="I72" s="162"/>
      <c r="J72" s="162"/>
      <c r="K72" s="163"/>
      <c r="L72" s="157"/>
      <c r="M72" s="158"/>
      <c r="N72" s="158"/>
      <c r="O72" s="158"/>
      <c r="P72" s="159"/>
      <c r="Q72" s="14"/>
      <c r="R72" s="14"/>
      <c r="S72" s="14"/>
      <c r="T72" s="14"/>
      <c r="U72" s="14"/>
      <c r="V72" s="14"/>
    </row>
    <row r="73" spans="1:32" s="15" customFormat="1" ht="21.75" customHeight="1" x14ac:dyDescent="0.2">
      <c r="A73" s="161" t="s">
        <v>49</v>
      </c>
      <c r="B73" s="161"/>
      <c r="C73" s="161"/>
      <c r="D73" s="161"/>
      <c r="E73" s="162" t="s">
        <v>640</v>
      </c>
      <c r="F73" s="162"/>
      <c r="G73" s="162"/>
      <c r="H73" s="162"/>
      <c r="I73" s="162"/>
      <c r="J73" s="162"/>
      <c r="K73" s="163"/>
      <c r="L73" s="157" t="s">
        <v>50</v>
      </c>
      <c r="M73" s="158"/>
      <c r="N73" s="158"/>
      <c r="O73" s="158"/>
      <c r="P73" s="159"/>
      <c r="Q73" s="14"/>
      <c r="R73" s="14"/>
      <c r="S73" s="14"/>
      <c r="T73" s="14"/>
      <c r="U73" s="14"/>
      <c r="V73" s="14"/>
    </row>
    <row r="74" spans="1:32" s="15" customFormat="1" ht="17.25" customHeight="1" x14ac:dyDescent="0.2">
      <c r="A74" s="161" t="s">
        <v>47</v>
      </c>
      <c r="B74" s="161"/>
      <c r="C74" s="161"/>
      <c r="D74" s="161"/>
      <c r="E74" s="162" t="s">
        <v>48</v>
      </c>
      <c r="F74" s="162"/>
      <c r="G74" s="162"/>
      <c r="H74" s="162"/>
      <c r="I74" s="162"/>
      <c r="J74" s="162"/>
      <c r="K74" s="163"/>
      <c r="L74" s="164" t="s">
        <v>52</v>
      </c>
      <c r="M74" s="162"/>
      <c r="N74" s="162"/>
      <c r="O74" s="162"/>
      <c r="P74" s="163"/>
      <c r="Q74" s="14"/>
      <c r="R74" s="14"/>
      <c r="S74" s="14"/>
      <c r="T74" s="14"/>
      <c r="U74" s="14"/>
      <c r="V74" s="14"/>
    </row>
    <row r="75" spans="1:32" s="15" customFormat="1" ht="15" customHeight="1" x14ac:dyDescent="0.2">
      <c r="A75" s="147" t="s">
        <v>642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8"/>
      <c r="M75" s="148"/>
      <c r="N75" s="148"/>
      <c r="O75" s="148"/>
      <c r="P75" s="14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1:32" s="15" customFormat="1" ht="15" customHeight="1" x14ac:dyDescent="0.2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spans="1:32" s="15" customFormat="1" ht="15" customHeight="1" x14ac:dyDescent="0.2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1:32" ht="15" customHeight="1" x14ac:dyDescent="0.25">
      <c r="A78" s="1"/>
    </row>
    <row r="79" spans="1:32" ht="15" customHeight="1" x14ac:dyDescent="0.25">
      <c r="A79" s="1"/>
    </row>
    <row r="80" spans="1:32" x14ac:dyDescent="0.25">
      <c r="A80" s="1"/>
    </row>
    <row r="81" spans="1:22" ht="27.75" customHeight="1" x14ac:dyDescent="0.25">
      <c r="A81" s="1"/>
    </row>
    <row r="82" spans="1:22" x14ac:dyDescent="0.25">
      <c r="Q82" s="1"/>
      <c r="R82" s="1"/>
      <c r="S82" s="1"/>
      <c r="T82" s="1"/>
      <c r="U82" s="1"/>
      <c r="V82" s="1"/>
    </row>
    <row r="83" spans="1:22" x14ac:dyDescent="0.25">
      <c r="Q83" s="1"/>
      <c r="R83" s="1"/>
      <c r="S83" s="1"/>
      <c r="T83" s="1"/>
      <c r="U83" s="1"/>
      <c r="V83" s="1"/>
    </row>
    <row r="84" spans="1:22" x14ac:dyDescent="0.25">
      <c r="Q84" s="1"/>
      <c r="R84" s="1"/>
      <c r="S84" s="1"/>
      <c r="T84" s="1"/>
      <c r="U84" s="1"/>
      <c r="V84" s="1"/>
    </row>
    <row r="85" spans="1:22" x14ac:dyDescent="0.25">
      <c r="Q85" s="1"/>
      <c r="R85" s="1"/>
      <c r="S85" s="1"/>
      <c r="T85" s="1"/>
      <c r="U85" s="1"/>
      <c r="V85" s="1"/>
    </row>
    <row r="86" spans="1:22" x14ac:dyDescent="0.25">
      <c r="Q86" s="1"/>
      <c r="R86" s="1"/>
      <c r="S86" s="1"/>
      <c r="T86" s="1"/>
      <c r="U86" s="1"/>
      <c r="V86" s="1"/>
    </row>
    <row r="87" spans="1:22" x14ac:dyDescent="0.25">
      <c r="Q87" s="1"/>
      <c r="R87" s="1"/>
      <c r="S87" s="1"/>
      <c r="T87" s="1"/>
      <c r="U87" s="1"/>
      <c r="V87" s="1"/>
    </row>
    <row r="88" spans="1:22" x14ac:dyDescent="0.25">
      <c r="Q88" s="1"/>
      <c r="R88" s="1"/>
      <c r="S88" s="1"/>
      <c r="T88" s="1"/>
      <c r="U88" s="1"/>
      <c r="V88" s="1"/>
    </row>
    <row r="89" spans="1:22" x14ac:dyDescent="0.25">
      <c r="Q89" s="1"/>
      <c r="R89" s="1"/>
      <c r="S89" s="1"/>
      <c r="T89" s="1"/>
      <c r="U89" s="1"/>
      <c r="V89" s="1"/>
    </row>
    <row r="90" spans="1:22" x14ac:dyDescent="0.25">
      <c r="Q90" s="1"/>
      <c r="R90" s="1"/>
      <c r="S90" s="1"/>
      <c r="T90" s="1"/>
      <c r="U90" s="1"/>
      <c r="V90" s="1"/>
    </row>
    <row r="91" spans="1:22" x14ac:dyDescent="0.25">
      <c r="Q91" s="1"/>
      <c r="R91" s="1"/>
      <c r="S91" s="1"/>
      <c r="T91" s="1"/>
      <c r="U91" s="1"/>
      <c r="V91" s="1"/>
    </row>
    <row r="92" spans="1:22" x14ac:dyDescent="0.25">
      <c r="Q92" s="1"/>
      <c r="R92" s="1"/>
      <c r="S92" s="1"/>
      <c r="T92" s="1"/>
      <c r="U92" s="1"/>
      <c r="V92" s="1"/>
    </row>
    <row r="93" spans="1:22" x14ac:dyDescent="0.25">
      <c r="Q93" s="1"/>
      <c r="R93" s="1"/>
      <c r="S93" s="1"/>
      <c r="T93" s="1"/>
      <c r="U93" s="1"/>
      <c r="V93" s="1"/>
    </row>
    <row r="94" spans="1:22" x14ac:dyDescent="0.25">
      <c r="Q94" s="1"/>
      <c r="R94" s="1"/>
      <c r="S94" s="1"/>
      <c r="T94" s="1"/>
      <c r="U94" s="1"/>
      <c r="V94" s="1"/>
    </row>
    <row r="95" spans="1:22" x14ac:dyDescent="0.25">
      <c r="Q95" s="1"/>
      <c r="R95" s="1"/>
      <c r="S95" s="1"/>
      <c r="T95" s="1"/>
      <c r="U95" s="1"/>
      <c r="V95" s="1"/>
    </row>
    <row r="96" spans="1:22" x14ac:dyDescent="0.25">
      <c r="Q96" s="1"/>
      <c r="R96" s="1"/>
      <c r="S96" s="1"/>
      <c r="T96" s="1"/>
      <c r="U96" s="1"/>
      <c r="V96" s="1"/>
    </row>
    <row r="97" spans="17:22" x14ac:dyDescent="0.25">
      <c r="Q97" s="1"/>
      <c r="R97" s="1"/>
      <c r="S97" s="1"/>
      <c r="T97" s="1"/>
      <c r="U97" s="1"/>
      <c r="V97" s="1"/>
    </row>
    <row r="98" spans="17:22" x14ac:dyDescent="0.25">
      <c r="Q98" s="1"/>
      <c r="R98" s="1"/>
      <c r="S98" s="1"/>
      <c r="T98" s="1"/>
      <c r="U98" s="1"/>
      <c r="V98" s="1"/>
    </row>
    <row r="99" spans="17:22" x14ac:dyDescent="0.25">
      <c r="Q99" s="1"/>
      <c r="R99" s="1"/>
      <c r="S99" s="1"/>
      <c r="T99" s="1"/>
      <c r="U99" s="1"/>
      <c r="V99" s="1"/>
    </row>
    <row r="100" spans="17:22" x14ac:dyDescent="0.25">
      <c r="Q100" s="1"/>
      <c r="R100" s="1"/>
      <c r="S100" s="1"/>
      <c r="T100" s="1"/>
      <c r="U100" s="1"/>
      <c r="V100" s="1"/>
    </row>
    <row r="101" spans="17:22" x14ac:dyDescent="0.25">
      <c r="Q101" s="1"/>
      <c r="R101" s="1"/>
      <c r="S101" s="1"/>
      <c r="T101" s="1"/>
      <c r="U101" s="1"/>
      <c r="V101" s="1"/>
    </row>
    <row r="102" spans="17:22" x14ac:dyDescent="0.25">
      <c r="Q102" s="1"/>
      <c r="R102" s="1"/>
      <c r="S102" s="1"/>
      <c r="T102" s="1"/>
      <c r="U102" s="1"/>
      <c r="V102" s="1"/>
    </row>
    <row r="103" spans="17:22" x14ac:dyDescent="0.25">
      <c r="Q103" s="1"/>
      <c r="R103" s="1"/>
      <c r="S103" s="1"/>
      <c r="T103" s="1"/>
      <c r="U103" s="1"/>
      <c r="V103" s="1"/>
    </row>
    <row r="104" spans="17:22" x14ac:dyDescent="0.25">
      <c r="Q104" s="1"/>
      <c r="R104" s="1"/>
      <c r="S104" s="1"/>
      <c r="T104" s="1"/>
      <c r="U104" s="1"/>
      <c r="V104" s="1"/>
    </row>
    <row r="105" spans="17:22" x14ac:dyDescent="0.25">
      <c r="Q105" s="1"/>
      <c r="R105" s="1"/>
      <c r="S105" s="1"/>
      <c r="T105" s="1"/>
      <c r="U105" s="1"/>
      <c r="V105" s="1"/>
    </row>
    <row r="106" spans="17:22" x14ac:dyDescent="0.25">
      <c r="Q106" s="1"/>
      <c r="R106" s="1"/>
      <c r="S106" s="1"/>
      <c r="T106" s="1"/>
      <c r="U106" s="1"/>
      <c r="V106" s="1"/>
    </row>
    <row r="107" spans="17:22" x14ac:dyDescent="0.25">
      <c r="Q107" s="1"/>
      <c r="R107" s="1"/>
      <c r="S107" s="1"/>
      <c r="T107" s="1"/>
      <c r="U107" s="1"/>
      <c r="V107" s="1"/>
    </row>
    <row r="108" spans="17:22" x14ac:dyDescent="0.25">
      <c r="Q108" s="1"/>
      <c r="R108" s="1"/>
      <c r="S108" s="1"/>
      <c r="T108" s="1"/>
      <c r="U108" s="1"/>
      <c r="V108" s="1"/>
    </row>
    <row r="109" spans="17:22" x14ac:dyDescent="0.25">
      <c r="Q109" s="1"/>
      <c r="R109" s="1"/>
      <c r="S109" s="1"/>
      <c r="T109" s="1"/>
      <c r="U109" s="1"/>
      <c r="V109" s="1"/>
    </row>
    <row r="110" spans="17:22" x14ac:dyDescent="0.25">
      <c r="Q110" s="1"/>
      <c r="R110" s="1"/>
      <c r="S110" s="1"/>
      <c r="T110" s="1"/>
      <c r="U110" s="1"/>
      <c r="V110" s="1"/>
    </row>
    <row r="111" spans="17:22" x14ac:dyDescent="0.25">
      <c r="Q111" s="1"/>
      <c r="R111" s="1"/>
      <c r="S111" s="1"/>
      <c r="T111" s="1"/>
      <c r="U111" s="1"/>
      <c r="V111" s="1"/>
    </row>
    <row r="112" spans="17:22" x14ac:dyDescent="0.25">
      <c r="Q112" s="1"/>
      <c r="R112" s="1"/>
      <c r="S112" s="1"/>
      <c r="T112" s="1"/>
      <c r="U112" s="1"/>
      <c r="V112" s="1"/>
    </row>
    <row r="113" spans="17:22" x14ac:dyDescent="0.25">
      <c r="Q113" s="1"/>
      <c r="R113" s="1"/>
      <c r="S113" s="1"/>
      <c r="T113" s="1"/>
      <c r="U113" s="1"/>
      <c r="V113" s="1"/>
    </row>
    <row r="114" spans="17:22" x14ac:dyDescent="0.25">
      <c r="Q114" s="1"/>
      <c r="R114" s="1"/>
      <c r="S114" s="1"/>
      <c r="T114" s="1"/>
      <c r="U114" s="1"/>
      <c r="V114" s="1"/>
    </row>
    <row r="115" spans="17:22" x14ac:dyDescent="0.25">
      <c r="Q115" s="1"/>
      <c r="R115" s="1"/>
      <c r="S115" s="1"/>
      <c r="T115" s="1"/>
      <c r="U115" s="1"/>
      <c r="V115" s="1"/>
    </row>
    <row r="116" spans="17:22" x14ac:dyDescent="0.25">
      <c r="Q116" s="1"/>
      <c r="R116" s="1"/>
      <c r="S116" s="1"/>
      <c r="T116" s="1"/>
      <c r="U116" s="1"/>
      <c r="V116" s="1"/>
    </row>
    <row r="117" spans="17:22" x14ac:dyDescent="0.25">
      <c r="Q117" s="1"/>
      <c r="R117" s="1"/>
      <c r="S117" s="1"/>
      <c r="T117" s="1"/>
      <c r="U117" s="1"/>
      <c r="V117" s="1"/>
    </row>
    <row r="118" spans="17:22" x14ac:dyDescent="0.25">
      <c r="Q118" s="1"/>
      <c r="R118" s="1"/>
      <c r="S118" s="1"/>
      <c r="T118" s="1"/>
      <c r="U118" s="1"/>
      <c r="V118" s="1"/>
    </row>
    <row r="119" spans="17:22" x14ac:dyDescent="0.25">
      <c r="Q119" s="1"/>
      <c r="R119" s="1"/>
      <c r="S119" s="1"/>
      <c r="T119" s="1"/>
      <c r="U119" s="1"/>
      <c r="V119" s="1"/>
    </row>
    <row r="120" spans="17:22" x14ac:dyDescent="0.25">
      <c r="Q120" s="1"/>
      <c r="R120" s="1"/>
      <c r="S120" s="1"/>
      <c r="T120" s="1"/>
      <c r="U120" s="1"/>
      <c r="V120" s="1"/>
    </row>
    <row r="121" spans="17:22" x14ac:dyDescent="0.25">
      <c r="Q121" s="1"/>
      <c r="R121" s="1"/>
      <c r="S121" s="1"/>
      <c r="T121" s="1"/>
      <c r="U121" s="1"/>
      <c r="V121" s="1"/>
    </row>
    <row r="122" spans="17:22" x14ac:dyDescent="0.25">
      <c r="R122" s="1"/>
      <c r="S122" s="1"/>
      <c r="T122" s="1"/>
      <c r="U122" s="1"/>
      <c r="V122" s="1"/>
    </row>
  </sheetData>
  <mergeCells count="72">
    <mergeCell ref="K58:N58"/>
    <mergeCell ref="A60:M60"/>
    <mergeCell ref="D64:I64"/>
    <mergeCell ref="B66:C66"/>
    <mergeCell ref="K66:L66"/>
    <mergeCell ref="A12:K12"/>
    <mergeCell ref="A1:A4"/>
    <mergeCell ref="B1:P1"/>
    <mergeCell ref="B2:P2"/>
    <mergeCell ref="B3:P3"/>
    <mergeCell ref="B4:N4"/>
    <mergeCell ref="O4:P4"/>
    <mergeCell ref="O9:P9"/>
    <mergeCell ref="B9:J9"/>
    <mergeCell ref="K9:N9"/>
    <mergeCell ref="A10:N10"/>
    <mergeCell ref="A11:N11"/>
    <mergeCell ref="A5:P5"/>
    <mergeCell ref="B8:J8"/>
    <mergeCell ref="K8:N8"/>
    <mergeCell ref="O8:P8"/>
    <mergeCell ref="B6:N6"/>
    <mergeCell ref="O6:P6"/>
    <mergeCell ref="B7:N7"/>
    <mergeCell ref="O7:P7"/>
    <mergeCell ref="A35:D35"/>
    <mergeCell ref="K35:N35"/>
    <mergeCell ref="A22:I22"/>
    <mergeCell ref="A13:N13"/>
    <mergeCell ref="A14:E14"/>
    <mergeCell ref="A15:N15"/>
    <mergeCell ref="B17:C17"/>
    <mergeCell ref="E17:G17"/>
    <mergeCell ref="K17:L17"/>
    <mergeCell ref="A19:D19"/>
    <mergeCell ref="E19:F19"/>
    <mergeCell ref="A21:D21"/>
    <mergeCell ref="B48:C48"/>
    <mergeCell ref="A72:D72"/>
    <mergeCell ref="A23:N23"/>
    <mergeCell ref="D27:I27"/>
    <mergeCell ref="B29:C29"/>
    <mergeCell ref="G31:H31"/>
    <mergeCell ref="B32:C32"/>
    <mergeCell ref="D28:L29"/>
    <mergeCell ref="D32:M33"/>
    <mergeCell ref="E72:K72"/>
    <mergeCell ref="A51:D51"/>
    <mergeCell ref="K51:N51"/>
    <mergeCell ref="A53:M53"/>
    <mergeCell ref="B54:C54"/>
    <mergeCell ref="B55:C55"/>
    <mergeCell ref="A58:D58"/>
    <mergeCell ref="A75:P77"/>
    <mergeCell ref="A67:D67"/>
    <mergeCell ref="A69:N69"/>
    <mergeCell ref="A70:P71"/>
    <mergeCell ref="L72:P72"/>
    <mergeCell ref="K67:N67"/>
    <mergeCell ref="A73:D73"/>
    <mergeCell ref="E73:K73"/>
    <mergeCell ref="A74:D74"/>
    <mergeCell ref="E74:K74"/>
    <mergeCell ref="L74:P74"/>
    <mergeCell ref="L73:P73"/>
    <mergeCell ref="A37:D37"/>
    <mergeCell ref="A38:I38"/>
    <mergeCell ref="A39:N39"/>
    <mergeCell ref="K45:L45"/>
    <mergeCell ref="G47:H47"/>
    <mergeCell ref="D43:I43"/>
    <mergeCell ref="B45:C45"/>
  </mergeCells>
  <pageMargins left="0.82677165354330717" right="0.23622047244094491" top="0.59055118110236227" bottom="0.51181102362204722" header="0.31496062992125984" footer="0.31496062992125984"/>
  <pageSetup scale="65" orientation="portrait" r:id="rId1"/>
  <ignoredErrors>
    <ignoredError sqref="K27 O30 O33 K43 O46 O49 A25 B27:B28 B31 A41 B43:B44 D57 B33 G4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E25" sqref="E25"/>
    </sheetView>
  </sheetViews>
  <sheetFormatPr baseColWidth="10" defaultRowHeight="15" x14ac:dyDescent="0.25"/>
  <cols>
    <col min="1" max="1" width="13.28515625" bestFit="1" customWidth="1"/>
  </cols>
  <sheetData>
    <row r="1" spans="1:13" x14ac:dyDescent="0.25">
      <c r="A1" t="s">
        <v>17</v>
      </c>
      <c r="B1" t="s">
        <v>18</v>
      </c>
      <c r="C1" t="s">
        <v>19</v>
      </c>
      <c r="F1" s="6"/>
      <c r="G1" s="6"/>
      <c r="H1" s="6"/>
    </row>
    <row r="2" spans="1:13" ht="25.5" customHeight="1" x14ac:dyDescent="0.25">
      <c r="A2" s="3">
        <v>0.01</v>
      </c>
      <c r="B2" s="3">
        <v>0</v>
      </c>
      <c r="C2" s="4">
        <v>1.9199999999999998E-2</v>
      </c>
      <c r="F2" s="6"/>
      <c r="G2" s="6"/>
      <c r="H2" s="6"/>
      <c r="L2" s="6"/>
    </row>
    <row r="3" spans="1:13" x14ac:dyDescent="0.25">
      <c r="A3" s="3">
        <v>496.08</v>
      </c>
      <c r="B3" s="3">
        <v>9.52</v>
      </c>
      <c r="C3" s="4">
        <v>6.4000000000000001E-2</v>
      </c>
      <c r="F3" s="6"/>
      <c r="G3" s="6"/>
      <c r="H3" s="6"/>
      <c r="L3" s="6"/>
    </row>
    <row r="4" spans="1:13" x14ac:dyDescent="0.25">
      <c r="A4" s="3">
        <v>4210.42</v>
      </c>
      <c r="B4" s="3">
        <v>247.24</v>
      </c>
      <c r="C4" s="4">
        <v>0.10879999999999999</v>
      </c>
      <c r="F4" s="6"/>
      <c r="G4" s="6"/>
      <c r="H4" s="6"/>
      <c r="L4" s="6"/>
    </row>
    <row r="5" spans="1:13" x14ac:dyDescent="0.25">
      <c r="A5" s="3">
        <v>7399.43</v>
      </c>
      <c r="B5" s="3">
        <v>594.21</v>
      </c>
      <c r="C5" s="4">
        <v>0.16</v>
      </c>
      <c r="F5" s="6"/>
      <c r="G5" s="6"/>
      <c r="H5" s="6"/>
      <c r="L5" s="6"/>
    </row>
    <row r="6" spans="1:13" x14ac:dyDescent="0.25">
      <c r="A6" s="3">
        <v>8601.51</v>
      </c>
      <c r="B6" s="3">
        <v>786.54</v>
      </c>
      <c r="C6" s="4">
        <v>0.1792</v>
      </c>
      <c r="F6" s="6"/>
      <c r="G6" s="6"/>
      <c r="H6" s="6"/>
      <c r="L6" s="6"/>
    </row>
    <row r="7" spans="1:13" x14ac:dyDescent="0.25">
      <c r="A7" s="3">
        <v>10298.36</v>
      </c>
      <c r="B7" s="3">
        <v>1090.6099999999999</v>
      </c>
      <c r="C7" s="4">
        <v>0.21360000000000001</v>
      </c>
      <c r="F7" s="6"/>
      <c r="G7" s="6"/>
      <c r="H7" s="6"/>
      <c r="L7" s="6"/>
    </row>
    <row r="8" spans="1:13" x14ac:dyDescent="0.25">
      <c r="A8" s="3">
        <v>20770.3</v>
      </c>
      <c r="B8" s="3">
        <v>3327.42</v>
      </c>
      <c r="C8" s="4">
        <v>0.23519999999999999</v>
      </c>
      <c r="F8" s="6"/>
      <c r="G8" s="6"/>
      <c r="H8" s="6"/>
      <c r="L8" s="6"/>
    </row>
    <row r="9" spans="1:13" x14ac:dyDescent="0.25">
      <c r="A9" s="7">
        <v>32736.84</v>
      </c>
      <c r="B9" s="7">
        <v>6141.95</v>
      </c>
      <c r="C9" s="8">
        <v>0.3</v>
      </c>
      <c r="F9" s="6"/>
      <c r="G9" s="6"/>
      <c r="H9" s="6"/>
      <c r="L9" s="6"/>
    </row>
    <row r="10" spans="1:13" x14ac:dyDescent="0.25">
      <c r="A10" s="9">
        <v>62500.01</v>
      </c>
      <c r="B10" s="9">
        <v>15070.9</v>
      </c>
      <c r="C10" s="10">
        <v>0.32</v>
      </c>
      <c r="F10" s="6"/>
      <c r="G10" s="6"/>
      <c r="H10" s="6"/>
      <c r="L10" s="6"/>
    </row>
    <row r="11" spans="1:13" x14ac:dyDescent="0.25">
      <c r="A11" s="11">
        <v>83333.34</v>
      </c>
      <c r="B11" s="11">
        <v>21737.57</v>
      </c>
      <c r="C11" s="12">
        <v>0.34</v>
      </c>
      <c r="F11" s="6"/>
      <c r="G11" s="6"/>
      <c r="H11" s="6"/>
      <c r="L11" s="6"/>
    </row>
    <row r="12" spans="1:13" x14ac:dyDescent="0.25">
      <c r="A12" s="9">
        <v>250000.01</v>
      </c>
      <c r="B12" s="9">
        <v>78404.23</v>
      </c>
      <c r="C12" s="10">
        <v>0.35</v>
      </c>
      <c r="F12" s="6"/>
      <c r="G12" s="6"/>
      <c r="H12" s="6"/>
      <c r="L12" s="6"/>
    </row>
    <row r="13" spans="1:13" x14ac:dyDescent="0.25">
      <c r="F13" s="6"/>
      <c r="G13" s="6"/>
      <c r="H13" s="6"/>
      <c r="L13" s="6"/>
    </row>
    <row r="14" spans="1:13" x14ac:dyDescent="0.25">
      <c r="A14" s="197" t="s">
        <v>20</v>
      </c>
      <c r="B14" s="197"/>
      <c r="C14" s="197"/>
      <c r="F14" s="6"/>
      <c r="G14" s="6"/>
      <c r="H14" s="6"/>
      <c r="L14" s="6"/>
    </row>
    <row r="15" spans="1:13" x14ac:dyDescent="0.25">
      <c r="A15" s="3">
        <v>0.01</v>
      </c>
      <c r="B15" s="3">
        <v>407.02</v>
      </c>
      <c r="M15" s="6"/>
    </row>
    <row r="16" spans="1:13" x14ac:dyDescent="0.25">
      <c r="A16" s="3">
        <v>1768.97</v>
      </c>
      <c r="B16" s="3">
        <v>406.83</v>
      </c>
      <c r="M16" s="6"/>
    </row>
    <row r="17" spans="1:3" x14ac:dyDescent="0.25">
      <c r="A17" s="3">
        <v>2653.39</v>
      </c>
      <c r="B17" s="3">
        <v>406.62</v>
      </c>
      <c r="C17" s="3"/>
    </row>
    <row r="18" spans="1:3" x14ac:dyDescent="0.25">
      <c r="A18" s="3">
        <v>3472.85</v>
      </c>
      <c r="B18" s="3">
        <v>392.77</v>
      </c>
      <c r="C18" s="3"/>
    </row>
    <row r="19" spans="1:3" x14ac:dyDescent="0.25">
      <c r="A19" s="3">
        <v>3537.88</v>
      </c>
      <c r="B19" s="3">
        <v>382.46</v>
      </c>
      <c r="C19" s="3"/>
    </row>
    <row r="20" spans="1:3" x14ac:dyDescent="0.25">
      <c r="A20" s="3">
        <v>4446.16</v>
      </c>
      <c r="B20" s="3">
        <v>354.23</v>
      </c>
      <c r="C20" s="3"/>
    </row>
    <row r="21" spans="1:3" x14ac:dyDescent="0.25">
      <c r="A21" s="3">
        <v>4717.1899999999996</v>
      </c>
      <c r="B21" s="3">
        <v>324.87</v>
      </c>
      <c r="C21" s="3"/>
    </row>
    <row r="22" spans="1:3" x14ac:dyDescent="0.25">
      <c r="A22" s="3">
        <v>5335.43</v>
      </c>
      <c r="B22" s="3">
        <v>294.63</v>
      </c>
      <c r="C22" s="3"/>
    </row>
    <row r="23" spans="1:3" x14ac:dyDescent="0.25">
      <c r="A23" s="3">
        <v>6224.68</v>
      </c>
      <c r="B23" s="3">
        <v>253.54</v>
      </c>
    </row>
    <row r="24" spans="1:3" x14ac:dyDescent="0.25">
      <c r="A24" s="3">
        <v>7113.91</v>
      </c>
      <c r="B24" s="3">
        <v>217.61</v>
      </c>
    </row>
    <row r="25" spans="1:3" x14ac:dyDescent="0.25">
      <c r="A25" s="3">
        <v>7382.34</v>
      </c>
      <c r="B25" s="3">
        <v>0</v>
      </c>
    </row>
  </sheetData>
  <sheetProtection password="E6D4" sheet="1" objects="1" scenarios="1"/>
  <mergeCells count="1">
    <mergeCell ref="A14:C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7"/>
  <sheetViews>
    <sheetView workbookViewId="0">
      <selection activeCell="H4" sqref="H4"/>
    </sheetView>
  </sheetViews>
  <sheetFormatPr baseColWidth="10" defaultRowHeight="15" x14ac:dyDescent="0.25"/>
  <cols>
    <col min="1" max="1" width="6" bestFit="1" customWidth="1"/>
    <col min="2" max="2" width="56.85546875" bestFit="1" customWidth="1"/>
    <col min="3" max="3" width="24.42578125" bestFit="1" customWidth="1"/>
    <col min="4" max="4" width="16.5703125" bestFit="1" customWidth="1"/>
  </cols>
  <sheetData>
    <row r="1" spans="1:5" s="5" customFormat="1" x14ac:dyDescent="0.25">
      <c r="A1" s="5" t="s">
        <v>54</v>
      </c>
      <c r="B1" s="5" t="s">
        <v>55</v>
      </c>
      <c r="C1" s="5" t="s">
        <v>56</v>
      </c>
      <c r="D1" s="5" t="s">
        <v>29</v>
      </c>
      <c r="E1" s="5" t="s">
        <v>639</v>
      </c>
    </row>
    <row r="2" spans="1:5" x14ac:dyDescent="0.25">
      <c r="A2">
        <v>11510</v>
      </c>
      <c r="B2" t="s">
        <v>57</v>
      </c>
      <c r="C2" t="s">
        <v>58</v>
      </c>
      <c r="D2" t="s">
        <v>631</v>
      </c>
      <c r="E2">
        <v>73.040000000000006</v>
      </c>
    </row>
    <row r="3" spans="1:5" x14ac:dyDescent="0.25">
      <c r="A3">
        <v>11101</v>
      </c>
      <c r="B3" t="s">
        <v>59</v>
      </c>
      <c r="C3" t="s">
        <v>60</v>
      </c>
      <c r="D3" t="s">
        <v>631</v>
      </c>
      <c r="E3">
        <v>73.040000000000006</v>
      </c>
    </row>
    <row r="4" spans="1:5" x14ac:dyDescent="0.25">
      <c r="A4">
        <v>11102</v>
      </c>
      <c r="B4" t="s">
        <v>61</v>
      </c>
      <c r="C4" t="s">
        <v>62</v>
      </c>
      <c r="D4" t="s">
        <v>631</v>
      </c>
      <c r="E4">
        <v>73.040000000000006</v>
      </c>
    </row>
    <row r="5" spans="1:5" x14ac:dyDescent="0.25">
      <c r="A5">
        <v>11103</v>
      </c>
      <c r="B5" t="s">
        <v>63</v>
      </c>
      <c r="C5" t="s">
        <v>64</v>
      </c>
      <c r="D5" t="s">
        <v>631</v>
      </c>
      <c r="E5">
        <v>73.040000000000006</v>
      </c>
    </row>
    <row r="6" spans="1:5" x14ac:dyDescent="0.25">
      <c r="A6">
        <v>11104</v>
      </c>
      <c r="B6" t="s">
        <v>65</v>
      </c>
      <c r="C6" t="s">
        <v>66</v>
      </c>
      <c r="D6" t="s">
        <v>631</v>
      </c>
      <c r="E6">
        <v>73.040000000000006</v>
      </c>
    </row>
    <row r="7" spans="1:5" x14ac:dyDescent="0.25">
      <c r="A7">
        <v>11105</v>
      </c>
      <c r="B7" t="s">
        <v>67</v>
      </c>
      <c r="C7" t="s">
        <v>68</v>
      </c>
      <c r="D7" t="s">
        <v>631</v>
      </c>
      <c r="E7">
        <v>73.040000000000006</v>
      </c>
    </row>
    <row r="8" spans="1:5" x14ac:dyDescent="0.25">
      <c r="A8">
        <v>11106</v>
      </c>
      <c r="B8" t="s">
        <v>69</v>
      </c>
      <c r="C8" t="s">
        <v>70</v>
      </c>
      <c r="D8" t="s">
        <v>631</v>
      </c>
      <c r="E8">
        <v>73.040000000000006</v>
      </c>
    </row>
    <row r="9" spans="1:5" x14ac:dyDescent="0.25">
      <c r="A9">
        <v>11107</v>
      </c>
      <c r="B9" t="s">
        <v>71</v>
      </c>
      <c r="C9" t="s">
        <v>72</v>
      </c>
      <c r="D9" t="s">
        <v>631</v>
      </c>
      <c r="E9">
        <v>73.040000000000006</v>
      </c>
    </row>
    <row r="10" spans="1:5" x14ac:dyDescent="0.25">
      <c r="A10">
        <v>11108</v>
      </c>
      <c r="B10" t="s">
        <v>73</v>
      </c>
      <c r="C10" t="s">
        <v>74</v>
      </c>
      <c r="D10" t="s">
        <v>631</v>
      </c>
      <c r="E10">
        <v>73.040000000000006</v>
      </c>
    </row>
    <row r="11" spans="1:5" x14ac:dyDescent="0.25">
      <c r="A11">
        <v>11109</v>
      </c>
      <c r="B11" t="s">
        <v>75</v>
      </c>
      <c r="C11" t="s">
        <v>76</v>
      </c>
      <c r="D11" t="s">
        <v>631</v>
      </c>
      <c r="E11">
        <v>73.040000000000006</v>
      </c>
    </row>
    <row r="12" spans="1:5" x14ac:dyDescent="0.25">
      <c r="A12">
        <v>11110</v>
      </c>
      <c r="B12" t="s">
        <v>77</v>
      </c>
      <c r="C12" t="s">
        <v>78</v>
      </c>
      <c r="D12" t="s">
        <v>631</v>
      </c>
      <c r="E12">
        <v>73.040000000000006</v>
      </c>
    </row>
    <row r="13" spans="1:5" x14ac:dyDescent="0.25">
      <c r="A13">
        <v>11111</v>
      </c>
      <c r="B13" t="s">
        <v>79</v>
      </c>
      <c r="C13" t="s">
        <v>80</v>
      </c>
      <c r="D13" t="s">
        <v>631</v>
      </c>
      <c r="E13">
        <v>73.040000000000006</v>
      </c>
    </row>
    <row r="14" spans="1:5" x14ac:dyDescent="0.25">
      <c r="A14">
        <v>11112</v>
      </c>
      <c r="B14" t="s">
        <v>81</v>
      </c>
      <c r="C14" t="s">
        <v>82</v>
      </c>
      <c r="D14" t="s">
        <v>631</v>
      </c>
      <c r="E14">
        <v>73.040000000000006</v>
      </c>
    </row>
    <row r="15" spans="1:5" x14ac:dyDescent="0.25">
      <c r="A15">
        <v>11113</v>
      </c>
      <c r="B15" t="s">
        <v>83</v>
      </c>
      <c r="C15" t="s">
        <v>84</v>
      </c>
      <c r="D15" t="s">
        <v>631</v>
      </c>
      <c r="E15">
        <v>73.040000000000006</v>
      </c>
    </row>
    <row r="16" spans="1:5" x14ac:dyDescent="0.25">
      <c r="A16">
        <v>11114</v>
      </c>
      <c r="B16" t="s">
        <v>85</v>
      </c>
      <c r="C16" t="s">
        <v>86</v>
      </c>
      <c r="D16" t="s">
        <v>631</v>
      </c>
      <c r="E16">
        <v>73.040000000000006</v>
      </c>
    </row>
    <row r="17" spans="1:5" x14ac:dyDescent="0.25">
      <c r="A17">
        <v>11201</v>
      </c>
      <c r="B17" t="s">
        <v>87</v>
      </c>
      <c r="C17" t="s">
        <v>88</v>
      </c>
      <c r="D17" t="s">
        <v>631</v>
      </c>
      <c r="E17">
        <v>73.040000000000006</v>
      </c>
    </row>
    <row r="18" spans="1:5" x14ac:dyDescent="0.25">
      <c r="A18">
        <v>11202</v>
      </c>
      <c r="B18" t="s">
        <v>89</v>
      </c>
      <c r="C18" t="s">
        <v>90</v>
      </c>
      <c r="D18" t="s">
        <v>631</v>
      </c>
      <c r="E18">
        <v>73.040000000000006</v>
      </c>
    </row>
    <row r="19" spans="1:5" x14ac:dyDescent="0.25">
      <c r="A19">
        <v>11203</v>
      </c>
      <c r="B19" t="s">
        <v>91</v>
      </c>
      <c r="C19" t="s">
        <v>92</v>
      </c>
      <c r="D19" t="s">
        <v>631</v>
      </c>
      <c r="E19">
        <v>73.040000000000006</v>
      </c>
    </row>
    <row r="20" spans="1:5" x14ac:dyDescent="0.25">
      <c r="A20">
        <v>11204</v>
      </c>
      <c r="B20" t="s">
        <v>93</v>
      </c>
      <c r="C20" t="s">
        <v>94</v>
      </c>
      <c r="D20" t="s">
        <v>631</v>
      </c>
      <c r="E20">
        <v>73.040000000000006</v>
      </c>
    </row>
    <row r="21" spans="1:5" x14ac:dyDescent="0.25">
      <c r="A21">
        <v>11205</v>
      </c>
      <c r="B21" t="s">
        <v>95</v>
      </c>
      <c r="C21" t="s">
        <v>96</v>
      </c>
      <c r="D21" t="s">
        <v>631</v>
      </c>
      <c r="E21">
        <v>73.040000000000006</v>
      </c>
    </row>
    <row r="22" spans="1:5" x14ac:dyDescent="0.25">
      <c r="A22">
        <v>11206</v>
      </c>
      <c r="B22" t="s">
        <v>97</v>
      </c>
      <c r="C22" t="s">
        <v>98</v>
      </c>
      <c r="D22" t="s">
        <v>631</v>
      </c>
      <c r="E22">
        <v>73.040000000000006</v>
      </c>
    </row>
    <row r="23" spans="1:5" x14ac:dyDescent="0.25">
      <c r="A23">
        <v>11207</v>
      </c>
      <c r="B23" t="s">
        <v>99</v>
      </c>
      <c r="C23" t="s">
        <v>100</v>
      </c>
      <c r="D23" t="s">
        <v>631</v>
      </c>
      <c r="E23">
        <v>73.040000000000006</v>
      </c>
    </row>
    <row r="24" spans="1:5" x14ac:dyDescent="0.25">
      <c r="A24">
        <v>11208</v>
      </c>
      <c r="B24" t="s">
        <v>101</v>
      </c>
      <c r="C24" t="s">
        <v>102</v>
      </c>
      <c r="D24" t="s">
        <v>631</v>
      </c>
      <c r="E24">
        <v>73.040000000000006</v>
      </c>
    </row>
    <row r="25" spans="1:5" x14ac:dyDescent="0.25">
      <c r="A25">
        <v>11209</v>
      </c>
      <c r="B25" t="s">
        <v>103</v>
      </c>
      <c r="C25" t="s">
        <v>104</v>
      </c>
      <c r="D25" t="s">
        <v>631</v>
      </c>
      <c r="E25">
        <v>73.040000000000006</v>
      </c>
    </row>
    <row r="26" spans="1:5" x14ac:dyDescent="0.25">
      <c r="A26">
        <v>11211</v>
      </c>
      <c r="B26" t="s">
        <v>105</v>
      </c>
      <c r="C26" t="s">
        <v>106</v>
      </c>
      <c r="D26" t="s">
        <v>631</v>
      </c>
      <c r="E26">
        <v>73.040000000000006</v>
      </c>
    </row>
    <row r="27" spans="1:5" x14ac:dyDescent="0.25">
      <c r="A27">
        <v>11212</v>
      </c>
      <c r="B27" t="s">
        <v>107</v>
      </c>
      <c r="C27" t="s">
        <v>108</v>
      </c>
      <c r="D27" t="s">
        <v>631</v>
      </c>
      <c r="E27">
        <v>73.040000000000006</v>
      </c>
    </row>
    <row r="28" spans="1:5" x14ac:dyDescent="0.25">
      <c r="A28">
        <v>11213</v>
      </c>
      <c r="B28" t="s">
        <v>109</v>
      </c>
      <c r="C28" t="s">
        <v>110</v>
      </c>
      <c r="D28" t="s">
        <v>631</v>
      </c>
      <c r="E28">
        <v>73.040000000000006</v>
      </c>
    </row>
    <row r="29" spans="1:5" x14ac:dyDescent="0.25">
      <c r="A29">
        <v>11214</v>
      </c>
      <c r="B29" t="s">
        <v>111</v>
      </c>
      <c r="C29" t="s">
        <v>112</v>
      </c>
      <c r="D29" t="s">
        <v>631</v>
      </c>
      <c r="E29">
        <v>73.040000000000006</v>
      </c>
    </row>
    <row r="30" spans="1:5" x14ac:dyDescent="0.25">
      <c r="A30">
        <v>11215</v>
      </c>
      <c r="B30" t="s">
        <v>113</v>
      </c>
      <c r="C30" t="s">
        <v>114</v>
      </c>
      <c r="D30" t="s">
        <v>631</v>
      </c>
      <c r="E30">
        <v>73.040000000000006</v>
      </c>
    </row>
    <row r="31" spans="1:5" x14ac:dyDescent="0.25">
      <c r="A31">
        <v>11216</v>
      </c>
      <c r="B31" t="s">
        <v>115</v>
      </c>
      <c r="C31" t="s">
        <v>116</v>
      </c>
      <c r="D31" t="s">
        <v>631</v>
      </c>
      <c r="E31">
        <v>73.040000000000006</v>
      </c>
    </row>
    <row r="32" spans="1:5" x14ac:dyDescent="0.25">
      <c r="A32">
        <v>11217</v>
      </c>
      <c r="B32" t="s">
        <v>117</v>
      </c>
      <c r="C32" t="s">
        <v>118</v>
      </c>
      <c r="D32" t="s">
        <v>631</v>
      </c>
      <c r="E32">
        <v>73.040000000000006</v>
      </c>
    </row>
    <row r="33" spans="1:5" x14ac:dyDescent="0.25">
      <c r="A33">
        <v>11218</v>
      </c>
      <c r="B33" t="s">
        <v>119</v>
      </c>
      <c r="C33" t="s">
        <v>120</v>
      </c>
      <c r="D33" t="s">
        <v>631</v>
      </c>
      <c r="E33">
        <v>73.040000000000006</v>
      </c>
    </row>
    <row r="34" spans="1:5" x14ac:dyDescent="0.25">
      <c r="A34">
        <v>11219</v>
      </c>
      <c r="B34" t="s">
        <v>121</v>
      </c>
      <c r="C34" t="s">
        <v>122</v>
      </c>
      <c r="D34" t="s">
        <v>631</v>
      </c>
      <c r="E34">
        <v>73.040000000000006</v>
      </c>
    </row>
    <row r="35" spans="1:5" x14ac:dyDescent="0.25">
      <c r="A35">
        <v>11220</v>
      </c>
      <c r="B35" t="s">
        <v>123</v>
      </c>
      <c r="C35" t="s">
        <v>124</v>
      </c>
      <c r="D35" t="s">
        <v>631</v>
      </c>
      <c r="E35">
        <v>73.040000000000006</v>
      </c>
    </row>
    <row r="36" spans="1:5" x14ac:dyDescent="0.25">
      <c r="A36">
        <v>11221</v>
      </c>
      <c r="B36" t="s">
        <v>125</v>
      </c>
      <c r="C36" t="s">
        <v>126</v>
      </c>
      <c r="D36" t="s">
        <v>631</v>
      </c>
      <c r="E36">
        <v>73.040000000000006</v>
      </c>
    </row>
    <row r="37" spans="1:5" x14ac:dyDescent="0.25">
      <c r="A37">
        <v>11301</v>
      </c>
      <c r="B37" t="s">
        <v>127</v>
      </c>
      <c r="C37" t="s">
        <v>128</v>
      </c>
      <c r="D37" t="s">
        <v>631</v>
      </c>
      <c r="E37">
        <v>73.040000000000006</v>
      </c>
    </row>
    <row r="38" spans="1:5" x14ac:dyDescent="0.25">
      <c r="A38">
        <v>11302</v>
      </c>
      <c r="B38" t="s">
        <v>129</v>
      </c>
      <c r="C38" t="s">
        <v>130</v>
      </c>
      <c r="D38" t="s">
        <v>631</v>
      </c>
      <c r="E38">
        <v>73.040000000000006</v>
      </c>
    </row>
    <row r="39" spans="1:5" x14ac:dyDescent="0.25">
      <c r="A39">
        <v>11303</v>
      </c>
      <c r="B39" t="s">
        <v>131</v>
      </c>
      <c r="C39" t="s">
        <v>132</v>
      </c>
      <c r="D39" t="s">
        <v>631</v>
      </c>
      <c r="E39">
        <v>73.040000000000006</v>
      </c>
    </row>
    <row r="40" spans="1:5" x14ac:dyDescent="0.25">
      <c r="A40">
        <v>11304</v>
      </c>
      <c r="B40" t="s">
        <v>133</v>
      </c>
      <c r="C40" t="s">
        <v>134</v>
      </c>
      <c r="D40" t="s">
        <v>631</v>
      </c>
      <c r="E40">
        <v>73.040000000000006</v>
      </c>
    </row>
    <row r="41" spans="1:5" x14ac:dyDescent="0.25">
      <c r="A41">
        <v>11305</v>
      </c>
      <c r="B41" t="s">
        <v>135</v>
      </c>
      <c r="C41" t="s">
        <v>136</v>
      </c>
      <c r="D41" t="s">
        <v>631</v>
      </c>
      <c r="E41">
        <v>73.040000000000006</v>
      </c>
    </row>
    <row r="42" spans="1:5" x14ac:dyDescent="0.25">
      <c r="A42">
        <v>11306</v>
      </c>
      <c r="B42" t="s">
        <v>137</v>
      </c>
      <c r="C42" t="s">
        <v>138</v>
      </c>
      <c r="D42" t="s">
        <v>631</v>
      </c>
      <c r="E42">
        <v>73.040000000000006</v>
      </c>
    </row>
    <row r="43" spans="1:5" x14ac:dyDescent="0.25">
      <c r="A43">
        <v>11307</v>
      </c>
      <c r="B43" t="s">
        <v>139</v>
      </c>
      <c r="C43" t="s">
        <v>140</v>
      </c>
      <c r="D43" t="s">
        <v>631</v>
      </c>
      <c r="E43">
        <v>73.040000000000006</v>
      </c>
    </row>
    <row r="44" spans="1:5" x14ac:dyDescent="0.25">
      <c r="A44">
        <v>11308</v>
      </c>
      <c r="B44" t="s">
        <v>141</v>
      </c>
      <c r="C44" t="s">
        <v>142</v>
      </c>
      <c r="D44" t="s">
        <v>631</v>
      </c>
      <c r="E44">
        <v>73.040000000000006</v>
      </c>
    </row>
    <row r="45" spans="1:5" x14ac:dyDescent="0.25">
      <c r="A45">
        <v>11309</v>
      </c>
      <c r="B45" t="s">
        <v>143</v>
      </c>
      <c r="C45" t="s">
        <v>144</v>
      </c>
      <c r="D45" t="s">
        <v>631</v>
      </c>
      <c r="E45">
        <v>73.040000000000006</v>
      </c>
    </row>
    <row r="46" spans="1:5" x14ac:dyDescent="0.25">
      <c r="A46">
        <v>11310</v>
      </c>
      <c r="B46" t="s">
        <v>145</v>
      </c>
      <c r="C46" t="s">
        <v>146</v>
      </c>
      <c r="D46" t="s">
        <v>631</v>
      </c>
      <c r="E46">
        <v>73.040000000000006</v>
      </c>
    </row>
    <row r="47" spans="1:5" x14ac:dyDescent="0.25">
      <c r="A47">
        <v>11401</v>
      </c>
      <c r="B47" t="s">
        <v>147</v>
      </c>
      <c r="C47" t="s">
        <v>148</v>
      </c>
      <c r="D47" t="s">
        <v>631</v>
      </c>
      <c r="E47">
        <v>73.040000000000006</v>
      </c>
    </row>
    <row r="48" spans="1:5" x14ac:dyDescent="0.25">
      <c r="A48">
        <v>11402</v>
      </c>
      <c r="B48" t="s">
        <v>149</v>
      </c>
      <c r="C48" t="s">
        <v>150</v>
      </c>
      <c r="D48" t="s">
        <v>631</v>
      </c>
      <c r="E48">
        <v>73.040000000000006</v>
      </c>
    </row>
    <row r="49" spans="1:5" x14ac:dyDescent="0.25">
      <c r="A49">
        <v>11403</v>
      </c>
      <c r="B49" t="s">
        <v>151</v>
      </c>
      <c r="C49" t="s">
        <v>152</v>
      </c>
      <c r="D49" t="s">
        <v>631</v>
      </c>
      <c r="E49">
        <v>73.040000000000006</v>
      </c>
    </row>
    <row r="50" spans="1:5" x14ac:dyDescent="0.25">
      <c r="A50">
        <v>11404</v>
      </c>
      <c r="B50" t="s">
        <v>153</v>
      </c>
      <c r="C50" t="s">
        <v>154</v>
      </c>
      <c r="D50" t="s">
        <v>631</v>
      </c>
      <c r="E50">
        <v>73.040000000000006</v>
      </c>
    </row>
    <row r="51" spans="1:5" x14ac:dyDescent="0.25">
      <c r="A51">
        <v>11405</v>
      </c>
      <c r="B51" t="s">
        <v>155</v>
      </c>
      <c r="C51" t="s">
        <v>156</v>
      </c>
      <c r="D51" t="s">
        <v>631</v>
      </c>
      <c r="E51">
        <v>73.040000000000006</v>
      </c>
    </row>
    <row r="52" spans="1:5" x14ac:dyDescent="0.25">
      <c r="A52">
        <v>11406</v>
      </c>
      <c r="B52" t="s">
        <v>157</v>
      </c>
      <c r="C52" t="s">
        <v>158</v>
      </c>
      <c r="D52" t="s">
        <v>631</v>
      </c>
      <c r="E52">
        <v>73.040000000000006</v>
      </c>
    </row>
    <row r="53" spans="1:5" x14ac:dyDescent="0.25">
      <c r="A53">
        <v>11407</v>
      </c>
      <c r="B53" t="s">
        <v>159</v>
      </c>
      <c r="C53" t="s">
        <v>160</v>
      </c>
      <c r="D53" t="s">
        <v>631</v>
      </c>
      <c r="E53">
        <v>73.040000000000006</v>
      </c>
    </row>
    <row r="54" spans="1:5" x14ac:dyDescent="0.25">
      <c r="A54">
        <v>11408</v>
      </c>
      <c r="B54" t="s">
        <v>161</v>
      </c>
      <c r="C54" t="s">
        <v>162</v>
      </c>
      <c r="D54" t="s">
        <v>631</v>
      </c>
      <c r="E54">
        <v>73.040000000000006</v>
      </c>
    </row>
    <row r="55" spans="1:5" x14ac:dyDescent="0.25">
      <c r="A55">
        <v>11409</v>
      </c>
      <c r="B55" t="s">
        <v>163</v>
      </c>
      <c r="C55" t="s">
        <v>164</v>
      </c>
      <c r="D55" t="s">
        <v>631</v>
      </c>
      <c r="E55">
        <v>73.040000000000006</v>
      </c>
    </row>
    <row r="56" spans="1:5" x14ac:dyDescent="0.25">
      <c r="A56">
        <v>11410</v>
      </c>
      <c r="B56" t="s">
        <v>165</v>
      </c>
      <c r="C56" t="s">
        <v>166</v>
      </c>
      <c r="D56" t="s">
        <v>631</v>
      </c>
      <c r="E56">
        <v>73.040000000000006</v>
      </c>
    </row>
    <row r="57" spans="1:5" x14ac:dyDescent="0.25">
      <c r="A57">
        <v>11411</v>
      </c>
      <c r="B57" t="s">
        <v>167</v>
      </c>
      <c r="C57" t="s">
        <v>168</v>
      </c>
      <c r="D57" t="s">
        <v>631</v>
      </c>
      <c r="E57">
        <v>73.040000000000006</v>
      </c>
    </row>
    <row r="58" spans="1:5" x14ac:dyDescent="0.25">
      <c r="A58">
        <v>11412</v>
      </c>
      <c r="B58" t="s">
        <v>169</v>
      </c>
      <c r="C58" t="s">
        <v>170</v>
      </c>
      <c r="D58" t="s">
        <v>631</v>
      </c>
      <c r="E58">
        <v>73.040000000000006</v>
      </c>
    </row>
    <row r="59" spans="1:5" x14ac:dyDescent="0.25">
      <c r="A59">
        <v>11413</v>
      </c>
      <c r="B59" t="s">
        <v>171</v>
      </c>
      <c r="C59" t="s">
        <v>172</v>
      </c>
      <c r="D59" t="s">
        <v>631</v>
      </c>
      <c r="E59">
        <v>73.040000000000006</v>
      </c>
    </row>
    <row r="60" spans="1:5" x14ac:dyDescent="0.25">
      <c r="A60">
        <v>11414</v>
      </c>
      <c r="B60" t="s">
        <v>173</v>
      </c>
      <c r="C60" t="s">
        <v>174</v>
      </c>
      <c r="D60" t="s">
        <v>631</v>
      </c>
      <c r="E60">
        <v>73.040000000000006</v>
      </c>
    </row>
    <row r="61" spans="1:5" x14ac:dyDescent="0.25">
      <c r="A61">
        <v>11415</v>
      </c>
      <c r="B61" t="s">
        <v>175</v>
      </c>
      <c r="C61" t="s">
        <v>176</v>
      </c>
      <c r="D61" t="s">
        <v>631</v>
      </c>
      <c r="E61">
        <v>73.040000000000006</v>
      </c>
    </row>
    <row r="62" spans="1:5" x14ac:dyDescent="0.25">
      <c r="A62">
        <v>11501</v>
      </c>
      <c r="B62" t="s">
        <v>177</v>
      </c>
      <c r="C62" t="s">
        <v>178</v>
      </c>
      <c r="D62" t="s">
        <v>631</v>
      </c>
      <c r="E62">
        <v>73.040000000000006</v>
      </c>
    </row>
    <row r="63" spans="1:5" x14ac:dyDescent="0.25">
      <c r="A63">
        <v>11502</v>
      </c>
      <c r="B63" t="s">
        <v>179</v>
      </c>
      <c r="C63" t="s">
        <v>180</v>
      </c>
      <c r="D63" t="s">
        <v>631</v>
      </c>
      <c r="E63">
        <v>73.040000000000006</v>
      </c>
    </row>
    <row r="64" spans="1:5" x14ac:dyDescent="0.25">
      <c r="A64">
        <v>11503</v>
      </c>
      <c r="B64" t="s">
        <v>181</v>
      </c>
      <c r="C64" t="s">
        <v>182</v>
      </c>
      <c r="D64" t="s">
        <v>631</v>
      </c>
      <c r="E64">
        <v>73.040000000000006</v>
      </c>
    </row>
    <row r="65" spans="1:5" x14ac:dyDescent="0.25">
      <c r="A65">
        <v>11504</v>
      </c>
      <c r="B65" t="s">
        <v>183</v>
      </c>
      <c r="C65" t="s">
        <v>184</v>
      </c>
      <c r="D65" t="s">
        <v>631</v>
      </c>
      <c r="E65">
        <v>73.040000000000006</v>
      </c>
    </row>
    <row r="66" spans="1:5" x14ac:dyDescent="0.25">
      <c r="A66">
        <v>11505</v>
      </c>
      <c r="B66" t="s">
        <v>185</v>
      </c>
      <c r="C66" t="s">
        <v>186</v>
      </c>
      <c r="D66" t="s">
        <v>631</v>
      </c>
      <c r="E66">
        <v>73.040000000000006</v>
      </c>
    </row>
    <row r="67" spans="1:5" x14ac:dyDescent="0.25">
      <c r="A67">
        <v>11506</v>
      </c>
      <c r="B67" t="s">
        <v>187</v>
      </c>
      <c r="C67" t="s">
        <v>188</v>
      </c>
      <c r="D67" t="s">
        <v>631</v>
      </c>
      <c r="E67">
        <v>73.040000000000006</v>
      </c>
    </row>
    <row r="68" spans="1:5" x14ac:dyDescent="0.25">
      <c r="A68">
        <v>11507</v>
      </c>
      <c r="B68" t="s">
        <v>189</v>
      </c>
      <c r="C68" t="s">
        <v>190</v>
      </c>
      <c r="D68" t="s">
        <v>631</v>
      </c>
      <c r="E68">
        <v>73.040000000000006</v>
      </c>
    </row>
    <row r="69" spans="1:5" x14ac:dyDescent="0.25">
      <c r="A69">
        <v>11508</v>
      </c>
      <c r="B69" t="s">
        <v>191</v>
      </c>
      <c r="C69" t="s">
        <v>192</v>
      </c>
      <c r="D69" t="s">
        <v>631</v>
      </c>
      <c r="E69">
        <v>73.040000000000006</v>
      </c>
    </row>
    <row r="70" spans="1:5" x14ac:dyDescent="0.25">
      <c r="A70">
        <v>11509</v>
      </c>
      <c r="B70" t="s">
        <v>193</v>
      </c>
      <c r="C70" t="s">
        <v>194</v>
      </c>
      <c r="D70" t="s">
        <v>631</v>
      </c>
      <c r="E70">
        <v>73.040000000000006</v>
      </c>
    </row>
    <row r="71" spans="1:5" x14ac:dyDescent="0.25">
      <c r="A71">
        <v>11510</v>
      </c>
      <c r="B71" t="s">
        <v>195</v>
      </c>
      <c r="C71" t="s">
        <v>196</v>
      </c>
      <c r="D71" t="s">
        <v>631</v>
      </c>
      <c r="E71">
        <v>73.040000000000006</v>
      </c>
    </row>
    <row r="72" spans="1:5" x14ac:dyDescent="0.25">
      <c r="A72">
        <v>11601</v>
      </c>
      <c r="B72" t="s">
        <v>197</v>
      </c>
      <c r="C72" t="s">
        <v>198</v>
      </c>
      <c r="D72" t="s">
        <v>631</v>
      </c>
      <c r="E72">
        <v>73.040000000000006</v>
      </c>
    </row>
    <row r="73" spans="1:5" x14ac:dyDescent="0.25">
      <c r="A73">
        <v>11602</v>
      </c>
      <c r="B73" t="s">
        <v>199</v>
      </c>
      <c r="C73" t="s">
        <v>200</v>
      </c>
      <c r="D73" t="s">
        <v>631</v>
      </c>
      <c r="E73">
        <v>73.040000000000006</v>
      </c>
    </row>
    <row r="74" spans="1:5" x14ac:dyDescent="0.25">
      <c r="A74">
        <v>11603</v>
      </c>
      <c r="B74" t="s">
        <v>201</v>
      </c>
      <c r="C74" t="s">
        <v>202</v>
      </c>
      <c r="D74" t="s">
        <v>631</v>
      </c>
      <c r="E74">
        <v>73.040000000000006</v>
      </c>
    </row>
    <row r="75" spans="1:5" x14ac:dyDescent="0.25">
      <c r="A75">
        <v>11604</v>
      </c>
      <c r="B75" t="s">
        <v>203</v>
      </c>
      <c r="C75" t="s">
        <v>204</v>
      </c>
      <c r="D75" t="s">
        <v>631</v>
      </c>
      <c r="E75">
        <v>73.040000000000006</v>
      </c>
    </row>
    <row r="76" spans="1:5" x14ac:dyDescent="0.25">
      <c r="A76">
        <v>11605</v>
      </c>
      <c r="B76" t="s">
        <v>205</v>
      </c>
      <c r="C76" t="s">
        <v>206</v>
      </c>
      <c r="D76" t="s">
        <v>631</v>
      </c>
      <c r="E76">
        <v>73.040000000000006</v>
      </c>
    </row>
    <row r="77" spans="1:5" x14ac:dyDescent="0.25">
      <c r="A77">
        <v>11606</v>
      </c>
      <c r="B77" t="s">
        <v>207</v>
      </c>
      <c r="C77" t="s">
        <v>208</v>
      </c>
      <c r="D77" t="s">
        <v>631</v>
      </c>
      <c r="E77">
        <v>73.040000000000006</v>
      </c>
    </row>
    <row r="78" spans="1:5" x14ac:dyDescent="0.25">
      <c r="A78">
        <v>11607</v>
      </c>
      <c r="B78" t="s">
        <v>209</v>
      </c>
      <c r="C78" t="s">
        <v>210</v>
      </c>
      <c r="D78" t="s">
        <v>631</v>
      </c>
      <c r="E78">
        <v>73.040000000000006</v>
      </c>
    </row>
    <row r="79" spans="1:5" x14ac:dyDescent="0.25">
      <c r="A79">
        <v>11608</v>
      </c>
      <c r="B79" t="s">
        <v>211</v>
      </c>
      <c r="C79" t="s">
        <v>212</v>
      </c>
      <c r="D79" t="s">
        <v>631</v>
      </c>
      <c r="E79">
        <v>73.040000000000006</v>
      </c>
    </row>
    <row r="80" spans="1:5" x14ac:dyDescent="0.25">
      <c r="A80">
        <v>11609</v>
      </c>
      <c r="B80" t="s">
        <v>213</v>
      </c>
      <c r="C80" t="s">
        <v>214</v>
      </c>
      <c r="D80" t="s">
        <v>631</v>
      </c>
      <c r="E80">
        <v>73.040000000000006</v>
      </c>
    </row>
    <row r="81" spans="1:5" x14ac:dyDescent="0.25">
      <c r="A81">
        <v>11701</v>
      </c>
      <c r="B81" t="s">
        <v>215</v>
      </c>
      <c r="C81" t="s">
        <v>216</v>
      </c>
      <c r="D81" t="s">
        <v>631</v>
      </c>
      <c r="E81">
        <v>73.040000000000006</v>
      </c>
    </row>
    <row r="82" spans="1:5" x14ac:dyDescent="0.25">
      <c r="A82">
        <v>11702</v>
      </c>
      <c r="B82" t="s">
        <v>217</v>
      </c>
      <c r="C82" t="s">
        <v>218</v>
      </c>
      <c r="D82" t="s">
        <v>631</v>
      </c>
      <c r="E82">
        <v>73.040000000000006</v>
      </c>
    </row>
    <row r="83" spans="1:5" x14ac:dyDescent="0.25">
      <c r="A83">
        <v>11703</v>
      </c>
      <c r="B83" t="s">
        <v>219</v>
      </c>
      <c r="C83" t="s">
        <v>220</v>
      </c>
      <c r="D83" t="s">
        <v>631</v>
      </c>
      <c r="E83">
        <v>73.040000000000006</v>
      </c>
    </row>
    <row r="84" spans="1:5" x14ac:dyDescent="0.25">
      <c r="A84">
        <v>11704</v>
      </c>
      <c r="B84" t="s">
        <v>221</v>
      </c>
      <c r="C84" t="s">
        <v>222</v>
      </c>
      <c r="D84" t="s">
        <v>631</v>
      </c>
      <c r="E84">
        <v>73.040000000000006</v>
      </c>
    </row>
    <row r="85" spans="1:5" x14ac:dyDescent="0.25">
      <c r="A85">
        <v>11705</v>
      </c>
      <c r="B85" t="s">
        <v>223</v>
      </c>
      <c r="C85" t="s">
        <v>224</v>
      </c>
      <c r="D85" t="s">
        <v>631</v>
      </c>
      <c r="E85">
        <v>73.040000000000006</v>
      </c>
    </row>
    <row r="86" spans="1:5" x14ac:dyDescent="0.25">
      <c r="A86">
        <v>11706</v>
      </c>
      <c r="B86" t="s">
        <v>225</v>
      </c>
      <c r="C86" t="s">
        <v>226</v>
      </c>
      <c r="D86" t="s">
        <v>631</v>
      </c>
      <c r="E86">
        <v>73.040000000000006</v>
      </c>
    </row>
    <row r="87" spans="1:5" x14ac:dyDescent="0.25">
      <c r="A87">
        <v>11707</v>
      </c>
      <c r="B87" t="s">
        <v>227</v>
      </c>
      <c r="C87" t="s">
        <v>228</v>
      </c>
      <c r="D87" t="s">
        <v>631</v>
      </c>
      <c r="E87">
        <v>73.040000000000006</v>
      </c>
    </row>
    <row r="88" spans="1:5" x14ac:dyDescent="0.25">
      <c r="A88">
        <v>11708</v>
      </c>
      <c r="B88" t="s">
        <v>229</v>
      </c>
      <c r="C88" t="s">
        <v>230</v>
      </c>
      <c r="D88" t="s">
        <v>631</v>
      </c>
      <c r="E88">
        <v>73.040000000000006</v>
      </c>
    </row>
    <row r="89" spans="1:5" x14ac:dyDescent="0.25">
      <c r="A89">
        <v>11709</v>
      </c>
      <c r="B89" t="s">
        <v>231</v>
      </c>
      <c r="C89" t="s">
        <v>232</v>
      </c>
      <c r="D89" t="s">
        <v>631</v>
      </c>
      <c r="E89">
        <v>73.040000000000006</v>
      </c>
    </row>
    <row r="90" spans="1:5" x14ac:dyDescent="0.25">
      <c r="A90">
        <v>11710</v>
      </c>
      <c r="B90" t="s">
        <v>233</v>
      </c>
      <c r="C90" t="s">
        <v>234</v>
      </c>
      <c r="D90" t="s">
        <v>631</v>
      </c>
      <c r="E90">
        <v>73.040000000000006</v>
      </c>
    </row>
    <row r="91" spans="1:5" x14ac:dyDescent="0.25">
      <c r="A91">
        <v>11711</v>
      </c>
      <c r="B91" t="s">
        <v>235</v>
      </c>
      <c r="C91" t="s">
        <v>236</v>
      </c>
      <c r="D91" t="s">
        <v>631</v>
      </c>
      <c r="E91">
        <v>73.040000000000006</v>
      </c>
    </row>
    <row r="92" spans="1:5" x14ac:dyDescent="0.25">
      <c r="A92">
        <v>11801</v>
      </c>
      <c r="B92" t="s">
        <v>237</v>
      </c>
      <c r="C92" t="s">
        <v>238</v>
      </c>
      <c r="D92" t="s">
        <v>631</v>
      </c>
      <c r="E92">
        <v>73.040000000000006</v>
      </c>
    </row>
    <row r="93" spans="1:5" x14ac:dyDescent="0.25">
      <c r="A93">
        <v>11802</v>
      </c>
      <c r="B93" t="s">
        <v>239</v>
      </c>
      <c r="C93" t="s">
        <v>240</v>
      </c>
      <c r="D93" t="s">
        <v>631</v>
      </c>
      <c r="E93">
        <v>73.040000000000006</v>
      </c>
    </row>
    <row r="94" spans="1:5" x14ac:dyDescent="0.25">
      <c r="A94">
        <v>11803</v>
      </c>
      <c r="B94" t="s">
        <v>241</v>
      </c>
      <c r="C94" t="s">
        <v>242</v>
      </c>
      <c r="D94" t="s">
        <v>631</v>
      </c>
      <c r="E94">
        <v>73.040000000000006</v>
      </c>
    </row>
    <row r="95" spans="1:5" x14ac:dyDescent="0.25">
      <c r="A95">
        <v>11804</v>
      </c>
      <c r="B95" t="s">
        <v>243</v>
      </c>
      <c r="C95" t="s">
        <v>244</v>
      </c>
      <c r="D95" t="s">
        <v>631</v>
      </c>
      <c r="E95">
        <v>73.040000000000006</v>
      </c>
    </row>
    <row r="96" spans="1:5" x14ac:dyDescent="0.25">
      <c r="A96">
        <v>11805</v>
      </c>
      <c r="B96" t="s">
        <v>245</v>
      </c>
      <c r="C96" t="s">
        <v>246</v>
      </c>
      <c r="D96" t="s">
        <v>631</v>
      </c>
      <c r="E96">
        <v>73.040000000000006</v>
      </c>
    </row>
    <row r="97" spans="1:5" x14ac:dyDescent="0.25">
      <c r="A97">
        <v>11806</v>
      </c>
      <c r="B97" t="s">
        <v>247</v>
      </c>
      <c r="C97" t="s">
        <v>248</v>
      </c>
      <c r="D97" t="s">
        <v>631</v>
      </c>
      <c r="E97">
        <v>73.040000000000006</v>
      </c>
    </row>
    <row r="98" spans="1:5" x14ac:dyDescent="0.25">
      <c r="A98">
        <v>11807</v>
      </c>
      <c r="B98" t="s">
        <v>249</v>
      </c>
      <c r="C98" t="s">
        <v>250</v>
      </c>
      <c r="D98" t="s">
        <v>631</v>
      </c>
      <c r="E98">
        <v>73.040000000000006</v>
      </c>
    </row>
    <row r="99" spans="1:5" x14ac:dyDescent="0.25">
      <c r="A99">
        <v>11808</v>
      </c>
      <c r="B99" t="s">
        <v>251</v>
      </c>
      <c r="C99" t="s">
        <v>252</v>
      </c>
      <c r="D99" t="s">
        <v>631</v>
      </c>
      <c r="E99">
        <v>73.040000000000006</v>
      </c>
    </row>
    <row r="100" spans="1:5" x14ac:dyDescent="0.25">
      <c r="A100">
        <v>11809</v>
      </c>
      <c r="B100" t="s">
        <v>253</v>
      </c>
      <c r="C100" t="s">
        <v>254</v>
      </c>
      <c r="D100" t="s">
        <v>631</v>
      </c>
      <c r="E100">
        <v>73.040000000000006</v>
      </c>
    </row>
    <row r="101" spans="1:5" x14ac:dyDescent="0.25">
      <c r="A101">
        <v>11810</v>
      </c>
      <c r="B101" t="s">
        <v>255</v>
      </c>
      <c r="C101" t="s">
        <v>256</v>
      </c>
      <c r="D101" t="s">
        <v>631</v>
      </c>
      <c r="E101">
        <v>73.040000000000006</v>
      </c>
    </row>
    <row r="102" spans="1:5" x14ac:dyDescent="0.25">
      <c r="A102">
        <v>11811</v>
      </c>
      <c r="B102" t="s">
        <v>257</v>
      </c>
      <c r="C102" t="s">
        <v>258</v>
      </c>
      <c r="D102" t="s">
        <v>631</v>
      </c>
      <c r="E102">
        <v>73.040000000000006</v>
      </c>
    </row>
    <row r="103" spans="1:5" x14ac:dyDescent="0.25">
      <c r="A103">
        <v>11812</v>
      </c>
      <c r="B103" t="s">
        <v>259</v>
      </c>
      <c r="C103" t="s">
        <v>260</v>
      </c>
      <c r="D103" t="s">
        <v>631</v>
      </c>
      <c r="E103">
        <v>73.040000000000006</v>
      </c>
    </row>
    <row r="104" spans="1:5" x14ac:dyDescent="0.25">
      <c r="A104">
        <v>11813</v>
      </c>
      <c r="B104" t="s">
        <v>261</v>
      </c>
      <c r="C104" t="s">
        <v>262</v>
      </c>
      <c r="D104" t="s">
        <v>631</v>
      </c>
      <c r="E104">
        <v>73.040000000000006</v>
      </c>
    </row>
    <row r="105" spans="1:5" x14ac:dyDescent="0.25">
      <c r="A105">
        <v>11814</v>
      </c>
      <c r="B105" t="s">
        <v>263</v>
      </c>
      <c r="C105" t="s">
        <v>264</v>
      </c>
      <c r="D105" t="s">
        <v>631</v>
      </c>
      <c r="E105">
        <v>73.040000000000006</v>
      </c>
    </row>
    <row r="106" spans="1:5" x14ac:dyDescent="0.25">
      <c r="A106">
        <v>11815</v>
      </c>
      <c r="B106" t="s">
        <v>265</v>
      </c>
      <c r="C106" t="s">
        <v>266</v>
      </c>
      <c r="D106" t="s">
        <v>631</v>
      </c>
      <c r="E106">
        <v>73.040000000000006</v>
      </c>
    </row>
    <row r="107" spans="1:5" x14ac:dyDescent="0.25">
      <c r="A107">
        <v>11901</v>
      </c>
      <c r="B107" t="s">
        <v>267</v>
      </c>
      <c r="C107" t="s">
        <v>268</v>
      </c>
      <c r="D107" t="s">
        <v>631</v>
      </c>
      <c r="E107">
        <v>73.040000000000006</v>
      </c>
    </row>
    <row r="108" spans="1:5" x14ac:dyDescent="0.25">
      <c r="A108">
        <v>11902</v>
      </c>
      <c r="B108" t="s">
        <v>269</v>
      </c>
      <c r="C108" t="s">
        <v>270</v>
      </c>
      <c r="D108" t="s">
        <v>631</v>
      </c>
      <c r="E108">
        <v>73.040000000000006</v>
      </c>
    </row>
    <row r="109" spans="1:5" x14ac:dyDescent="0.25">
      <c r="A109">
        <v>11903</v>
      </c>
      <c r="B109" t="s">
        <v>271</v>
      </c>
      <c r="C109" t="s">
        <v>272</v>
      </c>
      <c r="D109" t="s">
        <v>631</v>
      </c>
      <c r="E109">
        <v>73.040000000000006</v>
      </c>
    </row>
    <row r="110" spans="1:5" x14ac:dyDescent="0.25">
      <c r="A110">
        <v>11904</v>
      </c>
      <c r="B110" t="s">
        <v>273</v>
      </c>
      <c r="C110" t="s">
        <v>274</v>
      </c>
      <c r="D110" t="s">
        <v>631</v>
      </c>
      <c r="E110">
        <v>73.040000000000006</v>
      </c>
    </row>
    <row r="111" spans="1:5" x14ac:dyDescent="0.25">
      <c r="A111">
        <v>11905</v>
      </c>
      <c r="B111" t="s">
        <v>275</v>
      </c>
      <c r="C111" t="s">
        <v>276</v>
      </c>
      <c r="D111" t="s">
        <v>631</v>
      </c>
      <c r="E111">
        <v>73.040000000000006</v>
      </c>
    </row>
    <row r="112" spans="1:5" x14ac:dyDescent="0.25">
      <c r="A112">
        <v>11906</v>
      </c>
      <c r="B112" t="s">
        <v>277</v>
      </c>
      <c r="C112" t="s">
        <v>278</v>
      </c>
      <c r="D112" t="s">
        <v>631</v>
      </c>
      <c r="E112">
        <v>73.040000000000006</v>
      </c>
    </row>
    <row r="113" spans="1:5" x14ac:dyDescent="0.25">
      <c r="A113">
        <v>11907</v>
      </c>
      <c r="B113" t="s">
        <v>279</v>
      </c>
      <c r="C113" t="s">
        <v>280</v>
      </c>
      <c r="D113" t="s">
        <v>631</v>
      </c>
      <c r="E113">
        <v>73.040000000000006</v>
      </c>
    </row>
    <row r="114" spans="1:5" x14ac:dyDescent="0.25">
      <c r="A114">
        <v>11908</v>
      </c>
      <c r="B114" t="s">
        <v>281</v>
      </c>
      <c r="C114" t="s">
        <v>282</v>
      </c>
      <c r="D114" t="s">
        <v>631</v>
      </c>
      <c r="E114">
        <v>73.040000000000006</v>
      </c>
    </row>
    <row r="115" spans="1:5" x14ac:dyDescent="0.25">
      <c r="A115">
        <v>11909</v>
      </c>
      <c r="B115" t="s">
        <v>283</v>
      </c>
      <c r="C115" t="s">
        <v>284</v>
      </c>
      <c r="D115" t="s">
        <v>631</v>
      </c>
      <c r="E115">
        <v>73.040000000000006</v>
      </c>
    </row>
    <row r="116" spans="1:5" x14ac:dyDescent="0.25">
      <c r="A116">
        <v>11910</v>
      </c>
      <c r="B116" t="s">
        <v>285</v>
      </c>
      <c r="C116" t="s">
        <v>286</v>
      </c>
      <c r="D116" t="s">
        <v>631</v>
      </c>
      <c r="E116">
        <v>73.040000000000006</v>
      </c>
    </row>
    <row r="117" spans="1:5" x14ac:dyDescent="0.25">
      <c r="A117">
        <v>11911</v>
      </c>
      <c r="B117" t="s">
        <v>287</v>
      </c>
      <c r="C117" t="s">
        <v>288</v>
      </c>
      <c r="D117" t="s">
        <v>631</v>
      </c>
      <c r="E117">
        <v>73.040000000000006</v>
      </c>
    </row>
    <row r="118" spans="1:5" x14ac:dyDescent="0.25">
      <c r="A118">
        <v>11912</v>
      </c>
      <c r="B118" t="s">
        <v>289</v>
      </c>
      <c r="C118" t="s">
        <v>290</v>
      </c>
      <c r="D118" t="s">
        <v>631</v>
      </c>
      <c r="E118">
        <v>73.040000000000006</v>
      </c>
    </row>
    <row r="119" spans="1:5" x14ac:dyDescent="0.25">
      <c r="A119">
        <v>11913</v>
      </c>
      <c r="B119" t="s">
        <v>291</v>
      </c>
      <c r="C119" t="s">
        <v>292</v>
      </c>
      <c r="D119" t="s">
        <v>631</v>
      </c>
      <c r="E119">
        <v>73.040000000000006</v>
      </c>
    </row>
    <row r="120" spans="1:5" x14ac:dyDescent="0.25">
      <c r="A120">
        <v>11914</v>
      </c>
      <c r="B120" t="s">
        <v>293</v>
      </c>
      <c r="C120" t="s">
        <v>294</v>
      </c>
      <c r="D120" t="s">
        <v>631</v>
      </c>
      <c r="E120">
        <v>73.040000000000006</v>
      </c>
    </row>
    <row r="121" spans="1:5" x14ac:dyDescent="0.25">
      <c r="A121">
        <v>11915</v>
      </c>
      <c r="B121" t="s">
        <v>295</v>
      </c>
      <c r="C121" t="s">
        <v>296</v>
      </c>
      <c r="D121" t="s">
        <v>631</v>
      </c>
      <c r="E121">
        <v>73.040000000000006</v>
      </c>
    </row>
    <row r="122" spans="1:5" x14ac:dyDescent="0.25">
      <c r="A122">
        <v>11916</v>
      </c>
      <c r="B122" t="s">
        <v>297</v>
      </c>
      <c r="C122" t="s">
        <v>298</v>
      </c>
      <c r="D122" t="s">
        <v>631</v>
      </c>
      <c r="E122">
        <v>73.040000000000006</v>
      </c>
    </row>
    <row r="123" spans="1:5" x14ac:dyDescent="0.25">
      <c r="A123">
        <v>11917</v>
      </c>
      <c r="B123" t="s">
        <v>299</v>
      </c>
      <c r="C123" t="s">
        <v>300</v>
      </c>
      <c r="D123" t="s">
        <v>631</v>
      </c>
      <c r="E123">
        <v>73.040000000000006</v>
      </c>
    </row>
    <row r="124" spans="1:5" x14ac:dyDescent="0.25">
      <c r="A124">
        <v>11918</v>
      </c>
      <c r="B124" t="s">
        <v>301</v>
      </c>
      <c r="C124" t="s">
        <v>302</v>
      </c>
      <c r="D124" t="s">
        <v>631</v>
      </c>
      <c r="E124">
        <v>73.040000000000006</v>
      </c>
    </row>
    <row r="125" spans="1:5" x14ac:dyDescent="0.25">
      <c r="A125">
        <v>11919</v>
      </c>
      <c r="B125" t="s">
        <v>303</v>
      </c>
      <c r="C125" t="s">
        <v>304</v>
      </c>
      <c r="D125" t="s">
        <v>631</v>
      </c>
      <c r="E125">
        <v>73.040000000000006</v>
      </c>
    </row>
    <row r="126" spans="1:5" x14ac:dyDescent="0.25">
      <c r="A126">
        <v>11920</v>
      </c>
      <c r="B126" t="s">
        <v>305</v>
      </c>
      <c r="C126" t="s">
        <v>306</v>
      </c>
      <c r="D126" t="s">
        <v>631</v>
      </c>
      <c r="E126">
        <v>73.040000000000006</v>
      </c>
    </row>
    <row r="127" spans="1:5" x14ac:dyDescent="0.25">
      <c r="A127">
        <v>11921</v>
      </c>
      <c r="B127" t="s">
        <v>307</v>
      </c>
      <c r="C127" t="s">
        <v>308</v>
      </c>
      <c r="D127" t="s">
        <v>631</v>
      </c>
      <c r="E127">
        <v>73.040000000000006</v>
      </c>
    </row>
    <row r="128" spans="1:5" x14ac:dyDescent="0.25">
      <c r="A128">
        <v>11922</v>
      </c>
      <c r="B128" t="s">
        <v>309</v>
      </c>
      <c r="C128" t="s">
        <v>310</v>
      </c>
      <c r="D128" t="s">
        <v>631</v>
      </c>
      <c r="E128">
        <v>73.040000000000006</v>
      </c>
    </row>
    <row r="129" spans="1:5" x14ac:dyDescent="0.25">
      <c r="A129">
        <v>11923</v>
      </c>
      <c r="B129" t="s">
        <v>311</v>
      </c>
      <c r="C129" t="s">
        <v>312</v>
      </c>
      <c r="D129" t="s">
        <v>631</v>
      </c>
      <c r="E129">
        <v>73.040000000000006</v>
      </c>
    </row>
    <row r="130" spans="1:5" x14ac:dyDescent="0.25">
      <c r="A130">
        <v>11924</v>
      </c>
      <c r="B130" t="s">
        <v>313</v>
      </c>
      <c r="C130" t="s">
        <v>314</v>
      </c>
      <c r="D130" t="s">
        <v>631</v>
      </c>
      <c r="E130">
        <v>73.040000000000006</v>
      </c>
    </row>
    <row r="131" spans="1:5" x14ac:dyDescent="0.25">
      <c r="A131">
        <v>11925</v>
      </c>
      <c r="B131" t="s">
        <v>315</v>
      </c>
      <c r="C131" t="s">
        <v>316</v>
      </c>
      <c r="D131" t="s">
        <v>631</v>
      </c>
      <c r="E131">
        <v>73.040000000000006</v>
      </c>
    </row>
    <row r="132" spans="1:5" x14ac:dyDescent="0.25">
      <c r="A132">
        <v>11926</v>
      </c>
      <c r="B132" t="s">
        <v>317</v>
      </c>
      <c r="C132" t="s">
        <v>318</v>
      </c>
      <c r="D132" t="s">
        <v>631</v>
      </c>
      <c r="E132">
        <v>73.040000000000006</v>
      </c>
    </row>
    <row r="133" spans="1:5" x14ac:dyDescent="0.25">
      <c r="A133">
        <v>11927</v>
      </c>
      <c r="B133" t="s">
        <v>319</v>
      </c>
      <c r="C133" t="s">
        <v>320</v>
      </c>
      <c r="D133" t="s">
        <v>631</v>
      </c>
      <c r="E133">
        <v>73.040000000000006</v>
      </c>
    </row>
    <row r="134" spans="1:5" x14ac:dyDescent="0.25">
      <c r="A134">
        <v>11928</v>
      </c>
      <c r="B134" t="s">
        <v>321</v>
      </c>
      <c r="C134" t="s">
        <v>322</v>
      </c>
      <c r="D134" t="s">
        <v>631</v>
      </c>
      <c r="E134">
        <v>73.040000000000006</v>
      </c>
    </row>
    <row r="135" spans="1:5" x14ac:dyDescent="0.25">
      <c r="A135">
        <v>11929</v>
      </c>
      <c r="B135" t="s">
        <v>323</v>
      </c>
      <c r="C135" t="s">
        <v>324</v>
      </c>
      <c r="D135" t="s">
        <v>631</v>
      </c>
      <c r="E135">
        <v>73.040000000000006</v>
      </c>
    </row>
    <row r="136" spans="1:5" x14ac:dyDescent="0.25">
      <c r="A136">
        <v>11930</v>
      </c>
      <c r="B136" t="s">
        <v>325</v>
      </c>
      <c r="C136" t="s">
        <v>326</v>
      </c>
      <c r="D136" t="s">
        <v>631</v>
      </c>
      <c r="E136">
        <v>73.040000000000006</v>
      </c>
    </row>
    <row r="137" spans="1:5" x14ac:dyDescent="0.25">
      <c r="A137">
        <v>11931</v>
      </c>
      <c r="B137" t="s">
        <v>327</v>
      </c>
      <c r="C137" t="s">
        <v>328</v>
      </c>
      <c r="D137" t="s">
        <v>631</v>
      </c>
      <c r="E137">
        <v>73.040000000000006</v>
      </c>
    </row>
    <row r="138" spans="1:5" x14ac:dyDescent="0.25">
      <c r="A138">
        <v>11932</v>
      </c>
      <c r="B138" t="s">
        <v>329</v>
      </c>
      <c r="C138" t="s">
        <v>330</v>
      </c>
      <c r="D138" t="s">
        <v>631</v>
      </c>
      <c r="E138">
        <v>73.040000000000006</v>
      </c>
    </row>
    <row r="139" spans="1:5" x14ac:dyDescent="0.25">
      <c r="A139">
        <v>11933</v>
      </c>
      <c r="B139" t="s">
        <v>331</v>
      </c>
      <c r="C139" t="s">
        <v>332</v>
      </c>
      <c r="D139" t="s">
        <v>631</v>
      </c>
      <c r="E139">
        <v>73.040000000000006</v>
      </c>
    </row>
    <row r="140" spans="1:5" x14ac:dyDescent="0.25">
      <c r="A140">
        <v>11934</v>
      </c>
      <c r="B140" t="s">
        <v>333</v>
      </c>
      <c r="C140" t="s">
        <v>334</v>
      </c>
      <c r="D140" t="s">
        <v>631</v>
      </c>
      <c r="E140">
        <v>73.040000000000006</v>
      </c>
    </row>
    <row r="141" spans="1:5" x14ac:dyDescent="0.25">
      <c r="A141">
        <v>11935</v>
      </c>
      <c r="B141" t="s">
        <v>335</v>
      </c>
      <c r="C141" t="s">
        <v>336</v>
      </c>
      <c r="D141" t="s">
        <v>631</v>
      </c>
      <c r="E141">
        <v>73.040000000000006</v>
      </c>
    </row>
    <row r="142" spans="1:5" x14ac:dyDescent="0.25">
      <c r="A142">
        <v>11936</v>
      </c>
      <c r="B142" t="s">
        <v>337</v>
      </c>
      <c r="C142" t="s">
        <v>338</v>
      </c>
      <c r="D142" t="s">
        <v>631</v>
      </c>
      <c r="E142">
        <v>73.040000000000006</v>
      </c>
    </row>
    <row r="143" spans="1:5" x14ac:dyDescent="0.25">
      <c r="A143">
        <v>11937</v>
      </c>
      <c r="B143" t="s">
        <v>339</v>
      </c>
      <c r="C143" t="s">
        <v>340</v>
      </c>
      <c r="D143" t="s">
        <v>631</v>
      </c>
      <c r="E143">
        <v>73.040000000000006</v>
      </c>
    </row>
    <row r="144" spans="1:5" x14ac:dyDescent="0.25">
      <c r="A144">
        <v>11938</v>
      </c>
      <c r="B144" t="s">
        <v>341</v>
      </c>
      <c r="C144" t="s">
        <v>342</v>
      </c>
      <c r="D144" t="s">
        <v>631</v>
      </c>
      <c r="E144">
        <v>73.040000000000006</v>
      </c>
    </row>
    <row r="145" spans="1:5" x14ac:dyDescent="0.25">
      <c r="A145">
        <v>11939</v>
      </c>
      <c r="B145" t="s">
        <v>343</v>
      </c>
      <c r="C145" t="s">
        <v>344</v>
      </c>
      <c r="D145" t="s">
        <v>631</v>
      </c>
      <c r="E145">
        <v>73.040000000000006</v>
      </c>
    </row>
    <row r="146" spans="1:5" x14ac:dyDescent="0.25">
      <c r="A146">
        <v>11940</v>
      </c>
      <c r="B146" t="s">
        <v>345</v>
      </c>
      <c r="C146" t="s">
        <v>346</v>
      </c>
      <c r="D146" t="s">
        <v>631</v>
      </c>
      <c r="E146">
        <v>73.040000000000006</v>
      </c>
    </row>
    <row r="147" spans="1:5" x14ac:dyDescent="0.25">
      <c r="A147">
        <v>11941</v>
      </c>
      <c r="B147" t="s">
        <v>347</v>
      </c>
      <c r="C147" t="s">
        <v>348</v>
      </c>
      <c r="D147" t="s">
        <v>631</v>
      </c>
      <c r="E147">
        <v>73.040000000000006</v>
      </c>
    </row>
    <row r="148" spans="1:5" x14ac:dyDescent="0.25">
      <c r="A148">
        <v>11942</v>
      </c>
      <c r="B148" t="s">
        <v>349</v>
      </c>
      <c r="C148" t="s">
        <v>350</v>
      </c>
      <c r="D148" t="s">
        <v>631</v>
      </c>
      <c r="E148">
        <v>73.040000000000006</v>
      </c>
    </row>
    <row r="149" spans="1:5" x14ac:dyDescent="0.25">
      <c r="A149">
        <v>11943</v>
      </c>
      <c r="B149" t="s">
        <v>351</v>
      </c>
      <c r="C149" t="s">
        <v>352</v>
      </c>
      <c r="D149" t="s">
        <v>631</v>
      </c>
      <c r="E149">
        <v>73.040000000000006</v>
      </c>
    </row>
    <row r="150" spans="1:5" x14ac:dyDescent="0.25">
      <c r="A150">
        <v>11944</v>
      </c>
      <c r="B150" t="s">
        <v>353</v>
      </c>
      <c r="C150" t="s">
        <v>354</v>
      </c>
      <c r="D150" t="s">
        <v>631</v>
      </c>
      <c r="E150">
        <v>73.040000000000006</v>
      </c>
    </row>
    <row r="151" spans="1:5" x14ac:dyDescent="0.25">
      <c r="A151">
        <v>11945</v>
      </c>
      <c r="B151" t="s">
        <v>355</v>
      </c>
      <c r="C151" t="s">
        <v>356</v>
      </c>
      <c r="D151" t="s">
        <v>631</v>
      </c>
      <c r="E151">
        <v>73.040000000000006</v>
      </c>
    </row>
    <row r="152" spans="1:5" x14ac:dyDescent="0.25">
      <c r="A152">
        <v>11946</v>
      </c>
      <c r="B152" t="s">
        <v>357</v>
      </c>
      <c r="C152" t="s">
        <v>358</v>
      </c>
      <c r="D152" t="s">
        <v>631</v>
      </c>
      <c r="E152">
        <v>73.040000000000006</v>
      </c>
    </row>
    <row r="153" spans="1:5" x14ac:dyDescent="0.25">
      <c r="A153">
        <v>11947</v>
      </c>
      <c r="B153" t="s">
        <v>359</v>
      </c>
      <c r="C153" t="s">
        <v>360</v>
      </c>
      <c r="D153" t="s">
        <v>631</v>
      </c>
      <c r="E153">
        <v>73.040000000000006</v>
      </c>
    </row>
    <row r="154" spans="1:5" x14ac:dyDescent="0.25">
      <c r="A154">
        <v>11948</v>
      </c>
      <c r="B154" t="s">
        <v>361</v>
      </c>
      <c r="C154" t="s">
        <v>362</v>
      </c>
      <c r="D154" t="s">
        <v>631</v>
      </c>
      <c r="E154">
        <v>73.040000000000006</v>
      </c>
    </row>
    <row r="155" spans="1:5" x14ac:dyDescent="0.25">
      <c r="A155">
        <v>11949</v>
      </c>
      <c r="B155" t="s">
        <v>363</v>
      </c>
      <c r="C155" t="s">
        <v>364</v>
      </c>
      <c r="D155" t="s">
        <v>631</v>
      </c>
      <c r="E155">
        <v>73.040000000000006</v>
      </c>
    </row>
    <row r="156" spans="1:5" x14ac:dyDescent="0.25">
      <c r="A156">
        <v>11950</v>
      </c>
      <c r="B156" t="s">
        <v>365</v>
      </c>
      <c r="C156" t="s">
        <v>366</v>
      </c>
      <c r="D156" t="s">
        <v>631</v>
      </c>
      <c r="E156">
        <v>73.040000000000006</v>
      </c>
    </row>
    <row r="157" spans="1:5" x14ac:dyDescent="0.25">
      <c r="A157">
        <v>11951</v>
      </c>
      <c r="B157" t="s">
        <v>367</v>
      </c>
      <c r="C157" t="s">
        <v>368</v>
      </c>
      <c r="D157" t="s">
        <v>631</v>
      </c>
      <c r="E157">
        <v>73.040000000000006</v>
      </c>
    </row>
    <row r="158" spans="1:5" x14ac:dyDescent="0.25">
      <c r="A158">
        <v>11952</v>
      </c>
      <c r="B158" t="s">
        <v>369</v>
      </c>
      <c r="C158" t="s">
        <v>370</v>
      </c>
      <c r="D158" t="s">
        <v>631</v>
      </c>
      <c r="E158">
        <v>73.040000000000006</v>
      </c>
    </row>
    <row r="159" spans="1:5" x14ac:dyDescent="0.25">
      <c r="A159">
        <v>11953</v>
      </c>
      <c r="B159" t="s">
        <v>371</v>
      </c>
      <c r="C159" t="s">
        <v>372</v>
      </c>
      <c r="D159" t="s">
        <v>631</v>
      </c>
      <c r="E159">
        <v>73.040000000000006</v>
      </c>
    </row>
    <row r="160" spans="1:5" x14ac:dyDescent="0.25">
      <c r="A160">
        <v>11954</v>
      </c>
      <c r="B160" t="s">
        <v>373</v>
      </c>
      <c r="C160" t="s">
        <v>374</v>
      </c>
      <c r="D160" t="s">
        <v>631</v>
      </c>
      <c r="E160">
        <v>73.040000000000006</v>
      </c>
    </row>
    <row r="161" spans="1:5" x14ac:dyDescent="0.25">
      <c r="A161">
        <v>11955</v>
      </c>
      <c r="B161" t="s">
        <v>375</v>
      </c>
      <c r="C161" t="s">
        <v>376</v>
      </c>
      <c r="D161" t="s">
        <v>631</v>
      </c>
      <c r="E161">
        <v>73.040000000000006</v>
      </c>
    </row>
    <row r="162" spans="1:5" x14ac:dyDescent="0.25">
      <c r="A162">
        <v>11956</v>
      </c>
      <c r="B162" t="s">
        <v>377</v>
      </c>
      <c r="C162" t="s">
        <v>378</v>
      </c>
      <c r="D162" t="s">
        <v>631</v>
      </c>
      <c r="E162">
        <v>73.040000000000006</v>
      </c>
    </row>
    <row r="163" spans="1:5" x14ac:dyDescent="0.25">
      <c r="A163">
        <v>11957</v>
      </c>
      <c r="B163" t="s">
        <v>379</v>
      </c>
      <c r="C163" t="s">
        <v>380</v>
      </c>
      <c r="D163" t="s">
        <v>631</v>
      </c>
      <c r="E163">
        <v>73.040000000000006</v>
      </c>
    </row>
    <row r="164" spans="1:5" x14ac:dyDescent="0.25">
      <c r="A164">
        <v>11958</v>
      </c>
      <c r="B164" t="s">
        <v>381</v>
      </c>
      <c r="C164" t="s">
        <v>382</v>
      </c>
      <c r="D164" t="s">
        <v>631</v>
      </c>
      <c r="E164">
        <v>73.040000000000006</v>
      </c>
    </row>
    <row r="165" spans="1:5" x14ac:dyDescent="0.25">
      <c r="A165">
        <v>11959</v>
      </c>
      <c r="B165" t="s">
        <v>383</v>
      </c>
      <c r="C165" t="s">
        <v>384</v>
      </c>
      <c r="D165" t="s">
        <v>631</v>
      </c>
      <c r="E165">
        <v>73.040000000000006</v>
      </c>
    </row>
    <row r="166" spans="1:5" x14ac:dyDescent="0.25">
      <c r="A166">
        <v>11960</v>
      </c>
      <c r="B166" t="s">
        <v>385</v>
      </c>
      <c r="C166" t="s">
        <v>386</v>
      </c>
      <c r="D166" t="s">
        <v>631</v>
      </c>
      <c r="E166">
        <v>73.040000000000006</v>
      </c>
    </row>
    <row r="167" spans="1:5" x14ac:dyDescent="0.25">
      <c r="A167">
        <v>11961</v>
      </c>
      <c r="B167" t="s">
        <v>387</v>
      </c>
      <c r="C167" t="s">
        <v>388</v>
      </c>
      <c r="D167" t="s">
        <v>631</v>
      </c>
      <c r="E167">
        <v>73.040000000000006</v>
      </c>
    </row>
    <row r="168" spans="1:5" x14ac:dyDescent="0.25">
      <c r="A168">
        <v>11962</v>
      </c>
      <c r="B168" t="s">
        <v>389</v>
      </c>
      <c r="C168" t="s">
        <v>390</v>
      </c>
      <c r="D168" t="s">
        <v>631</v>
      </c>
      <c r="E168">
        <v>73.040000000000006</v>
      </c>
    </row>
    <row r="169" spans="1:5" x14ac:dyDescent="0.25">
      <c r="A169">
        <v>11963</v>
      </c>
      <c r="B169" t="s">
        <v>391</v>
      </c>
      <c r="C169" t="s">
        <v>392</v>
      </c>
      <c r="D169" t="s">
        <v>631</v>
      </c>
      <c r="E169">
        <v>73.040000000000006</v>
      </c>
    </row>
    <row r="170" spans="1:5" x14ac:dyDescent="0.25">
      <c r="A170">
        <v>11964</v>
      </c>
      <c r="B170" t="s">
        <v>393</v>
      </c>
      <c r="C170" t="s">
        <v>394</v>
      </c>
      <c r="D170" t="s">
        <v>631</v>
      </c>
      <c r="E170">
        <v>73.040000000000006</v>
      </c>
    </row>
    <row r="171" spans="1:5" x14ac:dyDescent="0.25">
      <c r="A171">
        <v>11965</v>
      </c>
      <c r="B171" t="s">
        <v>395</v>
      </c>
      <c r="C171" t="s">
        <v>396</v>
      </c>
      <c r="D171" t="s">
        <v>631</v>
      </c>
      <c r="E171">
        <v>73.040000000000006</v>
      </c>
    </row>
    <row r="172" spans="1:5" x14ac:dyDescent="0.25">
      <c r="A172">
        <v>11966</v>
      </c>
      <c r="B172" t="s">
        <v>397</v>
      </c>
      <c r="C172" t="s">
        <v>398</v>
      </c>
      <c r="D172" t="s">
        <v>631</v>
      </c>
      <c r="E172">
        <v>73.040000000000006</v>
      </c>
    </row>
    <row r="173" spans="1:5" x14ac:dyDescent="0.25">
      <c r="A173">
        <v>11967</v>
      </c>
      <c r="B173" t="s">
        <v>399</v>
      </c>
      <c r="C173" t="s">
        <v>400</v>
      </c>
      <c r="D173" t="s">
        <v>631</v>
      </c>
      <c r="E173">
        <v>73.040000000000006</v>
      </c>
    </row>
    <row r="174" spans="1:5" x14ac:dyDescent="0.25">
      <c r="A174">
        <v>11968</v>
      </c>
      <c r="B174" t="s">
        <v>401</v>
      </c>
      <c r="C174" t="s">
        <v>402</v>
      </c>
      <c r="D174" t="s">
        <v>631</v>
      </c>
      <c r="E174">
        <v>73.040000000000006</v>
      </c>
    </row>
    <row r="175" spans="1:5" x14ac:dyDescent="0.25">
      <c r="A175">
        <v>11969</v>
      </c>
      <c r="B175" t="s">
        <v>403</v>
      </c>
      <c r="C175" t="s">
        <v>404</v>
      </c>
      <c r="D175" t="s">
        <v>631</v>
      </c>
      <c r="E175">
        <v>73.040000000000006</v>
      </c>
    </row>
    <row r="176" spans="1:5" x14ac:dyDescent="0.25">
      <c r="A176">
        <v>11970</v>
      </c>
      <c r="B176" t="s">
        <v>405</v>
      </c>
      <c r="C176" t="s">
        <v>406</v>
      </c>
      <c r="D176" t="s">
        <v>631</v>
      </c>
      <c r="E176">
        <v>73.040000000000006</v>
      </c>
    </row>
    <row r="177" spans="1:5" x14ac:dyDescent="0.25">
      <c r="A177">
        <v>11971</v>
      </c>
      <c r="B177" t="s">
        <v>407</v>
      </c>
      <c r="C177" t="s">
        <v>408</v>
      </c>
      <c r="D177" t="s">
        <v>631</v>
      </c>
      <c r="E177">
        <v>73.040000000000006</v>
      </c>
    </row>
    <row r="178" spans="1:5" x14ac:dyDescent="0.25">
      <c r="A178">
        <v>11972</v>
      </c>
      <c r="B178" t="s">
        <v>409</v>
      </c>
      <c r="C178" t="s">
        <v>410</v>
      </c>
      <c r="D178" t="s">
        <v>631</v>
      </c>
      <c r="E178">
        <v>73.040000000000006</v>
      </c>
    </row>
    <row r="179" spans="1:5" x14ac:dyDescent="0.25">
      <c r="A179">
        <v>11973</v>
      </c>
      <c r="B179" t="s">
        <v>411</v>
      </c>
      <c r="C179" t="s">
        <v>412</v>
      </c>
      <c r="D179" t="s">
        <v>631</v>
      </c>
      <c r="E179">
        <v>73.040000000000006</v>
      </c>
    </row>
    <row r="180" spans="1:5" x14ac:dyDescent="0.25">
      <c r="A180">
        <v>11974</v>
      </c>
      <c r="B180" t="s">
        <v>413</v>
      </c>
      <c r="C180" t="s">
        <v>414</v>
      </c>
      <c r="D180" t="s">
        <v>631</v>
      </c>
      <c r="E180">
        <v>73.040000000000006</v>
      </c>
    </row>
    <row r="181" spans="1:5" x14ac:dyDescent="0.25">
      <c r="A181">
        <v>11975</v>
      </c>
      <c r="B181" t="s">
        <v>415</v>
      </c>
      <c r="C181" t="s">
        <v>416</v>
      </c>
      <c r="D181" t="s">
        <v>631</v>
      </c>
      <c r="E181">
        <v>73.040000000000006</v>
      </c>
    </row>
    <row r="182" spans="1:5" x14ac:dyDescent="0.25">
      <c r="A182">
        <v>11976</v>
      </c>
      <c r="B182" t="s">
        <v>417</v>
      </c>
      <c r="C182" t="s">
        <v>418</v>
      </c>
      <c r="D182" t="s">
        <v>631</v>
      </c>
      <c r="E182">
        <v>73.040000000000006</v>
      </c>
    </row>
    <row r="183" spans="1:5" x14ac:dyDescent="0.25">
      <c r="A183">
        <v>11977</v>
      </c>
      <c r="B183" t="s">
        <v>419</v>
      </c>
      <c r="C183" t="s">
        <v>420</v>
      </c>
      <c r="D183" t="s">
        <v>631</v>
      </c>
      <c r="E183">
        <v>73.040000000000006</v>
      </c>
    </row>
    <row r="184" spans="1:5" x14ac:dyDescent="0.25">
      <c r="A184">
        <v>11978</v>
      </c>
      <c r="B184" t="s">
        <v>421</v>
      </c>
      <c r="C184" t="s">
        <v>422</v>
      </c>
      <c r="D184" t="s">
        <v>631</v>
      </c>
      <c r="E184">
        <v>73.040000000000006</v>
      </c>
    </row>
    <row r="185" spans="1:5" x14ac:dyDescent="0.25">
      <c r="A185">
        <v>11979</v>
      </c>
      <c r="B185" t="s">
        <v>423</v>
      </c>
      <c r="C185" t="s">
        <v>424</v>
      </c>
      <c r="D185" t="s">
        <v>631</v>
      </c>
      <c r="E185">
        <v>73.040000000000006</v>
      </c>
    </row>
    <row r="186" spans="1:5" x14ac:dyDescent="0.25">
      <c r="A186">
        <v>11980</v>
      </c>
      <c r="B186" t="s">
        <v>425</v>
      </c>
      <c r="C186" t="s">
        <v>426</v>
      </c>
      <c r="D186" t="s">
        <v>631</v>
      </c>
      <c r="E186">
        <v>73.040000000000006</v>
      </c>
    </row>
    <row r="187" spans="1:5" x14ac:dyDescent="0.25">
      <c r="A187">
        <v>11981</v>
      </c>
      <c r="B187" t="s">
        <v>427</v>
      </c>
      <c r="C187" t="s">
        <v>428</v>
      </c>
      <c r="D187" t="s">
        <v>631</v>
      </c>
      <c r="E187">
        <v>73.040000000000006</v>
      </c>
    </row>
    <row r="188" spans="1:5" x14ac:dyDescent="0.25">
      <c r="A188">
        <v>11982</v>
      </c>
      <c r="B188" t="s">
        <v>429</v>
      </c>
      <c r="C188" t="s">
        <v>430</v>
      </c>
      <c r="D188" t="s">
        <v>631</v>
      </c>
      <c r="E188">
        <v>73.040000000000006</v>
      </c>
    </row>
    <row r="189" spans="1:5" x14ac:dyDescent="0.25">
      <c r="A189">
        <v>11983</v>
      </c>
      <c r="B189" t="s">
        <v>431</v>
      </c>
      <c r="C189" t="s">
        <v>432</v>
      </c>
      <c r="D189" t="s">
        <v>631</v>
      </c>
      <c r="E189">
        <v>73.040000000000006</v>
      </c>
    </row>
    <row r="190" spans="1:5" x14ac:dyDescent="0.25">
      <c r="A190">
        <v>11984</v>
      </c>
      <c r="B190" t="s">
        <v>433</v>
      </c>
      <c r="C190" t="s">
        <v>434</v>
      </c>
      <c r="D190" t="s">
        <v>631</v>
      </c>
      <c r="E190">
        <v>73.040000000000006</v>
      </c>
    </row>
    <row r="191" spans="1:5" x14ac:dyDescent="0.25">
      <c r="A191">
        <v>11985</v>
      </c>
      <c r="B191" t="s">
        <v>435</v>
      </c>
      <c r="C191" t="s">
        <v>436</v>
      </c>
      <c r="D191" t="s">
        <v>631</v>
      </c>
      <c r="E191">
        <v>73.040000000000006</v>
      </c>
    </row>
    <row r="192" spans="1:5" x14ac:dyDescent="0.25">
      <c r="A192">
        <v>11986</v>
      </c>
      <c r="B192" t="s">
        <v>437</v>
      </c>
      <c r="C192" t="s">
        <v>438</v>
      </c>
      <c r="D192" t="s">
        <v>631</v>
      </c>
      <c r="E192">
        <v>73.040000000000006</v>
      </c>
    </row>
    <row r="193" spans="1:5" x14ac:dyDescent="0.25">
      <c r="A193">
        <v>11987</v>
      </c>
      <c r="B193" t="s">
        <v>439</v>
      </c>
      <c r="C193" t="s">
        <v>440</v>
      </c>
      <c r="D193" t="s">
        <v>631</v>
      </c>
      <c r="E193">
        <v>73.040000000000006</v>
      </c>
    </row>
    <row r="194" spans="1:5" x14ac:dyDescent="0.25">
      <c r="A194">
        <v>11988</v>
      </c>
      <c r="B194" t="s">
        <v>441</v>
      </c>
      <c r="C194" t="s">
        <v>442</v>
      </c>
      <c r="D194" t="s">
        <v>631</v>
      </c>
      <c r="E194">
        <v>73.040000000000006</v>
      </c>
    </row>
    <row r="195" spans="1:5" x14ac:dyDescent="0.25">
      <c r="A195">
        <v>11989</v>
      </c>
      <c r="B195" t="s">
        <v>443</v>
      </c>
      <c r="C195" t="s">
        <v>444</v>
      </c>
      <c r="D195" t="s">
        <v>631</v>
      </c>
      <c r="E195">
        <v>73.040000000000006</v>
      </c>
    </row>
    <row r="196" spans="1:5" x14ac:dyDescent="0.25">
      <c r="A196">
        <v>11990</v>
      </c>
      <c r="B196" t="s">
        <v>445</v>
      </c>
      <c r="C196" t="s">
        <v>446</v>
      </c>
      <c r="D196" t="s">
        <v>631</v>
      </c>
      <c r="E196">
        <v>73.040000000000006</v>
      </c>
    </row>
    <row r="197" spans="1:5" x14ac:dyDescent="0.25">
      <c r="A197">
        <v>11991</v>
      </c>
      <c r="B197" t="s">
        <v>447</v>
      </c>
      <c r="C197" t="s">
        <v>448</v>
      </c>
      <c r="D197" t="s">
        <v>631</v>
      </c>
      <c r="E197">
        <v>73.040000000000006</v>
      </c>
    </row>
    <row r="198" spans="1:5" x14ac:dyDescent="0.25">
      <c r="A198">
        <v>11992</v>
      </c>
      <c r="B198" t="s">
        <v>449</v>
      </c>
      <c r="C198" t="s">
        <v>450</v>
      </c>
      <c r="D198" t="s">
        <v>631</v>
      </c>
      <c r="E198">
        <v>73.040000000000006</v>
      </c>
    </row>
    <row r="199" spans="1:5" x14ac:dyDescent="0.25">
      <c r="A199">
        <v>11993</v>
      </c>
      <c r="B199" t="s">
        <v>451</v>
      </c>
      <c r="C199" t="s">
        <v>452</v>
      </c>
      <c r="D199" t="s">
        <v>631</v>
      </c>
      <c r="E199">
        <v>73.040000000000006</v>
      </c>
    </row>
    <row r="200" spans="1:5" x14ac:dyDescent="0.25">
      <c r="A200">
        <v>11994</v>
      </c>
      <c r="B200" t="s">
        <v>453</v>
      </c>
      <c r="C200" t="s">
        <v>454</v>
      </c>
      <c r="D200" t="s">
        <v>631</v>
      </c>
      <c r="E200">
        <v>73.040000000000006</v>
      </c>
    </row>
    <row r="201" spans="1:5" x14ac:dyDescent="0.25">
      <c r="A201">
        <v>11995</v>
      </c>
      <c r="B201" t="s">
        <v>455</v>
      </c>
      <c r="C201" t="s">
        <v>456</v>
      </c>
      <c r="D201" t="s">
        <v>631</v>
      </c>
      <c r="E201">
        <v>73.040000000000006</v>
      </c>
    </row>
    <row r="202" spans="1:5" x14ac:dyDescent="0.25">
      <c r="A202">
        <v>11996</v>
      </c>
      <c r="B202" t="s">
        <v>457</v>
      </c>
      <c r="C202" t="s">
        <v>458</v>
      </c>
      <c r="D202" t="s">
        <v>631</v>
      </c>
      <c r="E202">
        <v>73.040000000000006</v>
      </c>
    </row>
    <row r="203" spans="1:5" x14ac:dyDescent="0.25">
      <c r="A203">
        <v>11997</v>
      </c>
      <c r="B203" t="s">
        <v>459</v>
      </c>
      <c r="C203" t="s">
        <v>460</v>
      </c>
      <c r="D203" t="s">
        <v>631</v>
      </c>
      <c r="E203">
        <v>73.040000000000006</v>
      </c>
    </row>
    <row r="204" spans="1:5" x14ac:dyDescent="0.25">
      <c r="A204">
        <v>11998</v>
      </c>
      <c r="B204" t="s">
        <v>461</v>
      </c>
      <c r="C204" t="s">
        <v>462</v>
      </c>
      <c r="D204" t="s">
        <v>631</v>
      </c>
      <c r="E204">
        <v>73.040000000000006</v>
      </c>
    </row>
    <row r="205" spans="1:5" x14ac:dyDescent="0.25">
      <c r="A205">
        <v>11999</v>
      </c>
      <c r="B205" t="s">
        <v>463</v>
      </c>
      <c r="C205" t="s">
        <v>464</v>
      </c>
      <c r="D205" t="s">
        <v>631</v>
      </c>
      <c r="E205">
        <v>73.040000000000006</v>
      </c>
    </row>
    <row r="206" spans="1:5" x14ac:dyDescent="0.25">
      <c r="A206">
        <v>12801</v>
      </c>
      <c r="B206" t="s">
        <v>465</v>
      </c>
      <c r="C206" t="s">
        <v>238</v>
      </c>
      <c r="D206" t="s">
        <v>631</v>
      </c>
      <c r="E206">
        <v>73.040000000000006</v>
      </c>
    </row>
    <row r="207" spans="1:5" x14ac:dyDescent="0.25">
      <c r="A207">
        <v>13801</v>
      </c>
      <c r="B207" t="s">
        <v>466</v>
      </c>
      <c r="C207" t="s">
        <v>238</v>
      </c>
      <c r="D207" t="s">
        <v>631</v>
      </c>
      <c r="E207">
        <v>73.040000000000006</v>
      </c>
    </row>
    <row r="208" spans="1:5" x14ac:dyDescent="0.25">
      <c r="A208">
        <v>21301</v>
      </c>
      <c r="B208" t="s">
        <v>467</v>
      </c>
      <c r="C208" t="s">
        <v>468</v>
      </c>
      <c r="D208" t="s">
        <v>632</v>
      </c>
      <c r="E208">
        <v>73.040000000000006</v>
      </c>
    </row>
    <row r="209" spans="1:5" x14ac:dyDescent="0.25">
      <c r="A209">
        <v>21401</v>
      </c>
      <c r="B209" t="s">
        <v>469</v>
      </c>
      <c r="C209" t="s">
        <v>148</v>
      </c>
      <c r="D209" t="s">
        <v>632</v>
      </c>
      <c r="E209">
        <v>73.040000000000006</v>
      </c>
    </row>
    <row r="210" spans="1:5" x14ac:dyDescent="0.25">
      <c r="A210">
        <v>21402</v>
      </c>
      <c r="B210" t="s">
        <v>470</v>
      </c>
      <c r="C210" t="s">
        <v>150</v>
      </c>
      <c r="D210" t="s">
        <v>632</v>
      </c>
      <c r="E210">
        <v>73.040000000000006</v>
      </c>
    </row>
    <row r="211" spans="1:5" x14ac:dyDescent="0.25">
      <c r="A211">
        <v>21403</v>
      </c>
      <c r="B211" t="s">
        <v>471</v>
      </c>
      <c r="C211" t="s">
        <v>154</v>
      </c>
      <c r="D211" t="s">
        <v>632</v>
      </c>
      <c r="E211">
        <v>73.040000000000006</v>
      </c>
    </row>
    <row r="212" spans="1:5" x14ac:dyDescent="0.25">
      <c r="A212">
        <v>21404</v>
      </c>
      <c r="B212" t="s">
        <v>472</v>
      </c>
      <c r="C212" t="s">
        <v>156</v>
      </c>
      <c r="D212" t="s">
        <v>632</v>
      </c>
      <c r="E212">
        <v>73.040000000000006</v>
      </c>
    </row>
    <row r="213" spans="1:5" x14ac:dyDescent="0.25">
      <c r="A213">
        <v>21405</v>
      </c>
      <c r="B213" t="s">
        <v>473</v>
      </c>
      <c r="C213" t="s">
        <v>160</v>
      </c>
      <c r="D213" t="s">
        <v>632</v>
      </c>
      <c r="E213">
        <v>73.040000000000006</v>
      </c>
    </row>
    <row r="214" spans="1:5" x14ac:dyDescent="0.25">
      <c r="A214">
        <v>21406</v>
      </c>
      <c r="B214" t="s">
        <v>474</v>
      </c>
      <c r="C214" t="s">
        <v>158</v>
      </c>
      <c r="D214" t="s">
        <v>632</v>
      </c>
      <c r="E214">
        <v>73.040000000000006</v>
      </c>
    </row>
    <row r="215" spans="1:5" x14ac:dyDescent="0.25">
      <c r="A215">
        <v>21407</v>
      </c>
      <c r="B215" t="s">
        <v>475</v>
      </c>
      <c r="C215" t="s">
        <v>476</v>
      </c>
      <c r="D215" t="s">
        <v>632</v>
      </c>
      <c r="E215">
        <v>73.040000000000006</v>
      </c>
    </row>
    <row r="216" spans="1:5" x14ac:dyDescent="0.25">
      <c r="A216">
        <v>21501</v>
      </c>
      <c r="B216" t="s">
        <v>477</v>
      </c>
      <c r="C216" t="s">
        <v>478</v>
      </c>
      <c r="D216" t="s">
        <v>632</v>
      </c>
      <c r="E216">
        <v>73.040000000000006</v>
      </c>
    </row>
    <row r="217" spans="1:5" x14ac:dyDescent="0.25">
      <c r="A217">
        <v>21502</v>
      </c>
      <c r="B217" t="s">
        <v>479</v>
      </c>
      <c r="C217" t="s">
        <v>480</v>
      </c>
      <c r="D217" t="s">
        <v>632</v>
      </c>
      <c r="E217">
        <v>73.040000000000006</v>
      </c>
    </row>
    <row r="218" spans="1:5" x14ac:dyDescent="0.25">
      <c r="A218">
        <v>21801</v>
      </c>
      <c r="B218" t="s">
        <v>481</v>
      </c>
      <c r="C218" t="s">
        <v>238</v>
      </c>
      <c r="D218" t="s">
        <v>632</v>
      </c>
      <c r="E218">
        <v>73.040000000000006</v>
      </c>
    </row>
    <row r="219" spans="1:5" x14ac:dyDescent="0.25">
      <c r="A219">
        <v>21802</v>
      </c>
      <c r="B219" t="s">
        <v>482</v>
      </c>
      <c r="C219" t="s">
        <v>483</v>
      </c>
      <c r="D219" t="s">
        <v>632</v>
      </c>
      <c r="E219">
        <v>73.040000000000006</v>
      </c>
    </row>
    <row r="220" spans="1:5" x14ac:dyDescent="0.25">
      <c r="A220">
        <v>21803</v>
      </c>
      <c r="B220" t="s">
        <v>484</v>
      </c>
      <c r="C220" t="s">
        <v>485</v>
      </c>
      <c r="D220" t="s">
        <v>632</v>
      </c>
      <c r="E220">
        <v>73.040000000000006</v>
      </c>
    </row>
    <row r="221" spans="1:5" x14ac:dyDescent="0.25">
      <c r="A221">
        <v>22101</v>
      </c>
      <c r="B221" t="s">
        <v>486</v>
      </c>
      <c r="C221" t="s">
        <v>487</v>
      </c>
      <c r="D221" t="s">
        <v>632</v>
      </c>
      <c r="E221">
        <v>73.040000000000006</v>
      </c>
    </row>
    <row r="222" spans="1:5" x14ac:dyDescent="0.25">
      <c r="A222">
        <v>22102</v>
      </c>
      <c r="B222" t="s">
        <v>488</v>
      </c>
      <c r="C222" t="s">
        <v>489</v>
      </c>
      <c r="D222" t="s">
        <v>632</v>
      </c>
      <c r="E222">
        <v>73.040000000000006</v>
      </c>
    </row>
    <row r="223" spans="1:5" x14ac:dyDescent="0.25">
      <c r="A223">
        <v>22103</v>
      </c>
      <c r="B223" t="s">
        <v>490</v>
      </c>
      <c r="C223" t="s">
        <v>491</v>
      </c>
      <c r="D223" t="s">
        <v>632</v>
      </c>
      <c r="E223">
        <v>73.040000000000006</v>
      </c>
    </row>
    <row r="224" spans="1:5" x14ac:dyDescent="0.25">
      <c r="A224">
        <v>22201</v>
      </c>
      <c r="B224" t="s">
        <v>492</v>
      </c>
      <c r="C224" t="s">
        <v>493</v>
      </c>
      <c r="D224" t="s">
        <v>632</v>
      </c>
      <c r="E224">
        <v>73.040000000000006</v>
      </c>
    </row>
    <row r="225" spans="1:5" x14ac:dyDescent="0.25">
      <c r="A225">
        <v>22202</v>
      </c>
      <c r="B225" t="s">
        <v>494</v>
      </c>
      <c r="C225" t="s">
        <v>94</v>
      </c>
      <c r="D225" t="s">
        <v>632</v>
      </c>
      <c r="E225">
        <v>73.040000000000006</v>
      </c>
    </row>
    <row r="226" spans="1:5" x14ac:dyDescent="0.25">
      <c r="A226">
        <v>22302</v>
      </c>
      <c r="B226" t="s">
        <v>495</v>
      </c>
      <c r="C226" t="s">
        <v>496</v>
      </c>
      <c r="D226" t="s">
        <v>632</v>
      </c>
      <c r="E226">
        <v>73.040000000000006</v>
      </c>
    </row>
    <row r="227" spans="1:5" x14ac:dyDescent="0.25">
      <c r="A227">
        <v>22401</v>
      </c>
      <c r="B227" t="s">
        <v>497</v>
      </c>
      <c r="C227" t="s">
        <v>152</v>
      </c>
      <c r="D227" t="s">
        <v>632</v>
      </c>
      <c r="E227">
        <v>73.040000000000006</v>
      </c>
    </row>
    <row r="228" spans="1:5" x14ac:dyDescent="0.25">
      <c r="A228">
        <v>22402</v>
      </c>
      <c r="B228" t="s">
        <v>498</v>
      </c>
      <c r="C228" t="s">
        <v>499</v>
      </c>
      <c r="D228" t="s">
        <v>632</v>
      </c>
      <c r="E228">
        <v>73.040000000000006</v>
      </c>
    </row>
    <row r="229" spans="1:5" x14ac:dyDescent="0.25">
      <c r="A229">
        <v>22403</v>
      </c>
      <c r="B229" t="s">
        <v>500</v>
      </c>
      <c r="C229" t="s">
        <v>501</v>
      </c>
      <c r="D229" t="s">
        <v>632</v>
      </c>
      <c r="E229">
        <v>73.040000000000006</v>
      </c>
    </row>
    <row r="230" spans="1:5" x14ac:dyDescent="0.25">
      <c r="A230">
        <v>22501</v>
      </c>
      <c r="B230" t="s">
        <v>502</v>
      </c>
      <c r="C230" t="s">
        <v>503</v>
      </c>
      <c r="D230" t="s">
        <v>632</v>
      </c>
      <c r="E230">
        <v>73.040000000000006</v>
      </c>
    </row>
    <row r="231" spans="1:5" x14ac:dyDescent="0.25">
      <c r="A231">
        <v>22601</v>
      </c>
      <c r="B231" t="s">
        <v>504</v>
      </c>
      <c r="C231" t="s">
        <v>210</v>
      </c>
      <c r="D231" t="s">
        <v>632</v>
      </c>
      <c r="E231">
        <v>73.040000000000006</v>
      </c>
    </row>
    <row r="232" spans="1:5" x14ac:dyDescent="0.25">
      <c r="A232">
        <v>22701</v>
      </c>
      <c r="B232" t="s">
        <v>505</v>
      </c>
      <c r="C232" t="s">
        <v>506</v>
      </c>
      <c r="D232" t="s">
        <v>632</v>
      </c>
      <c r="E232">
        <v>73.040000000000006</v>
      </c>
    </row>
    <row r="233" spans="1:5" x14ac:dyDescent="0.25">
      <c r="A233">
        <v>22702</v>
      </c>
      <c r="B233" t="s">
        <v>507</v>
      </c>
      <c r="C233" t="s">
        <v>508</v>
      </c>
      <c r="D233" t="s">
        <v>632</v>
      </c>
      <c r="E233">
        <v>73.040000000000006</v>
      </c>
    </row>
    <row r="234" spans="1:5" x14ac:dyDescent="0.25">
      <c r="A234">
        <v>22801</v>
      </c>
      <c r="B234" t="s">
        <v>509</v>
      </c>
      <c r="C234" t="s">
        <v>240</v>
      </c>
      <c r="D234" t="s">
        <v>632</v>
      </c>
      <c r="E234">
        <v>73.040000000000006</v>
      </c>
    </row>
    <row r="235" spans="1:5" x14ac:dyDescent="0.25">
      <c r="A235">
        <v>22802</v>
      </c>
      <c r="B235" t="s">
        <v>510</v>
      </c>
      <c r="C235" t="s">
        <v>511</v>
      </c>
      <c r="D235" t="s">
        <v>632</v>
      </c>
      <c r="E235">
        <v>73.040000000000006</v>
      </c>
    </row>
    <row r="236" spans="1:5" x14ac:dyDescent="0.25">
      <c r="A236">
        <v>22901</v>
      </c>
      <c r="B236" t="s">
        <v>512</v>
      </c>
      <c r="C236" t="s">
        <v>513</v>
      </c>
      <c r="D236" t="s">
        <v>632</v>
      </c>
      <c r="E236">
        <v>73.040000000000006</v>
      </c>
    </row>
    <row r="237" spans="1:5" x14ac:dyDescent="0.25">
      <c r="A237">
        <v>22902</v>
      </c>
      <c r="B237" t="s">
        <v>514</v>
      </c>
      <c r="C237" t="s">
        <v>515</v>
      </c>
      <c r="D237" t="s">
        <v>632</v>
      </c>
      <c r="E237">
        <v>73.040000000000006</v>
      </c>
    </row>
    <row r="238" spans="1:5" x14ac:dyDescent="0.25">
      <c r="A238">
        <v>22903</v>
      </c>
      <c r="B238" t="s">
        <v>516</v>
      </c>
      <c r="C238" t="s">
        <v>517</v>
      </c>
      <c r="D238" t="s">
        <v>632</v>
      </c>
      <c r="E238">
        <v>73.040000000000006</v>
      </c>
    </row>
    <row r="239" spans="1:5" x14ac:dyDescent="0.25">
      <c r="A239">
        <v>22904</v>
      </c>
      <c r="B239" t="s">
        <v>518</v>
      </c>
      <c r="C239" t="s">
        <v>519</v>
      </c>
      <c r="D239" t="s">
        <v>632</v>
      </c>
      <c r="E239">
        <v>73.040000000000006</v>
      </c>
    </row>
    <row r="240" spans="1:5" x14ac:dyDescent="0.25">
      <c r="A240">
        <v>22905</v>
      </c>
      <c r="B240" t="s">
        <v>520</v>
      </c>
      <c r="C240" t="s">
        <v>521</v>
      </c>
      <c r="D240" t="s">
        <v>632</v>
      </c>
      <c r="E240">
        <v>73.040000000000006</v>
      </c>
    </row>
    <row r="241" spans="1:5" x14ac:dyDescent="0.25">
      <c r="A241">
        <v>22906</v>
      </c>
      <c r="B241" t="s">
        <v>522</v>
      </c>
      <c r="C241" t="s">
        <v>523</v>
      </c>
      <c r="D241" t="s">
        <v>632</v>
      </c>
      <c r="E241">
        <v>73.040000000000006</v>
      </c>
    </row>
    <row r="242" spans="1:5" x14ac:dyDescent="0.25">
      <c r="A242">
        <v>22907</v>
      </c>
      <c r="B242" t="s">
        <v>524</v>
      </c>
      <c r="C242" t="s">
        <v>525</v>
      </c>
      <c r="D242" t="s">
        <v>632</v>
      </c>
      <c r="E242">
        <v>73.040000000000006</v>
      </c>
    </row>
    <row r="243" spans="1:5" x14ac:dyDescent="0.25">
      <c r="A243">
        <v>22908</v>
      </c>
      <c r="B243" t="s">
        <v>526</v>
      </c>
      <c r="C243" t="s">
        <v>527</v>
      </c>
      <c r="D243" t="s">
        <v>632</v>
      </c>
      <c r="E243">
        <v>73.040000000000006</v>
      </c>
    </row>
    <row r="244" spans="1:5" x14ac:dyDescent="0.25">
      <c r="A244">
        <v>31101</v>
      </c>
      <c r="B244" t="s">
        <v>528</v>
      </c>
      <c r="C244" t="s">
        <v>529</v>
      </c>
      <c r="D244" t="s">
        <v>633</v>
      </c>
      <c r="E244">
        <v>73.040000000000006</v>
      </c>
    </row>
    <row r="245" spans="1:5" x14ac:dyDescent="0.25">
      <c r="A245">
        <v>31401</v>
      </c>
      <c r="B245" t="s">
        <v>530</v>
      </c>
      <c r="C245" t="s">
        <v>158</v>
      </c>
      <c r="D245" t="s">
        <v>633</v>
      </c>
      <c r="E245">
        <v>73.040000000000006</v>
      </c>
    </row>
    <row r="246" spans="1:5" x14ac:dyDescent="0.25">
      <c r="A246">
        <v>31413</v>
      </c>
      <c r="B246" t="s">
        <v>531</v>
      </c>
      <c r="C246" t="s">
        <v>532</v>
      </c>
      <c r="D246" t="s">
        <v>633</v>
      </c>
      <c r="E246">
        <v>73.040000000000006</v>
      </c>
    </row>
    <row r="247" spans="1:5" x14ac:dyDescent="0.25">
      <c r="A247">
        <v>31701</v>
      </c>
      <c r="B247" t="s">
        <v>533</v>
      </c>
      <c r="C247" t="s">
        <v>506</v>
      </c>
      <c r="D247" t="s">
        <v>633</v>
      </c>
      <c r="E247">
        <v>73.040000000000006</v>
      </c>
    </row>
    <row r="248" spans="1:5" x14ac:dyDescent="0.25">
      <c r="A248">
        <v>31702</v>
      </c>
      <c r="B248" t="s">
        <v>534</v>
      </c>
      <c r="C248" t="s">
        <v>535</v>
      </c>
      <c r="D248" t="s">
        <v>633</v>
      </c>
      <c r="E248">
        <v>73.040000000000006</v>
      </c>
    </row>
    <row r="249" spans="1:5" x14ac:dyDescent="0.25">
      <c r="A249">
        <v>31801</v>
      </c>
      <c r="B249" t="s">
        <v>536</v>
      </c>
      <c r="C249" t="s">
        <v>240</v>
      </c>
      <c r="D249" t="s">
        <v>633</v>
      </c>
      <c r="E249">
        <v>73.040000000000006</v>
      </c>
    </row>
    <row r="250" spans="1:5" x14ac:dyDescent="0.25">
      <c r="A250">
        <v>31802</v>
      </c>
      <c r="B250" t="s">
        <v>537</v>
      </c>
      <c r="C250" t="s">
        <v>538</v>
      </c>
      <c r="D250" t="s">
        <v>633</v>
      </c>
      <c r="E250">
        <v>73.040000000000006</v>
      </c>
    </row>
    <row r="251" spans="1:5" x14ac:dyDescent="0.25">
      <c r="A251">
        <v>31901</v>
      </c>
      <c r="B251" t="s">
        <v>539</v>
      </c>
      <c r="C251" t="s">
        <v>513</v>
      </c>
      <c r="D251" t="s">
        <v>633</v>
      </c>
      <c r="E251">
        <v>73.040000000000006</v>
      </c>
    </row>
    <row r="252" spans="1:5" x14ac:dyDescent="0.25">
      <c r="A252">
        <v>31902</v>
      </c>
      <c r="B252" t="s">
        <v>540</v>
      </c>
      <c r="C252" t="s">
        <v>515</v>
      </c>
      <c r="D252" t="s">
        <v>633</v>
      </c>
      <c r="E252">
        <v>73.040000000000006</v>
      </c>
    </row>
    <row r="253" spans="1:5" x14ac:dyDescent="0.25">
      <c r="A253">
        <v>31903</v>
      </c>
      <c r="B253" t="s">
        <v>541</v>
      </c>
      <c r="C253" t="s">
        <v>517</v>
      </c>
      <c r="D253" t="s">
        <v>633</v>
      </c>
      <c r="E253">
        <v>73.040000000000006</v>
      </c>
    </row>
    <row r="254" spans="1:5" x14ac:dyDescent="0.25">
      <c r="A254">
        <v>31904</v>
      </c>
      <c r="B254" t="s">
        <v>542</v>
      </c>
      <c r="C254" t="s">
        <v>543</v>
      </c>
      <c r="D254" t="s">
        <v>633</v>
      </c>
      <c r="E254">
        <v>73.040000000000006</v>
      </c>
    </row>
    <row r="255" spans="1:5" x14ac:dyDescent="0.25">
      <c r="A255">
        <v>31905</v>
      </c>
      <c r="B255" t="s">
        <v>544</v>
      </c>
      <c r="C255" t="s">
        <v>545</v>
      </c>
      <c r="D255" t="s">
        <v>633</v>
      </c>
      <c r="E255">
        <v>73.040000000000006</v>
      </c>
    </row>
    <row r="256" spans="1:5" x14ac:dyDescent="0.25">
      <c r="A256">
        <v>31908</v>
      </c>
      <c r="B256" t="s">
        <v>546</v>
      </c>
      <c r="C256" t="s">
        <v>547</v>
      </c>
      <c r="D256" t="s">
        <v>633</v>
      </c>
      <c r="E256">
        <v>73.040000000000006</v>
      </c>
    </row>
    <row r="257" spans="1:5" x14ac:dyDescent="0.25">
      <c r="A257">
        <v>32101</v>
      </c>
      <c r="B257" t="s">
        <v>548</v>
      </c>
      <c r="C257" t="s">
        <v>74</v>
      </c>
      <c r="D257" t="s">
        <v>633</v>
      </c>
      <c r="E257">
        <v>73.040000000000006</v>
      </c>
    </row>
    <row r="258" spans="1:5" x14ac:dyDescent="0.25">
      <c r="A258">
        <v>32413</v>
      </c>
      <c r="B258" t="s">
        <v>549</v>
      </c>
      <c r="C258" t="s">
        <v>550</v>
      </c>
      <c r="D258" t="s">
        <v>633</v>
      </c>
      <c r="E258">
        <v>73.040000000000006</v>
      </c>
    </row>
    <row r="259" spans="1:5" x14ac:dyDescent="0.25">
      <c r="A259">
        <v>32801</v>
      </c>
      <c r="B259" t="s">
        <v>536</v>
      </c>
      <c r="C259" t="s">
        <v>240</v>
      </c>
      <c r="D259" t="s">
        <v>633</v>
      </c>
      <c r="E259">
        <v>73.040000000000006</v>
      </c>
    </row>
    <row r="260" spans="1:5" x14ac:dyDescent="0.25">
      <c r="A260">
        <v>32908</v>
      </c>
      <c r="B260" t="s">
        <v>551</v>
      </c>
      <c r="C260" t="s">
        <v>552</v>
      </c>
      <c r="D260" t="s">
        <v>633</v>
      </c>
      <c r="E260">
        <v>73.040000000000006</v>
      </c>
    </row>
    <row r="261" spans="1:5" x14ac:dyDescent="0.25">
      <c r="A261">
        <v>33101</v>
      </c>
      <c r="B261" t="s">
        <v>553</v>
      </c>
      <c r="C261" t="s">
        <v>554</v>
      </c>
      <c r="D261" t="s">
        <v>633</v>
      </c>
      <c r="E261">
        <v>73.040000000000006</v>
      </c>
    </row>
    <row r="262" spans="1:5" x14ac:dyDescent="0.25">
      <c r="A262">
        <v>33401</v>
      </c>
      <c r="B262" t="s">
        <v>555</v>
      </c>
      <c r="C262" t="s">
        <v>150</v>
      </c>
      <c r="D262" t="s">
        <v>633</v>
      </c>
      <c r="E262">
        <v>73.040000000000006</v>
      </c>
    </row>
    <row r="263" spans="1:5" x14ac:dyDescent="0.25">
      <c r="A263">
        <v>34301</v>
      </c>
      <c r="B263" t="s">
        <v>556</v>
      </c>
      <c r="C263" t="s">
        <v>557</v>
      </c>
      <c r="D263" t="s">
        <v>633</v>
      </c>
      <c r="E263">
        <v>73.040000000000006</v>
      </c>
    </row>
    <row r="264" spans="1:5" x14ac:dyDescent="0.25">
      <c r="A264">
        <v>35501</v>
      </c>
      <c r="B264" t="s">
        <v>558</v>
      </c>
      <c r="C264" t="s">
        <v>559</v>
      </c>
      <c r="D264" t="s">
        <v>633</v>
      </c>
      <c r="E264">
        <v>73.040000000000006</v>
      </c>
    </row>
    <row r="265" spans="1:5" x14ac:dyDescent="0.25">
      <c r="A265">
        <v>36401</v>
      </c>
      <c r="B265" t="s">
        <v>560</v>
      </c>
      <c r="C265" t="s">
        <v>152</v>
      </c>
      <c r="D265" t="s">
        <v>633</v>
      </c>
      <c r="E265">
        <v>73.040000000000006</v>
      </c>
    </row>
    <row r="266" spans="1:5" x14ac:dyDescent="0.25">
      <c r="A266">
        <v>41101</v>
      </c>
      <c r="B266" t="s">
        <v>561</v>
      </c>
      <c r="C266" t="s">
        <v>62</v>
      </c>
      <c r="D266" t="s">
        <v>634</v>
      </c>
      <c r="E266">
        <v>73.040000000000006</v>
      </c>
    </row>
    <row r="267" spans="1:5" x14ac:dyDescent="0.25">
      <c r="A267">
        <v>41102</v>
      </c>
      <c r="B267" t="s">
        <v>562</v>
      </c>
      <c r="C267" t="s">
        <v>529</v>
      </c>
      <c r="D267" t="s">
        <v>634</v>
      </c>
      <c r="E267">
        <v>73.040000000000006</v>
      </c>
    </row>
    <row r="268" spans="1:5" x14ac:dyDescent="0.25">
      <c r="A268">
        <v>41103</v>
      </c>
      <c r="B268" t="s">
        <v>563</v>
      </c>
      <c r="C268" t="s">
        <v>74</v>
      </c>
      <c r="D268" t="s">
        <v>634</v>
      </c>
      <c r="E268">
        <v>73.040000000000006</v>
      </c>
    </row>
    <row r="269" spans="1:5" x14ac:dyDescent="0.25">
      <c r="A269">
        <v>41104</v>
      </c>
      <c r="B269" t="s">
        <v>564</v>
      </c>
      <c r="C269" t="s">
        <v>565</v>
      </c>
      <c r="D269" t="s">
        <v>634</v>
      </c>
      <c r="E269">
        <v>73.040000000000006</v>
      </c>
    </row>
    <row r="270" spans="1:5" x14ac:dyDescent="0.25">
      <c r="A270">
        <v>41105</v>
      </c>
      <c r="B270" t="s">
        <v>566</v>
      </c>
      <c r="C270" t="s">
        <v>567</v>
      </c>
      <c r="D270" t="s">
        <v>634</v>
      </c>
      <c r="E270">
        <v>73.040000000000006</v>
      </c>
    </row>
    <row r="271" spans="1:5" x14ac:dyDescent="0.25">
      <c r="A271">
        <v>41201</v>
      </c>
      <c r="B271" t="s">
        <v>568</v>
      </c>
      <c r="C271" t="s">
        <v>94</v>
      </c>
      <c r="D271" t="s">
        <v>634</v>
      </c>
      <c r="E271">
        <v>73.040000000000006</v>
      </c>
    </row>
    <row r="272" spans="1:5" x14ac:dyDescent="0.25">
      <c r="A272">
        <v>41202</v>
      </c>
      <c r="B272" t="s">
        <v>569</v>
      </c>
      <c r="C272" t="s">
        <v>570</v>
      </c>
      <c r="D272" t="s">
        <v>634</v>
      </c>
      <c r="E272">
        <v>73.040000000000006</v>
      </c>
    </row>
    <row r="273" spans="1:5" x14ac:dyDescent="0.25">
      <c r="A273">
        <v>41401</v>
      </c>
      <c r="B273" t="s">
        <v>571</v>
      </c>
      <c r="C273" t="s">
        <v>572</v>
      </c>
      <c r="D273" t="s">
        <v>634</v>
      </c>
      <c r="E273">
        <v>73.040000000000006</v>
      </c>
    </row>
    <row r="274" spans="1:5" x14ac:dyDescent="0.25">
      <c r="A274">
        <v>41402</v>
      </c>
      <c r="B274" t="s">
        <v>573</v>
      </c>
      <c r="C274" t="s">
        <v>150</v>
      </c>
      <c r="D274" t="s">
        <v>634</v>
      </c>
      <c r="E274">
        <v>73.040000000000006</v>
      </c>
    </row>
    <row r="275" spans="1:5" x14ac:dyDescent="0.25">
      <c r="A275">
        <v>41403</v>
      </c>
      <c r="B275" t="s">
        <v>574</v>
      </c>
      <c r="C275" t="s">
        <v>152</v>
      </c>
      <c r="D275" t="s">
        <v>634</v>
      </c>
      <c r="E275">
        <v>73.040000000000006</v>
      </c>
    </row>
    <row r="276" spans="1:5" x14ac:dyDescent="0.25">
      <c r="A276">
        <v>41404</v>
      </c>
      <c r="B276" t="s">
        <v>575</v>
      </c>
      <c r="C276" t="s">
        <v>160</v>
      </c>
      <c r="D276" t="s">
        <v>634</v>
      </c>
      <c r="E276">
        <v>73.040000000000006</v>
      </c>
    </row>
    <row r="277" spans="1:5" x14ac:dyDescent="0.25">
      <c r="A277">
        <v>41405</v>
      </c>
      <c r="B277" t="s">
        <v>576</v>
      </c>
      <c r="C277" t="s">
        <v>158</v>
      </c>
      <c r="D277" t="s">
        <v>634</v>
      </c>
      <c r="E277">
        <v>73.040000000000006</v>
      </c>
    </row>
    <row r="278" spans="1:5" x14ac:dyDescent="0.25">
      <c r="A278">
        <v>41701</v>
      </c>
      <c r="B278" t="s">
        <v>577</v>
      </c>
      <c r="C278" t="s">
        <v>506</v>
      </c>
      <c r="D278" t="s">
        <v>634</v>
      </c>
      <c r="E278">
        <v>73.040000000000006</v>
      </c>
    </row>
    <row r="279" spans="1:5" x14ac:dyDescent="0.25">
      <c r="A279">
        <v>41702</v>
      </c>
      <c r="B279" t="s">
        <v>578</v>
      </c>
      <c r="C279" t="s">
        <v>535</v>
      </c>
      <c r="D279" t="s">
        <v>634</v>
      </c>
      <c r="E279">
        <v>73.040000000000006</v>
      </c>
    </row>
    <row r="280" spans="1:5" x14ac:dyDescent="0.25">
      <c r="A280">
        <v>41801</v>
      </c>
      <c r="B280" t="s">
        <v>579</v>
      </c>
      <c r="C280" t="s">
        <v>238</v>
      </c>
      <c r="D280" t="s">
        <v>634</v>
      </c>
      <c r="E280">
        <v>73.040000000000006</v>
      </c>
    </row>
    <row r="281" spans="1:5" x14ac:dyDescent="0.25">
      <c r="A281">
        <v>41802</v>
      </c>
      <c r="B281" t="s">
        <v>580</v>
      </c>
      <c r="C281" t="s">
        <v>240</v>
      </c>
      <c r="D281" t="s">
        <v>634</v>
      </c>
      <c r="E281">
        <v>73.040000000000006</v>
      </c>
    </row>
    <row r="282" spans="1:5" x14ac:dyDescent="0.25">
      <c r="A282">
        <v>41803</v>
      </c>
      <c r="B282" t="s">
        <v>581</v>
      </c>
      <c r="C282" t="s">
        <v>582</v>
      </c>
      <c r="D282" t="s">
        <v>634</v>
      </c>
      <c r="E282">
        <v>73.040000000000006</v>
      </c>
    </row>
    <row r="283" spans="1:5" x14ac:dyDescent="0.25">
      <c r="A283">
        <v>41901</v>
      </c>
      <c r="B283" t="s">
        <v>583</v>
      </c>
      <c r="C283" t="s">
        <v>513</v>
      </c>
      <c r="D283" t="s">
        <v>634</v>
      </c>
      <c r="E283">
        <v>73.040000000000006</v>
      </c>
    </row>
    <row r="284" spans="1:5" x14ac:dyDescent="0.25">
      <c r="A284">
        <v>41902</v>
      </c>
      <c r="B284" t="s">
        <v>584</v>
      </c>
      <c r="C284" t="s">
        <v>515</v>
      </c>
      <c r="D284" t="s">
        <v>634</v>
      </c>
      <c r="E284">
        <v>73.040000000000006</v>
      </c>
    </row>
    <row r="285" spans="1:5" x14ac:dyDescent="0.25">
      <c r="A285">
        <v>41903</v>
      </c>
      <c r="B285" t="s">
        <v>585</v>
      </c>
      <c r="C285" t="s">
        <v>517</v>
      </c>
      <c r="D285" t="s">
        <v>634</v>
      </c>
      <c r="E285">
        <v>73.040000000000006</v>
      </c>
    </row>
    <row r="286" spans="1:5" x14ac:dyDescent="0.25">
      <c r="A286">
        <v>41904</v>
      </c>
      <c r="B286" t="s">
        <v>586</v>
      </c>
      <c r="C286" t="s">
        <v>543</v>
      </c>
      <c r="D286" t="s">
        <v>634</v>
      </c>
      <c r="E286">
        <v>73.040000000000006</v>
      </c>
    </row>
    <row r="287" spans="1:5" x14ac:dyDescent="0.25">
      <c r="A287">
        <v>41905</v>
      </c>
      <c r="B287" t="s">
        <v>587</v>
      </c>
      <c r="C287" t="s">
        <v>588</v>
      </c>
      <c r="D287" t="s">
        <v>634</v>
      </c>
      <c r="E287">
        <v>73.040000000000006</v>
      </c>
    </row>
    <row r="288" spans="1:5" x14ac:dyDescent="0.25">
      <c r="A288">
        <v>41906</v>
      </c>
      <c r="B288" t="s">
        <v>589</v>
      </c>
      <c r="C288" t="s">
        <v>590</v>
      </c>
      <c r="D288" t="s">
        <v>634</v>
      </c>
      <c r="E288">
        <v>73.040000000000006</v>
      </c>
    </row>
    <row r="289" spans="1:5" x14ac:dyDescent="0.25">
      <c r="A289">
        <v>41908</v>
      </c>
      <c r="B289" t="s">
        <v>591</v>
      </c>
      <c r="C289" t="s">
        <v>547</v>
      </c>
      <c r="D289" t="s">
        <v>634</v>
      </c>
      <c r="E289">
        <v>73.040000000000006</v>
      </c>
    </row>
    <row r="290" spans="1:5" x14ac:dyDescent="0.25">
      <c r="A290">
        <v>42301</v>
      </c>
      <c r="B290" t="s">
        <v>592</v>
      </c>
      <c r="C290" t="s">
        <v>496</v>
      </c>
      <c r="D290" t="s">
        <v>634</v>
      </c>
      <c r="E290">
        <v>73.040000000000006</v>
      </c>
    </row>
    <row r="291" spans="1:5" x14ac:dyDescent="0.25">
      <c r="A291">
        <v>42501</v>
      </c>
      <c r="B291" t="s">
        <v>593</v>
      </c>
      <c r="C291" t="s">
        <v>594</v>
      </c>
      <c r="D291" t="s">
        <v>634</v>
      </c>
      <c r="E291">
        <v>73.040000000000006</v>
      </c>
    </row>
    <row r="292" spans="1:5" x14ac:dyDescent="0.25">
      <c r="A292">
        <v>42908</v>
      </c>
      <c r="B292" t="s">
        <v>595</v>
      </c>
      <c r="C292" t="s">
        <v>552</v>
      </c>
      <c r="D292" t="s">
        <v>634</v>
      </c>
      <c r="E292">
        <v>73.040000000000006</v>
      </c>
    </row>
    <row r="293" spans="1:5" x14ac:dyDescent="0.25">
      <c r="A293">
        <v>43801</v>
      </c>
      <c r="B293" t="s">
        <v>596</v>
      </c>
      <c r="C293" t="s">
        <v>238</v>
      </c>
      <c r="D293" t="s">
        <v>634</v>
      </c>
      <c r="E293">
        <v>73.040000000000006</v>
      </c>
    </row>
    <row r="294" spans="1:5" x14ac:dyDescent="0.25">
      <c r="A294">
        <v>51101</v>
      </c>
      <c r="B294" t="s">
        <v>597</v>
      </c>
      <c r="C294" t="s">
        <v>554</v>
      </c>
      <c r="D294" t="s">
        <v>635</v>
      </c>
      <c r="E294">
        <v>73.040000000000006</v>
      </c>
    </row>
    <row r="295" spans="1:5" x14ac:dyDescent="0.25">
      <c r="A295">
        <v>51102</v>
      </c>
      <c r="B295" t="s">
        <v>598</v>
      </c>
      <c r="C295" t="s">
        <v>599</v>
      </c>
      <c r="D295" t="s">
        <v>635</v>
      </c>
      <c r="E295">
        <v>73.040000000000006</v>
      </c>
    </row>
    <row r="296" spans="1:5" x14ac:dyDescent="0.25">
      <c r="A296">
        <v>51301</v>
      </c>
      <c r="B296" t="s">
        <v>600</v>
      </c>
      <c r="C296" t="s">
        <v>128</v>
      </c>
      <c r="D296" t="s">
        <v>635</v>
      </c>
      <c r="E296">
        <v>73.040000000000006</v>
      </c>
    </row>
    <row r="297" spans="1:5" x14ac:dyDescent="0.25">
      <c r="A297">
        <v>51401</v>
      </c>
      <c r="B297" t="s">
        <v>601</v>
      </c>
      <c r="C297" t="s">
        <v>602</v>
      </c>
      <c r="D297" t="s">
        <v>635</v>
      </c>
      <c r="E297">
        <v>73.040000000000006</v>
      </c>
    </row>
    <row r="298" spans="1:5" x14ac:dyDescent="0.25">
      <c r="A298">
        <v>51701</v>
      </c>
      <c r="B298" t="s">
        <v>603</v>
      </c>
      <c r="C298" t="s">
        <v>506</v>
      </c>
      <c r="D298" t="s">
        <v>635</v>
      </c>
      <c r="E298">
        <v>73.040000000000006</v>
      </c>
    </row>
    <row r="299" spans="1:5" x14ac:dyDescent="0.25">
      <c r="A299">
        <v>51702</v>
      </c>
      <c r="B299" t="s">
        <v>604</v>
      </c>
      <c r="C299" t="s">
        <v>605</v>
      </c>
      <c r="D299" t="s">
        <v>635</v>
      </c>
      <c r="E299">
        <v>73.040000000000006</v>
      </c>
    </row>
    <row r="300" spans="1:5" x14ac:dyDescent="0.25">
      <c r="A300">
        <v>51703</v>
      </c>
      <c r="B300" t="s">
        <v>606</v>
      </c>
      <c r="C300" t="s">
        <v>607</v>
      </c>
      <c r="D300" t="s">
        <v>635</v>
      </c>
      <c r="E300">
        <v>73.040000000000006</v>
      </c>
    </row>
    <row r="301" spans="1:5" x14ac:dyDescent="0.25">
      <c r="A301">
        <v>51801</v>
      </c>
      <c r="B301" t="s">
        <v>608</v>
      </c>
      <c r="C301" t="s">
        <v>240</v>
      </c>
      <c r="D301" t="s">
        <v>635</v>
      </c>
      <c r="E301">
        <v>73.040000000000006</v>
      </c>
    </row>
    <row r="302" spans="1:5" x14ac:dyDescent="0.25">
      <c r="A302">
        <v>51802</v>
      </c>
      <c r="B302" t="s">
        <v>609</v>
      </c>
      <c r="C302" t="s">
        <v>610</v>
      </c>
      <c r="D302" t="s">
        <v>635</v>
      </c>
      <c r="E302">
        <v>73.040000000000006</v>
      </c>
    </row>
    <row r="303" spans="1:5" x14ac:dyDescent="0.25">
      <c r="A303">
        <v>51901</v>
      </c>
      <c r="B303" t="s">
        <v>611</v>
      </c>
      <c r="C303" t="s">
        <v>513</v>
      </c>
      <c r="D303" t="s">
        <v>635</v>
      </c>
      <c r="E303">
        <v>73.040000000000006</v>
      </c>
    </row>
    <row r="304" spans="1:5" x14ac:dyDescent="0.25">
      <c r="A304">
        <v>51902</v>
      </c>
      <c r="B304" t="s">
        <v>612</v>
      </c>
      <c r="C304" t="s">
        <v>515</v>
      </c>
      <c r="D304" t="s">
        <v>635</v>
      </c>
      <c r="E304">
        <v>73.040000000000006</v>
      </c>
    </row>
    <row r="305" spans="1:5" x14ac:dyDescent="0.25">
      <c r="A305">
        <v>51903</v>
      </c>
      <c r="B305" t="s">
        <v>613</v>
      </c>
      <c r="C305" t="s">
        <v>517</v>
      </c>
      <c r="D305" t="s">
        <v>635</v>
      </c>
      <c r="E305">
        <v>73.040000000000006</v>
      </c>
    </row>
    <row r="306" spans="1:5" x14ac:dyDescent="0.25">
      <c r="A306">
        <v>51904</v>
      </c>
      <c r="B306" t="s">
        <v>614</v>
      </c>
      <c r="C306" t="s">
        <v>543</v>
      </c>
      <c r="D306" t="s">
        <v>635</v>
      </c>
      <c r="E306">
        <v>73.040000000000006</v>
      </c>
    </row>
    <row r="307" spans="1:5" x14ac:dyDescent="0.25">
      <c r="A307">
        <v>51905</v>
      </c>
      <c r="B307" t="s">
        <v>615</v>
      </c>
      <c r="C307" t="s">
        <v>616</v>
      </c>
      <c r="D307" t="s">
        <v>635</v>
      </c>
      <c r="E307">
        <v>73.040000000000006</v>
      </c>
    </row>
    <row r="308" spans="1:5" x14ac:dyDescent="0.25">
      <c r="A308">
        <v>51906</v>
      </c>
      <c r="B308" t="s">
        <v>617</v>
      </c>
      <c r="C308" t="s">
        <v>618</v>
      </c>
      <c r="D308" t="s">
        <v>635</v>
      </c>
      <c r="E308">
        <v>73.040000000000006</v>
      </c>
    </row>
    <row r="309" spans="1:5" x14ac:dyDescent="0.25">
      <c r="A309">
        <v>51908</v>
      </c>
      <c r="B309" t="s">
        <v>619</v>
      </c>
      <c r="C309" t="s">
        <v>547</v>
      </c>
      <c r="D309" t="s">
        <v>635</v>
      </c>
      <c r="E309">
        <v>73.040000000000006</v>
      </c>
    </row>
    <row r="310" spans="1:5" x14ac:dyDescent="0.25">
      <c r="A310">
        <v>52201</v>
      </c>
      <c r="B310" t="s">
        <v>620</v>
      </c>
      <c r="C310" t="s">
        <v>570</v>
      </c>
      <c r="D310" t="s">
        <v>635</v>
      </c>
      <c r="E310">
        <v>73.040000000000006</v>
      </c>
    </row>
    <row r="311" spans="1:5" x14ac:dyDescent="0.25">
      <c r="A311">
        <v>52401</v>
      </c>
      <c r="B311" t="s">
        <v>621</v>
      </c>
      <c r="C311" t="s">
        <v>622</v>
      </c>
      <c r="D311" t="s">
        <v>635</v>
      </c>
      <c r="E311">
        <v>73.040000000000006</v>
      </c>
    </row>
    <row r="312" spans="1:5" x14ac:dyDescent="0.25">
      <c r="A312">
        <v>52402</v>
      </c>
      <c r="B312" t="s">
        <v>623</v>
      </c>
      <c r="C312" t="s">
        <v>152</v>
      </c>
      <c r="D312" t="s">
        <v>635</v>
      </c>
      <c r="E312">
        <v>73.040000000000006</v>
      </c>
    </row>
    <row r="313" spans="1:5" x14ac:dyDescent="0.25">
      <c r="A313">
        <v>52403</v>
      </c>
      <c r="B313" t="s">
        <v>624</v>
      </c>
      <c r="C313" t="s">
        <v>150</v>
      </c>
      <c r="D313" t="s">
        <v>635</v>
      </c>
      <c r="E313">
        <v>73.040000000000006</v>
      </c>
    </row>
    <row r="314" spans="1:5" x14ac:dyDescent="0.25">
      <c r="A314">
        <v>52404</v>
      </c>
      <c r="B314" t="s">
        <v>625</v>
      </c>
      <c r="C314" t="s">
        <v>158</v>
      </c>
      <c r="D314" t="s">
        <v>635</v>
      </c>
      <c r="E314">
        <v>73.040000000000006</v>
      </c>
    </row>
    <row r="315" spans="1:5" x14ac:dyDescent="0.25">
      <c r="A315">
        <v>52701</v>
      </c>
      <c r="B315" t="s">
        <v>604</v>
      </c>
      <c r="C315" t="s">
        <v>626</v>
      </c>
      <c r="D315" t="s">
        <v>635</v>
      </c>
      <c r="E315">
        <v>73.040000000000006</v>
      </c>
    </row>
    <row r="316" spans="1:5" x14ac:dyDescent="0.25">
      <c r="A316">
        <v>52901</v>
      </c>
      <c r="B316" t="s">
        <v>627</v>
      </c>
      <c r="C316" t="s">
        <v>628</v>
      </c>
      <c r="D316" t="s">
        <v>635</v>
      </c>
      <c r="E316">
        <v>73.040000000000006</v>
      </c>
    </row>
    <row r="317" spans="1:5" x14ac:dyDescent="0.25">
      <c r="A317">
        <v>53501</v>
      </c>
      <c r="B317" t="s">
        <v>629</v>
      </c>
      <c r="C317" t="s">
        <v>630</v>
      </c>
      <c r="D317" t="s">
        <v>635</v>
      </c>
      <c r="E317">
        <v>73.040000000000006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Liquidacion sin_agui (2)</vt:lpstr>
      <vt:lpstr>ISR</vt:lpstr>
      <vt:lpstr>Dependencias</vt:lpstr>
      <vt:lpstr>'Liquidacion sin_agui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Bolanos Duran Isidro Pedro</dc:creator>
  <cp:lastModifiedBy>Mesa Huerta Alberto</cp:lastModifiedBy>
  <cp:lastPrinted>2016-05-25T16:03:23Z</cp:lastPrinted>
  <dcterms:created xsi:type="dcterms:W3CDTF">2011-11-30T00:58:18Z</dcterms:created>
  <dcterms:modified xsi:type="dcterms:W3CDTF">2016-05-25T16:35:39Z</dcterms:modified>
</cp:coreProperties>
</file>