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joyce\Desktop\IDEAS\2022\DGAE\Informe Matrícula\3er_Trimestre\"/>
    </mc:Choice>
  </mc:AlternateContent>
  <xr:revisionPtr revIDLastSave="0" documentId="8_{AB506F32-65F3-4DDD-BE71-2F889D69AEFF}" xr6:coauthVersionLast="47" xr6:coauthVersionMax="47" xr10:uidLastSave="{00000000-0000-0000-0000-000000000000}"/>
  <bookViews>
    <workbookView xWindow="-108" yWindow="-108" windowWidth="23256" windowHeight="12456" tabRatio="866" firstSheet="13" activeTab="18" xr2:uid="{00000000-000D-0000-FFFF-FFFF00000000}"/>
  </bookViews>
  <sheets>
    <sheet name="NOTA" sheetId="16" r:id="rId1"/>
    <sheet name="Hoja de trabajo" sheetId="5" r:id="rId2"/>
    <sheet name="Hoja1" sheetId="15" state="hidden" r:id="rId3"/>
    <sheet name="Fracción I 2022" sheetId="9" r:id="rId4"/>
    <sheet name="Fracción II 1er 2022" sheetId="8" r:id="rId5"/>
    <sheet name="Fracción II 2do 2022" sheetId="14" r:id="rId6"/>
    <sheet name="Fracción II 3er 2022" sheetId="13" r:id="rId7"/>
    <sheet name="Fracción II 4to 2022" sheetId="12" r:id="rId8"/>
    <sheet name="Fracción III 1er 2022" sheetId="7" r:id="rId9"/>
    <sheet name="Fracción III 2do 2022" sheetId="6" r:id="rId10"/>
    <sheet name="Fracción III 3er 2022" sheetId="10" r:id="rId11"/>
    <sheet name="Fracción III 4to 2022" sheetId="11" r:id="rId12"/>
    <sheet name="Edo Act 1er 2022" sheetId="17" r:id="rId13"/>
    <sheet name="Edo Act 2do 2022" sheetId="22" r:id="rId14"/>
    <sheet name="Edo Act 3er 2022" sheetId="21" r:id="rId15"/>
    <sheet name="Edo Act 4to 2022" sheetId="20" r:id="rId16"/>
    <sheet name="Fracción V 1er 2022" sheetId="27" r:id="rId17"/>
    <sheet name="Fracción V 2do 2022" sheetId="31" r:id="rId18"/>
    <sheet name="Fracción V 3er 2022" sheetId="34" r:id="rId19"/>
    <sheet name="Fracción V 4to 2022" sheetId="33" r:id="rId20"/>
  </sheets>
  <definedNames>
    <definedName name="_xlnm._FilterDatabase" localSheetId="16" hidden="1">'Fracción V 1er 2022'!$A$25:$G$369</definedName>
    <definedName name="_xlnm._FilterDatabase" localSheetId="2" hidden="1">Hoja1!$A$1:$E$36</definedName>
    <definedName name="_xlnm.Print_Area" localSheetId="12">'Edo Act 1er 2022'!$A$1:$H$40</definedName>
    <definedName name="_xlnm.Print_Area" localSheetId="13">'Edo Act 2do 2022'!$A$1:$H$40</definedName>
    <definedName name="_xlnm.Print_Area" localSheetId="14">'Edo Act 3er 2022'!$A$1:$H$40</definedName>
    <definedName name="_xlnm.Print_Area" localSheetId="15">'Edo Act 4to 2022'!$A$1:$H$40</definedName>
    <definedName name="_xlnm.Print_Area" localSheetId="3">'Fracción I 2022'!$A$1:$Z$61</definedName>
    <definedName name="_xlnm.Print_Area" localSheetId="4">'Fracción II 1er 2022'!$A$1:$U$472</definedName>
    <definedName name="_xlnm.Print_Area" localSheetId="5">'Fracción II 2do 2022'!$A$1:$U$472</definedName>
    <definedName name="_xlnm.Print_Area" localSheetId="6">'Fracción II 3er 2022'!$A$1:$U$474</definedName>
    <definedName name="_xlnm.Print_Area" localSheetId="7">'Fracción II 4to 2022'!$A$1:$U$474</definedName>
    <definedName name="_xlnm.Print_Area" localSheetId="8">'Fracción III 1er 2022'!$A$1:$AI$56</definedName>
    <definedName name="_xlnm.Print_Area" localSheetId="9">'Fracción III 2do 2022'!$A$1:$AI$56</definedName>
    <definedName name="_xlnm.Print_Area" localSheetId="10">'Fracción III 3er 2022'!$A$1:$AI$56</definedName>
    <definedName name="_xlnm.Print_Area" localSheetId="11">'Fracción III 4to 2022'!$A$1:$AI$56</definedName>
    <definedName name="_xlnm.Print_Area" localSheetId="16">'Fracción V 1er 2022'!$A$1:$G$389</definedName>
    <definedName name="_xlnm.Print_Area" localSheetId="17">'Fracción V 2do 2022'!$A$1:$H$107</definedName>
    <definedName name="_xlnm.Print_Area" localSheetId="18">'Fracción V 3er 2022'!$A$1:$G$389</definedName>
    <definedName name="_xlnm.Print_Area" localSheetId="19">'Fracción V 4to 2022'!$A$1:$I$107</definedName>
    <definedName name="_xlnm.Print_Area" localSheetId="1">'Hoja de trabajo'!$A$1:$S$57</definedName>
    <definedName name="_xlnm.Print_Titles" localSheetId="4">'Fracción II 1er 2022'!$1:$11</definedName>
    <definedName name="_xlnm.Print_Titles" localSheetId="5">'Fracción II 2do 2022'!$1:$11</definedName>
    <definedName name="_xlnm.Print_Titles" localSheetId="6">'Fracción II 3er 2022'!$1:$11</definedName>
    <definedName name="_xlnm.Print_Titles" localSheetId="7">'Fracción II 4to 2022'!$1:$11</definedName>
    <definedName name="_xlnm.Print_Titles" localSheetId="16">'Fracción V 1er 2022'!$1:$8</definedName>
    <definedName name="_xlnm.Print_Titles" localSheetId="17">'Fracción V 2do 2022'!$1:$8</definedName>
    <definedName name="_xlnm.Print_Titles" localSheetId="18">'Fracción V 3er 2022'!$1:$8</definedName>
    <definedName name="_xlnm.Print_Titles" localSheetId="19">'Fracción V 4to 2022'!$1:$8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1" i="34" l="1"/>
  <c r="E371" i="34"/>
  <c r="G369" i="34"/>
  <c r="G368" i="34"/>
  <c r="G367" i="34"/>
  <c r="G366" i="34"/>
  <c r="G365" i="34"/>
  <c r="G364" i="34"/>
  <c r="G363" i="34"/>
  <c r="G362" i="34"/>
  <c r="G361" i="34"/>
  <c r="G360" i="34"/>
  <c r="G359" i="34"/>
  <c r="G358" i="34"/>
  <c r="G357" i="34"/>
  <c r="G356" i="34"/>
  <c r="G355" i="34"/>
  <c r="G354" i="34"/>
  <c r="G353" i="34"/>
  <c r="G352" i="34"/>
  <c r="G351" i="34"/>
  <c r="G350" i="34"/>
  <c r="G349" i="34"/>
  <c r="G348" i="34"/>
  <c r="G347" i="34"/>
  <c r="G346" i="34"/>
  <c r="G345" i="34"/>
  <c r="G344" i="34"/>
  <c r="G343" i="34"/>
  <c r="G342" i="34"/>
  <c r="G341" i="34"/>
  <c r="G340" i="34"/>
  <c r="G339" i="34"/>
  <c r="G338" i="34"/>
  <c r="G337" i="34"/>
  <c r="G336" i="34"/>
  <c r="G335" i="34"/>
  <c r="G334" i="34"/>
  <c r="G333" i="34"/>
  <c r="G332" i="34"/>
  <c r="G331" i="34"/>
  <c r="G330" i="34"/>
  <c r="G329" i="34"/>
  <c r="G328" i="34"/>
  <c r="G327" i="34"/>
  <c r="G326" i="34"/>
  <c r="G325" i="34"/>
  <c r="G324" i="34"/>
  <c r="G323" i="34"/>
  <c r="G322" i="34"/>
  <c r="G321" i="34"/>
  <c r="G320" i="34"/>
  <c r="G319" i="34"/>
  <c r="G318" i="34"/>
  <c r="G317" i="34"/>
  <c r="G316" i="34"/>
  <c r="G315" i="34"/>
  <c r="G314" i="34"/>
  <c r="G313" i="34"/>
  <c r="G312" i="34"/>
  <c r="G311" i="34"/>
  <c r="G310" i="34"/>
  <c r="G309" i="34"/>
  <c r="G308" i="34"/>
  <c r="G307" i="34"/>
  <c r="G306" i="34"/>
  <c r="G305" i="34"/>
  <c r="G304" i="34"/>
  <c r="G303" i="34"/>
  <c r="G302" i="34"/>
  <c r="G301" i="34"/>
  <c r="G300" i="34"/>
  <c r="G299" i="34"/>
  <c r="G298" i="34"/>
  <c r="G297" i="34"/>
  <c r="G296" i="34"/>
  <c r="G295" i="34"/>
  <c r="G294" i="34"/>
  <c r="G293" i="34"/>
  <c r="G292" i="34"/>
  <c r="G291" i="34"/>
  <c r="G290" i="34"/>
  <c r="G289" i="34"/>
  <c r="G288" i="34"/>
  <c r="G287" i="34"/>
  <c r="G286" i="34"/>
  <c r="G285" i="34"/>
  <c r="G284" i="34"/>
  <c r="G283" i="34"/>
  <c r="G282" i="34"/>
  <c r="G281" i="34"/>
  <c r="G280" i="34"/>
  <c r="G279" i="34"/>
  <c r="G278" i="34"/>
  <c r="G277" i="34"/>
  <c r="G276" i="34"/>
  <c r="G275" i="34"/>
  <c r="G274" i="34"/>
  <c r="G273" i="34"/>
  <c r="G272" i="34"/>
  <c r="G271" i="34"/>
  <c r="G270" i="34"/>
  <c r="G269" i="34"/>
  <c r="G268" i="34"/>
  <c r="G267" i="34"/>
  <c r="G266" i="34"/>
  <c r="G265" i="34"/>
  <c r="G264" i="34"/>
  <c r="G263" i="34"/>
  <c r="G262" i="34"/>
  <c r="G261" i="34"/>
  <c r="G260" i="34"/>
  <c r="G259" i="34"/>
  <c r="G258" i="34"/>
  <c r="G257" i="34"/>
  <c r="G256" i="34"/>
  <c r="G255" i="34"/>
  <c r="G254" i="34"/>
  <c r="G253" i="34"/>
  <c r="G252" i="34"/>
  <c r="G251" i="34"/>
  <c r="G250" i="34"/>
  <c r="G249" i="34"/>
  <c r="G248" i="34"/>
  <c r="G247" i="34"/>
  <c r="G246" i="34"/>
  <c r="G245" i="34"/>
  <c r="G244" i="34"/>
  <c r="G243" i="34"/>
  <c r="G242" i="34"/>
  <c r="G241" i="34"/>
  <c r="G240" i="34"/>
  <c r="G239" i="34"/>
  <c r="G238" i="34"/>
  <c r="G237" i="34"/>
  <c r="G236" i="34"/>
  <c r="G235" i="34"/>
  <c r="G234" i="34"/>
  <c r="G233" i="34"/>
  <c r="G232" i="34"/>
  <c r="G231" i="34"/>
  <c r="G230" i="34"/>
  <c r="G229" i="34"/>
  <c r="G228" i="34"/>
  <c r="G227" i="34"/>
  <c r="G226" i="34"/>
  <c r="G225" i="34"/>
  <c r="G224" i="34"/>
  <c r="G223" i="34"/>
  <c r="G222" i="34"/>
  <c r="G221" i="34"/>
  <c r="G220" i="34"/>
  <c r="G219" i="34"/>
  <c r="G218" i="34"/>
  <c r="G217" i="34"/>
  <c r="G216" i="34"/>
  <c r="G215" i="34"/>
  <c r="G214" i="34"/>
  <c r="G213" i="34"/>
  <c r="G212" i="34"/>
  <c r="G211" i="34"/>
  <c r="G210" i="34"/>
  <c r="G209" i="34"/>
  <c r="G208" i="34"/>
  <c r="G207" i="34"/>
  <c r="G206" i="34"/>
  <c r="G205" i="34"/>
  <c r="G204" i="34"/>
  <c r="G203" i="34"/>
  <c r="G202" i="34"/>
  <c r="G201" i="34"/>
  <c r="G200" i="34"/>
  <c r="G199" i="34"/>
  <c r="G198" i="34"/>
  <c r="G197" i="34"/>
  <c r="G196" i="34"/>
  <c r="G195" i="34"/>
  <c r="G194" i="34"/>
  <c r="G193" i="34"/>
  <c r="G192" i="34"/>
  <c r="G191" i="34"/>
  <c r="G190" i="34"/>
  <c r="G189" i="34"/>
  <c r="G188" i="34"/>
  <c r="G187" i="34"/>
  <c r="G186" i="34"/>
  <c r="G185" i="34"/>
  <c r="G184" i="34"/>
  <c r="G183" i="34"/>
  <c r="G182" i="34"/>
  <c r="G181" i="34"/>
  <c r="G180" i="34"/>
  <c r="G179" i="34"/>
  <c r="G178" i="34"/>
  <c r="G177" i="34"/>
  <c r="G176" i="34"/>
  <c r="G175" i="34"/>
  <c r="G174" i="34"/>
  <c r="G173" i="34"/>
  <c r="G172" i="34"/>
  <c r="G171" i="34"/>
  <c r="G170" i="34"/>
  <c r="G169" i="34"/>
  <c r="G168" i="34"/>
  <c r="G167" i="34"/>
  <c r="G166" i="34"/>
  <c r="G165" i="34"/>
  <c r="G164" i="34"/>
  <c r="G163" i="34"/>
  <c r="G162" i="34"/>
  <c r="G161" i="34"/>
  <c r="G160" i="34"/>
  <c r="G159" i="34"/>
  <c r="G158" i="34"/>
  <c r="G157" i="34"/>
  <c r="G156" i="34"/>
  <c r="G155" i="34"/>
  <c r="G154" i="34"/>
  <c r="G153" i="34"/>
  <c r="G152" i="34"/>
  <c r="G151" i="34"/>
  <c r="G150" i="34"/>
  <c r="G149" i="34"/>
  <c r="G148" i="34"/>
  <c r="G147" i="34"/>
  <c r="G146" i="34"/>
  <c r="G145" i="34"/>
  <c r="G144" i="34"/>
  <c r="G143" i="34"/>
  <c r="G142" i="34"/>
  <c r="G141" i="34"/>
  <c r="G140" i="34"/>
  <c r="G139" i="34"/>
  <c r="G138" i="34"/>
  <c r="G137" i="34"/>
  <c r="G136" i="34"/>
  <c r="G135" i="34"/>
  <c r="G134" i="34"/>
  <c r="G133" i="34"/>
  <c r="G132" i="34"/>
  <c r="G131"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C19" i="34"/>
  <c r="B19" i="34"/>
  <c r="D19" i="34" s="1"/>
  <c r="C18" i="34"/>
  <c r="B18" i="34"/>
  <c r="D17" i="34"/>
  <c r="C17" i="34"/>
  <c r="B17" i="34"/>
  <c r="C16" i="34"/>
  <c r="B16" i="34"/>
  <c r="D16" i="34" s="1"/>
  <c r="C15" i="34"/>
  <c r="B15" i="34"/>
  <c r="B22" i="34" s="1"/>
  <c r="C22" i="34" l="1"/>
  <c r="G371" i="34"/>
  <c r="D18" i="34"/>
  <c r="D15" i="34"/>
  <c r="D22" i="34" s="1"/>
  <c r="F371" i="31"/>
  <c r="E371" i="31"/>
  <c r="G369" i="31"/>
  <c r="G368" i="31"/>
  <c r="G367" i="31"/>
  <c r="G366" i="31"/>
  <c r="G365" i="31"/>
  <c r="G364" i="31"/>
  <c r="G363" i="31"/>
  <c r="G362" i="31"/>
  <c r="G361" i="31"/>
  <c r="G360" i="31"/>
  <c r="G359" i="31"/>
  <c r="G358" i="31"/>
  <c r="G357" i="31"/>
  <c r="G356" i="31"/>
  <c r="G355" i="31"/>
  <c r="G354" i="31"/>
  <c r="G353" i="31"/>
  <c r="G352" i="31"/>
  <c r="G351" i="31"/>
  <c r="G350" i="31"/>
  <c r="G349" i="31"/>
  <c r="G348" i="31"/>
  <c r="G347" i="31"/>
  <c r="G346" i="31"/>
  <c r="G345" i="31"/>
  <c r="G344" i="31"/>
  <c r="G343" i="31"/>
  <c r="G342" i="31"/>
  <c r="G341" i="31"/>
  <c r="G340" i="31"/>
  <c r="G339" i="31"/>
  <c r="G338" i="31"/>
  <c r="G337" i="31"/>
  <c r="G336" i="31"/>
  <c r="G335" i="31"/>
  <c r="G334" i="31"/>
  <c r="G333" i="31"/>
  <c r="G332" i="31"/>
  <c r="G331" i="31"/>
  <c r="G330" i="31"/>
  <c r="G329" i="31"/>
  <c r="G328" i="31"/>
  <c r="G327" i="31"/>
  <c r="G326" i="31"/>
  <c r="G325" i="31"/>
  <c r="G324" i="31"/>
  <c r="G323" i="31"/>
  <c r="G322" i="31"/>
  <c r="G321" i="31"/>
  <c r="G320" i="31"/>
  <c r="G319" i="31"/>
  <c r="G318" i="31"/>
  <c r="G317" i="31"/>
  <c r="G316" i="31"/>
  <c r="G315" i="31"/>
  <c r="G314" i="31"/>
  <c r="G313" i="31"/>
  <c r="G312" i="31"/>
  <c r="G311" i="31"/>
  <c r="G310" i="31"/>
  <c r="G309" i="31"/>
  <c r="G308" i="31"/>
  <c r="G307" i="31"/>
  <c r="G306" i="31"/>
  <c r="G305" i="31"/>
  <c r="G304" i="31"/>
  <c r="G303" i="31"/>
  <c r="G302" i="31"/>
  <c r="G301" i="31"/>
  <c r="G300" i="31"/>
  <c r="G299" i="31"/>
  <c r="G298" i="31"/>
  <c r="G297" i="31"/>
  <c r="G296" i="31"/>
  <c r="G295" i="31"/>
  <c r="G294" i="31"/>
  <c r="G293" i="31"/>
  <c r="G292" i="31"/>
  <c r="G291" i="31"/>
  <c r="G290" i="31"/>
  <c r="G289" i="31"/>
  <c r="G288" i="31"/>
  <c r="G287" i="31"/>
  <c r="G286" i="31"/>
  <c r="G285" i="31"/>
  <c r="G284" i="31"/>
  <c r="G283" i="31"/>
  <c r="G282" i="31"/>
  <c r="G281" i="31"/>
  <c r="G280" i="31"/>
  <c r="G279" i="31"/>
  <c r="G278" i="31"/>
  <c r="G277" i="31"/>
  <c r="G276" i="31"/>
  <c r="G275"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9" i="31"/>
  <c r="G238" i="31"/>
  <c r="G237"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2" i="31"/>
  <c r="G121" i="31"/>
  <c r="G120" i="31"/>
  <c r="G119" i="31"/>
  <c r="G118" i="31"/>
  <c r="G117" i="31"/>
  <c r="G116" i="31"/>
  <c r="G115" i="31"/>
  <c r="G114" i="31"/>
  <c r="G113" i="31"/>
  <c r="G112" i="31"/>
  <c r="G111" i="31"/>
  <c r="G110" i="31"/>
  <c r="G109" i="31"/>
  <c r="G108" i="31"/>
  <c r="G107" i="31"/>
  <c r="G106" i="31"/>
  <c r="G105" i="31"/>
  <c r="G104" i="31"/>
  <c r="G103" i="31"/>
  <c r="G102" i="31"/>
  <c r="G101" i="31"/>
  <c r="G100" i="31"/>
  <c r="G99" i="31"/>
  <c r="G98" i="31"/>
  <c r="G97" i="31"/>
  <c r="G96" i="31"/>
  <c r="G95" i="31"/>
  <c r="G94" i="31"/>
  <c r="G93" i="31"/>
  <c r="G92" i="31"/>
  <c r="G91" i="31"/>
  <c r="G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C19" i="31"/>
  <c r="B19" i="31"/>
  <c r="D19" i="31" s="1"/>
  <c r="C18" i="31"/>
  <c r="B18" i="31"/>
  <c r="D18" i="31" s="1"/>
  <c r="C17" i="31"/>
  <c r="B17" i="31"/>
  <c r="C16" i="31"/>
  <c r="B16" i="31"/>
  <c r="C15" i="31"/>
  <c r="B15" i="31"/>
  <c r="D16" i="31" l="1"/>
  <c r="D17" i="31"/>
  <c r="B22" i="31"/>
  <c r="C22" i="31"/>
  <c r="G371" i="31"/>
  <c r="D15" i="31"/>
  <c r="D22" i="31" s="1"/>
  <c r="C19" i="27"/>
  <c r="B19" i="27"/>
  <c r="C18" i="27"/>
  <c r="B18" i="27"/>
  <c r="C17" i="27"/>
  <c r="B17" i="27"/>
  <c r="C16" i="27"/>
  <c r="B16" i="27"/>
  <c r="C15" i="27"/>
  <c r="B15" i="27"/>
  <c r="G364" i="27" l="1"/>
  <c r="G365" i="27"/>
  <c r="G366" i="27"/>
  <c r="G367" i="27"/>
  <c r="G368" i="27"/>
  <c r="G369" i="27"/>
  <c r="G336" i="27"/>
  <c r="G337" i="27"/>
  <c r="G338" i="27"/>
  <c r="G339" i="27"/>
  <c r="G340" i="27"/>
  <c r="G341" i="27"/>
  <c r="G342" i="27"/>
  <c r="G343" i="27"/>
  <c r="G344" i="27"/>
  <c r="G345" i="27"/>
  <c r="G346" i="27"/>
  <c r="G347" i="27"/>
  <c r="G348" i="27"/>
  <c r="G349" i="27"/>
  <c r="G350" i="27"/>
  <c r="G351" i="27"/>
  <c r="G352" i="27"/>
  <c r="G353" i="27"/>
  <c r="G354" i="27"/>
  <c r="G355" i="27"/>
  <c r="G356" i="27"/>
  <c r="G357" i="27"/>
  <c r="G358" i="27"/>
  <c r="G359" i="27"/>
  <c r="G360" i="27"/>
  <c r="G361" i="27"/>
  <c r="G362" i="27"/>
  <c r="G363"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291" i="27"/>
  <c r="G292" i="27"/>
  <c r="G293" i="27"/>
  <c r="G294" i="27"/>
  <c r="G295" i="27"/>
  <c r="G296" i="27"/>
  <c r="G297" i="27"/>
  <c r="G298" i="27"/>
  <c r="G299" i="27"/>
  <c r="G300" i="27"/>
  <c r="G301" i="27"/>
  <c r="G302" i="27"/>
  <c r="G303" i="27"/>
  <c r="G304" i="27"/>
  <c r="G305" i="27"/>
  <c r="G306" i="27"/>
  <c r="G307" i="27"/>
  <c r="G308" i="27"/>
  <c r="G309" i="27"/>
  <c r="G310" i="27"/>
  <c r="G311" i="27"/>
  <c r="G312" i="27"/>
  <c r="G266" i="27"/>
  <c r="G267" i="27"/>
  <c r="G268" i="27"/>
  <c r="G269" i="27"/>
  <c r="G270" i="27"/>
  <c r="G271" i="27"/>
  <c r="G272" i="27"/>
  <c r="G273" i="27"/>
  <c r="G274" i="27"/>
  <c r="G275" i="27"/>
  <c r="G276" i="27"/>
  <c r="G277" i="27"/>
  <c r="G278" i="27"/>
  <c r="G279" i="27"/>
  <c r="G280" i="27"/>
  <c r="G281" i="27"/>
  <c r="G282" i="27"/>
  <c r="G283" i="27"/>
  <c r="G284" i="27"/>
  <c r="G285" i="27"/>
  <c r="G286" i="27"/>
  <c r="G287" i="27"/>
  <c r="G288" i="27"/>
  <c r="G289" i="27"/>
  <c r="G290" i="27"/>
  <c r="G243" i="27"/>
  <c r="G244" i="27"/>
  <c r="G245" i="27"/>
  <c r="G246" i="27"/>
  <c r="G247" i="27"/>
  <c r="G248" i="27"/>
  <c r="G249" i="27"/>
  <c r="G250" i="27"/>
  <c r="G251" i="27"/>
  <c r="G252" i="27"/>
  <c r="G253" i="27"/>
  <c r="G254" i="27"/>
  <c r="G255" i="27"/>
  <c r="G256" i="27"/>
  <c r="G257" i="27"/>
  <c r="G258" i="27"/>
  <c r="G259" i="27"/>
  <c r="G260" i="27"/>
  <c r="G261" i="27"/>
  <c r="G262" i="27"/>
  <c r="G263" i="27"/>
  <c r="G264" i="27"/>
  <c r="G265"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C36" i="7" l="1"/>
  <c r="B31" i="10"/>
  <c r="B31" i="11"/>
  <c r="B31" i="6"/>
  <c r="B31" i="7"/>
  <c r="B30" i="9"/>
  <c r="B41" i="5"/>
  <c r="A41" i="5"/>
  <c r="A39" i="5"/>
  <c r="A35" i="5" l="1"/>
  <c r="B31" i="5"/>
  <c r="A37" i="5"/>
  <c r="A31" i="5"/>
  <c r="F371" i="27"/>
  <c r="E371" i="27"/>
  <c r="A1" i="5" l="1"/>
  <c r="E97" i="33" l="1"/>
  <c r="F97" i="33"/>
  <c r="B25" i="11" l="1"/>
  <c r="B19" i="11"/>
  <c r="B16" i="11"/>
  <c r="B25" i="10"/>
  <c r="B19" i="10"/>
  <c r="B16" i="10"/>
  <c r="B25" i="6"/>
  <c r="B19" i="6"/>
  <c r="B16" i="6"/>
  <c r="B25" i="7"/>
  <c r="B19" i="7"/>
  <c r="B16" i="7"/>
  <c r="B24" i="9"/>
  <c r="B18" i="9"/>
  <c r="B15" i="9"/>
  <c r="B37" i="5"/>
  <c r="B35" i="5"/>
  <c r="B33" i="5"/>
  <c r="A33" i="5"/>
  <c r="B29" i="5"/>
  <c r="D31" i="5" l="1"/>
  <c r="D29" i="5"/>
  <c r="T79" i="8" l="1"/>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115" i="8"/>
  <c r="T116" i="8"/>
  <c r="T117" i="8"/>
  <c r="T118" i="8"/>
  <c r="T119" i="8"/>
  <c r="T120" i="8"/>
  <c r="T121" i="8"/>
  <c r="T122" i="8"/>
  <c r="T123" i="8"/>
  <c r="T124" i="8"/>
  <c r="T125" i="8"/>
  <c r="T126" i="8"/>
  <c r="T127" i="8"/>
  <c r="T128" i="8"/>
  <c r="T129" i="8"/>
  <c r="T130" i="8"/>
  <c r="T131" i="8"/>
  <c r="T132" i="8"/>
  <c r="T133" i="8"/>
  <c r="T134" i="8"/>
  <c r="T135" i="8"/>
  <c r="T136" i="8"/>
  <c r="T137" i="8"/>
  <c r="T138" i="8"/>
  <c r="T139" i="8"/>
  <c r="T140" i="8"/>
  <c r="T141" i="8"/>
  <c r="T142" i="8"/>
  <c r="T143" i="8"/>
  <c r="T78" i="8"/>
  <c r="T409" i="8"/>
  <c r="T410" i="8"/>
  <c r="T411" i="8"/>
  <c r="T412" i="8"/>
  <c r="T413" i="8"/>
  <c r="T414" i="8"/>
  <c r="T415" i="8"/>
  <c r="T416" i="8"/>
  <c r="T417" i="8"/>
  <c r="T418" i="8"/>
  <c r="T419" i="8"/>
  <c r="T420" i="8"/>
  <c r="T421" i="8"/>
  <c r="T422" i="8"/>
  <c r="T423" i="8"/>
  <c r="T424" i="8"/>
  <c r="T425" i="8"/>
  <c r="T426" i="8"/>
  <c r="T427" i="8"/>
  <c r="T428" i="8"/>
  <c r="T429" i="8"/>
  <c r="T430" i="8"/>
  <c r="T431" i="8"/>
  <c r="T432" i="8"/>
  <c r="T433" i="8"/>
  <c r="T434" i="8"/>
  <c r="T435" i="8"/>
  <c r="T436" i="8"/>
  <c r="T437" i="8"/>
  <c r="T438" i="8"/>
  <c r="T439" i="8"/>
  <c r="T440" i="8"/>
  <c r="T441" i="8"/>
  <c r="T442" i="8"/>
  <c r="T443" i="8"/>
  <c r="T444" i="8"/>
  <c r="T445" i="8"/>
  <c r="T446" i="8"/>
  <c r="T447" i="8"/>
  <c r="T448" i="8"/>
  <c r="T449" i="8"/>
  <c r="T450" i="8"/>
  <c r="T451" i="8"/>
  <c r="T452" i="8"/>
  <c r="T453" i="8"/>
  <c r="T454" i="8"/>
  <c r="T455" i="8"/>
  <c r="T456" i="8"/>
  <c r="T457" i="8"/>
  <c r="T458" i="8"/>
  <c r="T459" i="8"/>
  <c r="T460" i="8"/>
  <c r="T461" i="8"/>
  <c r="T462" i="8"/>
  <c r="T408" i="8"/>
  <c r="T343" i="8"/>
  <c r="T344" i="8"/>
  <c r="T345" i="8"/>
  <c r="T346" i="8"/>
  <c r="T347" i="8"/>
  <c r="T348" i="8"/>
  <c r="T349" i="8"/>
  <c r="T350" i="8"/>
  <c r="T351" i="8"/>
  <c r="T352" i="8"/>
  <c r="T353" i="8"/>
  <c r="T354" i="8"/>
  <c r="T355" i="8"/>
  <c r="T356" i="8"/>
  <c r="T357" i="8"/>
  <c r="T358" i="8"/>
  <c r="T359" i="8"/>
  <c r="T360" i="8"/>
  <c r="T361" i="8"/>
  <c r="T362" i="8"/>
  <c r="T363" i="8"/>
  <c r="T364" i="8"/>
  <c r="T365" i="8"/>
  <c r="T366" i="8"/>
  <c r="T367" i="8"/>
  <c r="T368" i="8"/>
  <c r="T369" i="8"/>
  <c r="T370" i="8"/>
  <c r="T371" i="8"/>
  <c r="T372" i="8"/>
  <c r="T373" i="8"/>
  <c r="T374" i="8"/>
  <c r="T375" i="8"/>
  <c r="T376" i="8"/>
  <c r="T377" i="8"/>
  <c r="T378" i="8"/>
  <c r="T379" i="8"/>
  <c r="T380" i="8"/>
  <c r="T381" i="8"/>
  <c r="T382" i="8"/>
  <c r="T383" i="8"/>
  <c r="T384" i="8"/>
  <c r="T385" i="8"/>
  <c r="T386" i="8"/>
  <c r="T387" i="8"/>
  <c r="T388" i="8"/>
  <c r="T389" i="8"/>
  <c r="T390" i="8"/>
  <c r="T391" i="8"/>
  <c r="T392" i="8"/>
  <c r="T393" i="8"/>
  <c r="T394" i="8"/>
  <c r="T395" i="8"/>
  <c r="T396" i="8"/>
  <c r="T397" i="8"/>
  <c r="T398" i="8"/>
  <c r="T399" i="8"/>
  <c r="T400" i="8"/>
  <c r="T401" i="8"/>
  <c r="T402" i="8"/>
  <c r="T403" i="8"/>
  <c r="T404" i="8"/>
  <c r="T405" i="8"/>
  <c r="T406" i="8"/>
  <c r="T407" i="8"/>
  <c r="T342" i="8"/>
  <c r="T277" i="8"/>
  <c r="T278" i="8"/>
  <c r="T279" i="8"/>
  <c r="T280" i="8"/>
  <c r="T281" i="8"/>
  <c r="T282" i="8"/>
  <c r="T283" i="8"/>
  <c r="T284" i="8"/>
  <c r="T285" i="8"/>
  <c r="T286" i="8"/>
  <c r="T287" i="8"/>
  <c r="T288" i="8"/>
  <c r="T289" i="8"/>
  <c r="T290" i="8"/>
  <c r="T291" i="8"/>
  <c r="T292" i="8"/>
  <c r="T293" i="8"/>
  <c r="T294" i="8"/>
  <c r="T295" i="8"/>
  <c r="T296" i="8"/>
  <c r="T297" i="8"/>
  <c r="T298" i="8"/>
  <c r="T299" i="8"/>
  <c r="T300" i="8"/>
  <c r="T301" i="8"/>
  <c r="T302" i="8"/>
  <c r="T303" i="8"/>
  <c r="T304" i="8"/>
  <c r="T305" i="8"/>
  <c r="T306" i="8"/>
  <c r="T307" i="8"/>
  <c r="T308" i="8"/>
  <c r="T309" i="8"/>
  <c r="T310" i="8"/>
  <c r="T311" i="8"/>
  <c r="T312" i="8"/>
  <c r="T313" i="8"/>
  <c r="T314" i="8"/>
  <c r="T315" i="8"/>
  <c r="T316" i="8"/>
  <c r="T317" i="8"/>
  <c r="T318" i="8"/>
  <c r="T319" i="8"/>
  <c r="T320" i="8"/>
  <c r="T321" i="8"/>
  <c r="T322" i="8"/>
  <c r="T323" i="8"/>
  <c r="T324" i="8"/>
  <c r="T325" i="8"/>
  <c r="T326" i="8"/>
  <c r="T327" i="8"/>
  <c r="T328" i="8"/>
  <c r="T329" i="8"/>
  <c r="T330" i="8"/>
  <c r="T331" i="8"/>
  <c r="T332" i="8"/>
  <c r="T333" i="8"/>
  <c r="T334" i="8"/>
  <c r="T335" i="8"/>
  <c r="T336" i="8"/>
  <c r="T337" i="8"/>
  <c r="T338" i="8"/>
  <c r="T339" i="8"/>
  <c r="T340" i="8"/>
  <c r="T341" i="8"/>
  <c r="T276" i="8"/>
  <c r="T211" i="8"/>
  <c r="T212" i="8"/>
  <c r="T213" i="8"/>
  <c r="T214" i="8"/>
  <c r="T215" i="8"/>
  <c r="T216" i="8"/>
  <c r="T217" i="8"/>
  <c r="T218" i="8"/>
  <c r="T219" i="8"/>
  <c r="T220" i="8"/>
  <c r="T221" i="8"/>
  <c r="T222" i="8"/>
  <c r="T223" i="8"/>
  <c r="T224" i="8"/>
  <c r="T225" i="8"/>
  <c r="T226" i="8"/>
  <c r="T227" i="8"/>
  <c r="T228" i="8"/>
  <c r="T229" i="8"/>
  <c r="T230" i="8"/>
  <c r="T231" i="8"/>
  <c r="T232" i="8"/>
  <c r="T233" i="8"/>
  <c r="T234" i="8"/>
  <c r="T235" i="8"/>
  <c r="T236" i="8"/>
  <c r="T237" i="8"/>
  <c r="T238" i="8"/>
  <c r="T239" i="8"/>
  <c r="T240" i="8"/>
  <c r="T241" i="8"/>
  <c r="T242" i="8"/>
  <c r="T243" i="8"/>
  <c r="T244" i="8"/>
  <c r="T245" i="8"/>
  <c r="T246" i="8"/>
  <c r="T247" i="8"/>
  <c r="T248" i="8"/>
  <c r="T249" i="8"/>
  <c r="T250" i="8"/>
  <c r="T251" i="8"/>
  <c r="T252" i="8"/>
  <c r="T253" i="8"/>
  <c r="T254" i="8"/>
  <c r="T255" i="8"/>
  <c r="T256" i="8"/>
  <c r="T257" i="8"/>
  <c r="T258" i="8"/>
  <c r="T259" i="8"/>
  <c r="T260" i="8"/>
  <c r="T261" i="8"/>
  <c r="T262" i="8"/>
  <c r="T263" i="8"/>
  <c r="T264" i="8"/>
  <c r="T265" i="8"/>
  <c r="T266" i="8"/>
  <c r="T267" i="8"/>
  <c r="T268" i="8"/>
  <c r="T269" i="8"/>
  <c r="T270" i="8"/>
  <c r="T271" i="8"/>
  <c r="T272" i="8"/>
  <c r="T273" i="8"/>
  <c r="T274" i="8"/>
  <c r="T275" i="8"/>
  <c r="T210" i="8"/>
  <c r="T145" i="8"/>
  <c r="T146" i="8"/>
  <c r="T147" i="8"/>
  <c r="T148" i="8"/>
  <c r="T149" i="8"/>
  <c r="T150" i="8"/>
  <c r="T151" i="8"/>
  <c r="T152" i="8"/>
  <c r="T153" i="8"/>
  <c r="T154" i="8"/>
  <c r="T155" i="8"/>
  <c r="T156" i="8"/>
  <c r="T157" i="8"/>
  <c r="T158" i="8"/>
  <c r="T159" i="8"/>
  <c r="T160" i="8"/>
  <c r="T161" i="8"/>
  <c r="T162" i="8"/>
  <c r="T163" i="8"/>
  <c r="T164" i="8"/>
  <c r="T165" i="8"/>
  <c r="T166" i="8"/>
  <c r="T167" i="8"/>
  <c r="T168" i="8"/>
  <c r="T169" i="8"/>
  <c r="T170" i="8"/>
  <c r="T171" i="8"/>
  <c r="T172" i="8"/>
  <c r="T173" i="8"/>
  <c r="T174" i="8"/>
  <c r="T175" i="8"/>
  <c r="T176" i="8"/>
  <c r="T177" i="8"/>
  <c r="T178" i="8"/>
  <c r="T179" i="8"/>
  <c r="T180" i="8"/>
  <c r="T181" i="8"/>
  <c r="T182" i="8"/>
  <c r="T183" i="8"/>
  <c r="T184" i="8"/>
  <c r="T185" i="8"/>
  <c r="T186" i="8"/>
  <c r="T187" i="8"/>
  <c r="T188" i="8"/>
  <c r="T189" i="8"/>
  <c r="T190" i="8"/>
  <c r="T191" i="8"/>
  <c r="T192" i="8"/>
  <c r="T193" i="8"/>
  <c r="T194" i="8"/>
  <c r="T195" i="8"/>
  <c r="T196" i="8"/>
  <c r="T197" i="8"/>
  <c r="T198" i="8"/>
  <c r="T199" i="8"/>
  <c r="T200" i="8"/>
  <c r="T201" i="8"/>
  <c r="T202" i="8"/>
  <c r="T203" i="8"/>
  <c r="T204" i="8"/>
  <c r="T205" i="8"/>
  <c r="T206" i="8"/>
  <c r="T207" i="8"/>
  <c r="T208" i="8"/>
  <c r="T209" i="8"/>
  <c r="T144"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12" i="8"/>
  <c r="T462" i="12" l="1"/>
  <c r="S462" i="12"/>
  <c r="R462" i="12"/>
  <c r="U462" i="12" s="1"/>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U454" i="12" s="1"/>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U446" i="12" s="1"/>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U438" i="12" s="1"/>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U430" i="12" s="1"/>
  <c r="T429" i="12"/>
  <c r="S429" i="12"/>
  <c r="R429" i="12"/>
  <c r="T428" i="12"/>
  <c r="S428" i="12"/>
  <c r="R428" i="12"/>
  <c r="T427" i="12"/>
  <c r="S427" i="12"/>
  <c r="R427" i="12"/>
  <c r="U427" i="12" s="1"/>
  <c r="T426" i="12"/>
  <c r="S426" i="12"/>
  <c r="R426" i="12"/>
  <c r="T425" i="12"/>
  <c r="S425" i="12"/>
  <c r="R425" i="12"/>
  <c r="T424" i="12"/>
  <c r="S424" i="12"/>
  <c r="R424" i="12"/>
  <c r="T423" i="12"/>
  <c r="S423" i="12"/>
  <c r="R423" i="12"/>
  <c r="T422" i="12"/>
  <c r="S422" i="12"/>
  <c r="R422" i="12"/>
  <c r="U422" i="12" s="1"/>
  <c r="T421" i="12"/>
  <c r="S421" i="12"/>
  <c r="R421" i="12"/>
  <c r="T420" i="12"/>
  <c r="S420" i="12"/>
  <c r="R420" i="12"/>
  <c r="T419" i="12"/>
  <c r="S419" i="12"/>
  <c r="R419" i="12"/>
  <c r="U419" i="12" s="1"/>
  <c r="T418" i="12"/>
  <c r="S418" i="12"/>
  <c r="R418" i="12"/>
  <c r="T417" i="12"/>
  <c r="S417" i="12"/>
  <c r="R417" i="12"/>
  <c r="T416" i="12"/>
  <c r="S416" i="12"/>
  <c r="R416" i="12"/>
  <c r="T415" i="12"/>
  <c r="S415" i="12"/>
  <c r="R415" i="12"/>
  <c r="T414" i="12"/>
  <c r="S414" i="12"/>
  <c r="R414" i="12"/>
  <c r="U414" i="12" s="1"/>
  <c r="T413" i="12"/>
  <c r="S413" i="12"/>
  <c r="R413" i="12"/>
  <c r="T412" i="12"/>
  <c r="S412" i="12"/>
  <c r="R412" i="12"/>
  <c r="T411" i="12"/>
  <c r="S411" i="12"/>
  <c r="R411" i="12"/>
  <c r="U411" i="12" s="1"/>
  <c r="T410" i="12"/>
  <c r="S410" i="12"/>
  <c r="R410" i="12"/>
  <c r="T409" i="12"/>
  <c r="S409" i="12"/>
  <c r="R409" i="12"/>
  <c r="T408" i="12"/>
  <c r="S408" i="12"/>
  <c r="R408" i="12"/>
  <c r="T407" i="12"/>
  <c r="S407" i="12"/>
  <c r="R407" i="12"/>
  <c r="T406" i="12"/>
  <c r="S406" i="12"/>
  <c r="R406" i="12"/>
  <c r="U406" i="12" s="1"/>
  <c r="T405" i="12"/>
  <c r="S405" i="12"/>
  <c r="R405" i="12"/>
  <c r="T404" i="12"/>
  <c r="S404" i="12"/>
  <c r="R404" i="12"/>
  <c r="T403" i="12"/>
  <c r="S403" i="12"/>
  <c r="R403" i="12"/>
  <c r="U403" i="12" s="1"/>
  <c r="T402" i="12"/>
  <c r="S402" i="12"/>
  <c r="R402" i="12"/>
  <c r="T401" i="12"/>
  <c r="S401" i="12"/>
  <c r="R401" i="12"/>
  <c r="T400" i="12"/>
  <c r="S400" i="12"/>
  <c r="R400" i="12"/>
  <c r="T399" i="12"/>
  <c r="S399" i="12"/>
  <c r="R399" i="12"/>
  <c r="T398" i="12"/>
  <c r="S398" i="12"/>
  <c r="R398" i="12"/>
  <c r="U398" i="12" s="1"/>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U390" i="12" s="1"/>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U382" i="12" s="1"/>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s="1"/>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s="1"/>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s="1"/>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s="1"/>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s="1"/>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s="1"/>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s="1"/>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s="1"/>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s="1"/>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s="1"/>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s="1"/>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s="1"/>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s="1"/>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s="1"/>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s="1"/>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s="1"/>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s="1"/>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s="1"/>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s="1"/>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s="1"/>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s="1"/>
  <c r="R204" i="12"/>
  <c r="T203" i="12"/>
  <c r="S203" i="12"/>
  <c r="R203" i="12"/>
  <c r="T202" i="12"/>
  <c r="S202" i="12"/>
  <c r="R202" i="12"/>
  <c r="T201" i="12"/>
  <c r="S201" i="12"/>
  <c r="R201" i="12"/>
  <c r="T200" i="12"/>
  <c r="S200" i="12"/>
  <c r="R200" i="12"/>
  <c r="T199" i="12"/>
  <c r="S199" i="12"/>
  <c r="R199" i="12"/>
  <c r="T198" i="12"/>
  <c r="S198" i="12"/>
  <c r="U198" i="12" s="1"/>
  <c r="R198" i="12"/>
  <c r="T197" i="12"/>
  <c r="S197" i="12"/>
  <c r="R197" i="12"/>
  <c r="T196" i="12"/>
  <c r="S196" i="12"/>
  <c r="U196" i="12" s="1"/>
  <c r="R196" i="12"/>
  <c r="T195" i="12"/>
  <c r="S195" i="12"/>
  <c r="R195" i="12"/>
  <c r="T194" i="12"/>
  <c r="S194" i="12"/>
  <c r="R194" i="12"/>
  <c r="T193" i="12"/>
  <c r="S193" i="12"/>
  <c r="R193" i="12"/>
  <c r="T192" i="12"/>
  <c r="S192" i="12"/>
  <c r="R192" i="12"/>
  <c r="T191" i="12"/>
  <c r="S191" i="12"/>
  <c r="R191" i="12"/>
  <c r="T190" i="12"/>
  <c r="S190" i="12"/>
  <c r="U190" i="12" s="1"/>
  <c r="R190" i="12"/>
  <c r="T189" i="12"/>
  <c r="S189" i="12"/>
  <c r="R189" i="12"/>
  <c r="T188" i="12"/>
  <c r="S188" i="12"/>
  <c r="U188" i="12" s="1"/>
  <c r="R188" i="12"/>
  <c r="T187" i="12"/>
  <c r="S187" i="12"/>
  <c r="R187" i="12"/>
  <c r="T186" i="12"/>
  <c r="S186" i="12"/>
  <c r="R186" i="12"/>
  <c r="T185" i="12"/>
  <c r="S185" i="12"/>
  <c r="R185" i="12"/>
  <c r="T184" i="12"/>
  <c r="S184" i="12"/>
  <c r="R184" i="12"/>
  <c r="T183" i="12"/>
  <c r="S183" i="12"/>
  <c r="R183" i="12"/>
  <c r="T182" i="12"/>
  <c r="S182" i="12"/>
  <c r="U182" i="12" s="1"/>
  <c r="R182" i="12"/>
  <c r="T181" i="12"/>
  <c r="S181" i="12"/>
  <c r="R181" i="12"/>
  <c r="T180" i="12"/>
  <c r="S180" i="12"/>
  <c r="U180" i="12" s="1"/>
  <c r="R180" i="12"/>
  <c r="T179" i="12"/>
  <c r="S179" i="12"/>
  <c r="R179" i="12"/>
  <c r="T178" i="12"/>
  <c r="S178" i="12"/>
  <c r="R178" i="12"/>
  <c r="T177" i="12"/>
  <c r="S177" i="12"/>
  <c r="R177" i="12"/>
  <c r="T176" i="12"/>
  <c r="S176" i="12"/>
  <c r="R176" i="12"/>
  <c r="T175" i="12"/>
  <c r="S175" i="12"/>
  <c r="R175" i="12"/>
  <c r="T174" i="12"/>
  <c r="S174" i="12"/>
  <c r="U174" i="12" s="1"/>
  <c r="R174" i="12"/>
  <c r="T173" i="12"/>
  <c r="S173" i="12"/>
  <c r="R173" i="12"/>
  <c r="T172" i="12"/>
  <c r="S172" i="12"/>
  <c r="U172" i="12" s="1"/>
  <c r="R172" i="12"/>
  <c r="T171" i="12"/>
  <c r="S171" i="12"/>
  <c r="R171" i="12"/>
  <c r="T170" i="12"/>
  <c r="S170" i="12"/>
  <c r="R170" i="12"/>
  <c r="T169" i="12"/>
  <c r="S169" i="12"/>
  <c r="R169" i="12"/>
  <c r="T168" i="12"/>
  <c r="S168" i="12"/>
  <c r="R168" i="12"/>
  <c r="T167" i="12"/>
  <c r="S167" i="12"/>
  <c r="R167" i="12"/>
  <c r="T166" i="12"/>
  <c r="S166" i="12"/>
  <c r="U166" i="12" s="1"/>
  <c r="R166" i="12"/>
  <c r="T165" i="12"/>
  <c r="S165" i="12"/>
  <c r="R165" i="12"/>
  <c r="T164" i="12"/>
  <c r="S164" i="12"/>
  <c r="U164" i="12" s="1"/>
  <c r="R164" i="12"/>
  <c r="T163" i="12"/>
  <c r="S163" i="12"/>
  <c r="R163" i="12"/>
  <c r="T162" i="12"/>
  <c r="S162" i="12"/>
  <c r="R162" i="12"/>
  <c r="T161" i="12"/>
  <c r="S161" i="12"/>
  <c r="R161" i="12"/>
  <c r="T160" i="12"/>
  <c r="S160" i="12"/>
  <c r="R160" i="12"/>
  <c r="T159" i="12"/>
  <c r="S159" i="12"/>
  <c r="R159" i="12"/>
  <c r="T158" i="12"/>
  <c r="S158" i="12"/>
  <c r="U158" i="12" s="1"/>
  <c r="R158" i="12"/>
  <c r="T157" i="12"/>
  <c r="S157" i="12"/>
  <c r="R157" i="12"/>
  <c r="T156" i="12"/>
  <c r="S156" i="12"/>
  <c r="U156" i="12" s="1"/>
  <c r="R156" i="12"/>
  <c r="T155" i="12"/>
  <c r="S155" i="12"/>
  <c r="R155" i="12"/>
  <c r="T154" i="12"/>
  <c r="S154" i="12"/>
  <c r="R154" i="12"/>
  <c r="T153" i="12"/>
  <c r="S153" i="12"/>
  <c r="R153" i="12"/>
  <c r="T152" i="12"/>
  <c r="S152" i="12"/>
  <c r="R152" i="12"/>
  <c r="T151" i="12"/>
  <c r="S151" i="12"/>
  <c r="R151" i="12"/>
  <c r="T150" i="12"/>
  <c r="S150" i="12"/>
  <c r="U150" i="12" s="1"/>
  <c r="R150" i="12"/>
  <c r="T149" i="12"/>
  <c r="S149" i="12"/>
  <c r="R149" i="12"/>
  <c r="T148" i="12"/>
  <c r="S148" i="12"/>
  <c r="U148" i="12" s="1"/>
  <c r="R148" i="12"/>
  <c r="T147" i="12"/>
  <c r="S147" i="12"/>
  <c r="R147" i="12"/>
  <c r="T146" i="12"/>
  <c r="S146" i="12"/>
  <c r="R146" i="12"/>
  <c r="T145" i="12"/>
  <c r="S145" i="12"/>
  <c r="R145" i="12"/>
  <c r="T144" i="12"/>
  <c r="S144" i="12"/>
  <c r="R144" i="12"/>
  <c r="T143" i="12"/>
  <c r="S143" i="12"/>
  <c r="R143" i="12"/>
  <c r="T142" i="12"/>
  <c r="S142" i="12"/>
  <c r="U142" i="12" s="1"/>
  <c r="R142" i="12"/>
  <c r="T141" i="12"/>
  <c r="S141" i="12"/>
  <c r="R141" i="12"/>
  <c r="T140" i="12"/>
  <c r="S140" i="12"/>
  <c r="U140" i="12" s="1"/>
  <c r="R140" i="12"/>
  <c r="T139" i="12"/>
  <c r="S139" i="12"/>
  <c r="R139" i="12"/>
  <c r="T138" i="12"/>
  <c r="S138" i="12"/>
  <c r="R138" i="12"/>
  <c r="T137" i="12"/>
  <c r="S137" i="12"/>
  <c r="R137" i="12"/>
  <c r="T136" i="12"/>
  <c r="S136" i="12"/>
  <c r="R136" i="12"/>
  <c r="T135" i="12"/>
  <c r="S135" i="12"/>
  <c r="R135" i="12"/>
  <c r="T134" i="12"/>
  <c r="S134" i="12"/>
  <c r="U134" i="12" s="1"/>
  <c r="R134" i="12"/>
  <c r="T133" i="12"/>
  <c r="S133" i="12"/>
  <c r="R133" i="12"/>
  <c r="T132" i="12"/>
  <c r="S132" i="12"/>
  <c r="U132" i="12" s="1"/>
  <c r="R132" i="12"/>
  <c r="T131" i="12"/>
  <c r="S131" i="12"/>
  <c r="R131" i="12"/>
  <c r="T130" i="12"/>
  <c r="S130" i="12"/>
  <c r="R130" i="12"/>
  <c r="T129" i="12"/>
  <c r="S129" i="12"/>
  <c r="R129" i="12"/>
  <c r="T128" i="12"/>
  <c r="S128" i="12"/>
  <c r="R128" i="12"/>
  <c r="T127" i="12"/>
  <c r="S127" i="12"/>
  <c r="R127" i="12"/>
  <c r="T126" i="12"/>
  <c r="S126" i="12"/>
  <c r="U126" i="12" s="1"/>
  <c r="R126" i="12"/>
  <c r="T125" i="12"/>
  <c r="S125" i="12"/>
  <c r="R125" i="12"/>
  <c r="T124" i="12"/>
  <c r="S124" i="12"/>
  <c r="U124" i="12" s="1"/>
  <c r="R124" i="12"/>
  <c r="T123" i="12"/>
  <c r="S123" i="12"/>
  <c r="R123" i="12"/>
  <c r="T122" i="12"/>
  <c r="S122" i="12"/>
  <c r="R122" i="12"/>
  <c r="T121" i="12"/>
  <c r="S121" i="12"/>
  <c r="R121" i="12"/>
  <c r="T120" i="12"/>
  <c r="S120" i="12"/>
  <c r="R120" i="12"/>
  <c r="T119" i="12"/>
  <c r="S119" i="12"/>
  <c r="R119" i="12"/>
  <c r="T118" i="12"/>
  <c r="S118" i="12"/>
  <c r="U118" i="12" s="1"/>
  <c r="R118" i="12"/>
  <c r="T117" i="12"/>
  <c r="S117" i="12"/>
  <c r="R117" i="12"/>
  <c r="T116" i="12"/>
  <c r="S116" i="12"/>
  <c r="U116" i="12" s="1"/>
  <c r="R116" i="12"/>
  <c r="T115" i="12"/>
  <c r="S115" i="12"/>
  <c r="R115" i="12"/>
  <c r="T114" i="12"/>
  <c r="S114" i="12"/>
  <c r="R114" i="12"/>
  <c r="T113" i="12"/>
  <c r="S113" i="12"/>
  <c r="R113" i="12"/>
  <c r="T112" i="12"/>
  <c r="S112" i="12"/>
  <c r="R112" i="12"/>
  <c r="T111" i="12"/>
  <c r="S111" i="12"/>
  <c r="R111" i="12"/>
  <c r="T110" i="12"/>
  <c r="S110" i="12"/>
  <c r="U110" i="12" s="1"/>
  <c r="R110" i="12"/>
  <c r="T109" i="12"/>
  <c r="S109" i="12"/>
  <c r="R109" i="12"/>
  <c r="T108" i="12"/>
  <c r="S108" i="12"/>
  <c r="U108" i="12" s="1"/>
  <c r="R108" i="12"/>
  <c r="T107" i="12"/>
  <c r="S107" i="12"/>
  <c r="R107" i="12"/>
  <c r="T106" i="12"/>
  <c r="S106" i="12"/>
  <c r="R106" i="12"/>
  <c r="T105" i="12"/>
  <c r="S105" i="12"/>
  <c r="R105" i="12"/>
  <c r="T104" i="12"/>
  <c r="S104" i="12"/>
  <c r="R104" i="12"/>
  <c r="T103" i="12"/>
  <c r="S103" i="12"/>
  <c r="R103" i="12"/>
  <c r="T102" i="12"/>
  <c r="S102" i="12"/>
  <c r="U102" i="12" s="1"/>
  <c r="R102" i="12"/>
  <c r="T101" i="12"/>
  <c r="S101" i="12"/>
  <c r="R101" i="12"/>
  <c r="T100" i="12"/>
  <c r="S100" i="12"/>
  <c r="U100" i="12" s="1"/>
  <c r="R100" i="12"/>
  <c r="T99" i="12"/>
  <c r="S99" i="12"/>
  <c r="R99" i="12"/>
  <c r="T98" i="12"/>
  <c r="S98" i="12"/>
  <c r="R98" i="12"/>
  <c r="T97" i="12"/>
  <c r="S97" i="12"/>
  <c r="R97" i="12"/>
  <c r="T96" i="12"/>
  <c r="S96" i="12"/>
  <c r="R96" i="12"/>
  <c r="T95" i="12"/>
  <c r="S95" i="12"/>
  <c r="R95" i="12"/>
  <c r="T94" i="12"/>
  <c r="S94" i="12"/>
  <c r="U94" i="12" s="1"/>
  <c r="R94" i="12"/>
  <c r="T93" i="12"/>
  <c r="S93" i="12"/>
  <c r="R93" i="12"/>
  <c r="T92" i="12"/>
  <c r="S92" i="12"/>
  <c r="U92" i="12" s="1"/>
  <c r="R92" i="12"/>
  <c r="T91" i="12"/>
  <c r="S91" i="12"/>
  <c r="R91" i="12"/>
  <c r="T90" i="12"/>
  <c r="S90" i="12"/>
  <c r="R90" i="12"/>
  <c r="T89" i="12"/>
  <c r="S89" i="12"/>
  <c r="R89" i="12"/>
  <c r="T88" i="12"/>
  <c r="S88" i="12"/>
  <c r="R88" i="12"/>
  <c r="T87" i="12"/>
  <c r="S87" i="12"/>
  <c r="R87" i="12"/>
  <c r="T86" i="12"/>
  <c r="S86" i="12"/>
  <c r="U86" i="12" s="1"/>
  <c r="R86" i="12"/>
  <c r="T85" i="12"/>
  <c r="S85" i="12"/>
  <c r="R85" i="12"/>
  <c r="T84" i="12"/>
  <c r="S84" i="12"/>
  <c r="U84" i="12" s="1"/>
  <c r="R84" i="12"/>
  <c r="T83" i="12"/>
  <c r="S83" i="12"/>
  <c r="R83" i="12"/>
  <c r="T82" i="12"/>
  <c r="S82" i="12"/>
  <c r="R82" i="12"/>
  <c r="T81" i="12"/>
  <c r="S81" i="12"/>
  <c r="R81" i="12"/>
  <c r="T80" i="12"/>
  <c r="S80" i="12"/>
  <c r="R80" i="12"/>
  <c r="T79" i="12"/>
  <c r="S79" i="12"/>
  <c r="R79" i="12"/>
  <c r="T78" i="12"/>
  <c r="S78" i="12"/>
  <c r="R78" i="12"/>
  <c r="T77" i="12"/>
  <c r="S77" i="12"/>
  <c r="R77" i="12"/>
  <c r="T76" i="12"/>
  <c r="S76" i="12"/>
  <c r="U76" i="12" s="1"/>
  <c r="R76" i="12"/>
  <c r="T75" i="12"/>
  <c r="S75" i="12"/>
  <c r="R75" i="12"/>
  <c r="T74" i="12"/>
  <c r="S74" i="12"/>
  <c r="R74" i="12"/>
  <c r="T73" i="12"/>
  <c r="S73" i="12"/>
  <c r="R73" i="12"/>
  <c r="T72" i="12"/>
  <c r="S72" i="12"/>
  <c r="R72" i="12"/>
  <c r="T71" i="12"/>
  <c r="S71" i="12"/>
  <c r="R71" i="12"/>
  <c r="T70" i="12"/>
  <c r="S70" i="12"/>
  <c r="R70" i="12"/>
  <c r="T69" i="12"/>
  <c r="S69" i="12"/>
  <c r="R69" i="12"/>
  <c r="T68" i="12"/>
  <c r="S68" i="12"/>
  <c r="U68" i="12" s="1"/>
  <c r="R68" i="12"/>
  <c r="T67" i="12"/>
  <c r="S67" i="12"/>
  <c r="R67" i="12"/>
  <c r="T66" i="12"/>
  <c r="S66" i="12"/>
  <c r="R66" i="12"/>
  <c r="T65" i="12"/>
  <c r="S65" i="12"/>
  <c r="R65" i="12"/>
  <c r="T64" i="12"/>
  <c r="S64" i="12"/>
  <c r="R64" i="12"/>
  <c r="T63" i="12"/>
  <c r="S63" i="12"/>
  <c r="R63" i="12"/>
  <c r="T62" i="12"/>
  <c r="S62" i="12"/>
  <c r="R62" i="12"/>
  <c r="T61" i="12"/>
  <c r="S61" i="12"/>
  <c r="R61" i="12"/>
  <c r="T60" i="12"/>
  <c r="S60" i="12"/>
  <c r="U60" i="12" s="1"/>
  <c r="R60" i="12"/>
  <c r="T59" i="12"/>
  <c r="S59" i="12"/>
  <c r="R59" i="12"/>
  <c r="T58" i="12"/>
  <c r="S58" i="12"/>
  <c r="R58" i="12"/>
  <c r="T57" i="12"/>
  <c r="S57" i="12"/>
  <c r="R57" i="12"/>
  <c r="T56" i="12"/>
  <c r="S56" i="12"/>
  <c r="R56" i="12"/>
  <c r="T55" i="12"/>
  <c r="S55" i="12"/>
  <c r="R55" i="12"/>
  <c r="T54" i="12"/>
  <c r="S54" i="12"/>
  <c r="R54" i="12"/>
  <c r="T53" i="12"/>
  <c r="S53" i="12"/>
  <c r="R53" i="12"/>
  <c r="T52" i="12"/>
  <c r="S52" i="12"/>
  <c r="U52" i="12" s="1"/>
  <c r="R52" i="12"/>
  <c r="T51" i="12"/>
  <c r="S51" i="12"/>
  <c r="R51" i="12"/>
  <c r="T50" i="12"/>
  <c r="S50" i="12"/>
  <c r="R50" i="12"/>
  <c r="T49" i="12"/>
  <c r="S49" i="12"/>
  <c r="R49" i="12"/>
  <c r="T48" i="12"/>
  <c r="S48" i="12"/>
  <c r="R48" i="12"/>
  <c r="T47" i="12"/>
  <c r="S47" i="12"/>
  <c r="R47" i="12"/>
  <c r="T46" i="12"/>
  <c r="S46" i="12"/>
  <c r="R46" i="12"/>
  <c r="T45" i="12"/>
  <c r="S45" i="12"/>
  <c r="R45" i="12"/>
  <c r="T44" i="12"/>
  <c r="S44" i="12"/>
  <c r="U44" i="12" s="1"/>
  <c r="R44" i="12"/>
  <c r="T43" i="12"/>
  <c r="S43" i="12"/>
  <c r="R43" i="12"/>
  <c r="T42" i="12"/>
  <c r="S42" i="12"/>
  <c r="R42" i="12"/>
  <c r="T41" i="12"/>
  <c r="S41" i="12"/>
  <c r="R41" i="12"/>
  <c r="T40" i="12"/>
  <c r="S40" i="12"/>
  <c r="R40" i="12"/>
  <c r="T39" i="12"/>
  <c r="S39" i="12"/>
  <c r="R39" i="12"/>
  <c r="T38" i="12"/>
  <c r="S38" i="12"/>
  <c r="R38" i="12"/>
  <c r="T37" i="12"/>
  <c r="S37" i="12"/>
  <c r="R37" i="12"/>
  <c r="T36" i="12"/>
  <c r="S36" i="12"/>
  <c r="U36" i="12" s="1"/>
  <c r="R36" i="12"/>
  <c r="T35" i="12"/>
  <c r="S35" i="12"/>
  <c r="R35" i="12"/>
  <c r="T34" i="12"/>
  <c r="S34" i="12"/>
  <c r="R34" i="12"/>
  <c r="T33" i="12"/>
  <c r="S33" i="12"/>
  <c r="R33" i="12"/>
  <c r="T32" i="12"/>
  <c r="S32" i="12"/>
  <c r="R32" i="12"/>
  <c r="T31" i="12"/>
  <c r="S31" i="12"/>
  <c r="R31" i="12"/>
  <c r="T30" i="12"/>
  <c r="S30" i="12"/>
  <c r="R30" i="12"/>
  <c r="T29" i="12"/>
  <c r="S29" i="12"/>
  <c r="R29" i="12"/>
  <c r="T28" i="12"/>
  <c r="S28" i="12"/>
  <c r="U28" i="12" s="1"/>
  <c r="R28" i="12"/>
  <c r="T27" i="12"/>
  <c r="S27" i="12"/>
  <c r="R27" i="12"/>
  <c r="T26" i="12"/>
  <c r="S26" i="12"/>
  <c r="R26" i="12"/>
  <c r="T25" i="12"/>
  <c r="S25" i="12"/>
  <c r="R25" i="12"/>
  <c r="T24" i="12"/>
  <c r="S24" i="12"/>
  <c r="R24" i="12"/>
  <c r="T23" i="12"/>
  <c r="S23" i="12"/>
  <c r="R23" i="12"/>
  <c r="T22" i="12"/>
  <c r="S22" i="12"/>
  <c r="R22" i="12"/>
  <c r="T21" i="12"/>
  <c r="S21" i="12"/>
  <c r="R21" i="12"/>
  <c r="T20" i="12"/>
  <c r="S20" i="12"/>
  <c r="U20" i="12" s="1"/>
  <c r="R20" i="12"/>
  <c r="T19" i="12"/>
  <c r="S19" i="12"/>
  <c r="R19" i="12"/>
  <c r="T18" i="12"/>
  <c r="S18" i="12"/>
  <c r="R18" i="12"/>
  <c r="T17" i="12"/>
  <c r="S17" i="12"/>
  <c r="R17" i="12"/>
  <c r="T16" i="12"/>
  <c r="S16" i="12"/>
  <c r="R16" i="12"/>
  <c r="T15" i="12"/>
  <c r="S15" i="12"/>
  <c r="R15" i="12"/>
  <c r="T14" i="12"/>
  <c r="S14" i="12"/>
  <c r="R14" i="12"/>
  <c r="T13" i="12"/>
  <c r="S13" i="12"/>
  <c r="R13" i="12"/>
  <c r="T12" i="12"/>
  <c r="S12" i="12"/>
  <c r="U12" i="12" s="1"/>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s="1"/>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s="1"/>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s="1"/>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s="1"/>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s="1"/>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s="1"/>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s="1"/>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s="1"/>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U368" i="13" s="1"/>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U360" i="13" s="1"/>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U352" i="13" s="1"/>
  <c r="R352" i="13"/>
  <c r="T351" i="13"/>
  <c r="S351" i="13"/>
  <c r="U351" i="13" s="1"/>
  <c r="R351" i="13"/>
  <c r="T350" i="13"/>
  <c r="S350" i="13"/>
  <c r="R350" i="13"/>
  <c r="T349" i="13"/>
  <c r="S349" i="13"/>
  <c r="R349" i="13"/>
  <c r="T348" i="13"/>
  <c r="S348" i="13"/>
  <c r="R348" i="13"/>
  <c r="T347" i="13"/>
  <c r="S347" i="13"/>
  <c r="R347" i="13"/>
  <c r="T346" i="13"/>
  <c r="S346" i="13"/>
  <c r="R346" i="13"/>
  <c r="T345" i="13"/>
  <c r="S345" i="13"/>
  <c r="R345" i="13"/>
  <c r="T344" i="13"/>
  <c r="S344" i="13"/>
  <c r="U344" i="13" s="1"/>
  <c r="R344" i="13"/>
  <c r="T343" i="13"/>
  <c r="S343" i="13"/>
  <c r="U343" i="13" s="1"/>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U335" i="13" s="1"/>
  <c r="R335" i="13"/>
  <c r="T334" i="13"/>
  <c r="S334" i="13"/>
  <c r="R334" i="13"/>
  <c r="T333" i="13"/>
  <c r="S333" i="13"/>
  <c r="R333" i="13"/>
  <c r="T332" i="13"/>
  <c r="S332" i="13"/>
  <c r="R332" i="13"/>
  <c r="T331" i="13"/>
  <c r="S331" i="13"/>
  <c r="R331" i="13"/>
  <c r="T330" i="13"/>
  <c r="S330" i="13"/>
  <c r="R330" i="13"/>
  <c r="T329" i="13"/>
  <c r="S329" i="13"/>
  <c r="R329" i="13"/>
  <c r="T328" i="13"/>
  <c r="S328" i="13"/>
  <c r="U328" i="13" s="1"/>
  <c r="R328" i="13"/>
  <c r="T327" i="13"/>
  <c r="S327" i="13"/>
  <c r="U327" i="13" s="1"/>
  <c r="R327" i="13"/>
  <c r="T326" i="13"/>
  <c r="S326" i="13"/>
  <c r="R326" i="13"/>
  <c r="T325" i="13"/>
  <c r="S325" i="13"/>
  <c r="R325" i="13"/>
  <c r="T324" i="13"/>
  <c r="S324" i="13"/>
  <c r="R324" i="13"/>
  <c r="T323" i="13"/>
  <c r="S323" i="13"/>
  <c r="R323" i="13"/>
  <c r="T322" i="13"/>
  <c r="S322" i="13"/>
  <c r="R322" i="13"/>
  <c r="T321" i="13"/>
  <c r="S321" i="13"/>
  <c r="R321" i="13"/>
  <c r="T320" i="13"/>
  <c r="S320" i="13"/>
  <c r="U320" i="13" s="1"/>
  <c r="R320" i="13"/>
  <c r="T319" i="13"/>
  <c r="S319" i="13"/>
  <c r="U319" i="13" s="1"/>
  <c r="R319" i="13"/>
  <c r="T318" i="13"/>
  <c r="S318" i="13"/>
  <c r="R318" i="13"/>
  <c r="T317" i="13"/>
  <c r="S317" i="13"/>
  <c r="R317" i="13"/>
  <c r="T316" i="13"/>
  <c r="S316" i="13"/>
  <c r="R316" i="13"/>
  <c r="T315" i="13"/>
  <c r="S315" i="13"/>
  <c r="R315" i="13"/>
  <c r="T314" i="13"/>
  <c r="S314" i="13"/>
  <c r="R314" i="13"/>
  <c r="T313" i="13"/>
  <c r="S313" i="13"/>
  <c r="R313" i="13"/>
  <c r="T312" i="13"/>
  <c r="S312" i="13"/>
  <c r="U312" i="13" s="1"/>
  <c r="R312" i="13"/>
  <c r="T311" i="13"/>
  <c r="S311" i="13"/>
  <c r="U311" i="13" s="1"/>
  <c r="R311" i="13"/>
  <c r="T310" i="13"/>
  <c r="S310" i="13"/>
  <c r="R310" i="13"/>
  <c r="T309" i="13"/>
  <c r="S309" i="13"/>
  <c r="R309" i="13"/>
  <c r="T308" i="13"/>
  <c r="S308" i="13"/>
  <c r="R308" i="13"/>
  <c r="T307" i="13"/>
  <c r="S307" i="13"/>
  <c r="R307" i="13"/>
  <c r="T306" i="13"/>
  <c r="S306" i="13"/>
  <c r="R306" i="13"/>
  <c r="T305" i="13"/>
  <c r="S305" i="13"/>
  <c r="R305" i="13"/>
  <c r="T304" i="13"/>
  <c r="S304" i="13"/>
  <c r="U304" i="13" s="1"/>
  <c r="R304" i="13"/>
  <c r="T303" i="13"/>
  <c r="S303" i="13"/>
  <c r="U303" i="13" s="1"/>
  <c r="R303" i="13"/>
  <c r="T302" i="13"/>
  <c r="S302" i="13"/>
  <c r="R302" i="13"/>
  <c r="T301" i="13"/>
  <c r="S301" i="13"/>
  <c r="R301" i="13"/>
  <c r="T300" i="13"/>
  <c r="S300" i="13"/>
  <c r="R300" i="13"/>
  <c r="T299" i="13"/>
  <c r="S299" i="13"/>
  <c r="R299" i="13"/>
  <c r="T298" i="13"/>
  <c r="S298" i="13"/>
  <c r="R298" i="13"/>
  <c r="T297" i="13"/>
  <c r="S297" i="13"/>
  <c r="R297" i="13"/>
  <c r="T296" i="13"/>
  <c r="S296" i="13"/>
  <c r="U296" i="13" s="1"/>
  <c r="R296" i="13"/>
  <c r="T295" i="13"/>
  <c r="S295" i="13"/>
  <c r="U295" i="13" s="1"/>
  <c r="R295" i="13"/>
  <c r="T294" i="13"/>
  <c r="S294" i="13"/>
  <c r="R294" i="13"/>
  <c r="T293" i="13"/>
  <c r="S293" i="13"/>
  <c r="R293" i="13"/>
  <c r="T292" i="13"/>
  <c r="S292" i="13"/>
  <c r="R292" i="13"/>
  <c r="T291" i="13"/>
  <c r="S291" i="13"/>
  <c r="R291" i="13"/>
  <c r="T290" i="13"/>
  <c r="S290" i="13"/>
  <c r="R290" i="13"/>
  <c r="T289" i="13"/>
  <c r="S289" i="13"/>
  <c r="R289" i="13"/>
  <c r="T288" i="13"/>
  <c r="S288" i="13"/>
  <c r="U288" i="13" s="1"/>
  <c r="R288" i="13"/>
  <c r="T287" i="13"/>
  <c r="S287" i="13"/>
  <c r="U287" i="13" s="1"/>
  <c r="R287" i="13"/>
  <c r="T286" i="13"/>
  <c r="S286" i="13"/>
  <c r="R286" i="13"/>
  <c r="T285" i="13"/>
  <c r="S285" i="13"/>
  <c r="R285" i="13"/>
  <c r="T284" i="13"/>
  <c r="S284" i="13"/>
  <c r="R284" i="13"/>
  <c r="T283" i="13"/>
  <c r="S283" i="13"/>
  <c r="R283" i="13"/>
  <c r="T282" i="13"/>
  <c r="S282" i="13"/>
  <c r="R282" i="13"/>
  <c r="T281" i="13"/>
  <c r="S281" i="13"/>
  <c r="R281" i="13"/>
  <c r="T280" i="13"/>
  <c r="S280" i="13"/>
  <c r="U280" i="13" s="1"/>
  <c r="R280" i="13"/>
  <c r="T279" i="13"/>
  <c r="S279" i="13"/>
  <c r="U279" i="13" s="1"/>
  <c r="R279" i="13"/>
  <c r="T278" i="13"/>
  <c r="S278" i="13"/>
  <c r="R278" i="13"/>
  <c r="T277" i="13"/>
  <c r="S277" i="13"/>
  <c r="R277" i="13"/>
  <c r="T276" i="13"/>
  <c r="S276" i="13"/>
  <c r="R276" i="13"/>
  <c r="T275" i="13"/>
  <c r="S275" i="13"/>
  <c r="R275" i="13"/>
  <c r="T274" i="13"/>
  <c r="S274" i="13"/>
  <c r="R274" i="13"/>
  <c r="T273" i="13"/>
  <c r="S273" i="13"/>
  <c r="R273" i="13"/>
  <c r="T272" i="13"/>
  <c r="S272" i="13"/>
  <c r="U272" i="13" s="1"/>
  <c r="R272" i="13"/>
  <c r="T271" i="13"/>
  <c r="S271" i="13"/>
  <c r="U271" i="13" s="1"/>
  <c r="R271" i="13"/>
  <c r="T270" i="13"/>
  <c r="S270" i="13"/>
  <c r="R270" i="13"/>
  <c r="T269" i="13"/>
  <c r="S269" i="13"/>
  <c r="R269" i="13"/>
  <c r="T268" i="13"/>
  <c r="S268" i="13"/>
  <c r="R268" i="13"/>
  <c r="T267" i="13"/>
  <c r="S267" i="13"/>
  <c r="R267" i="13"/>
  <c r="T266" i="13"/>
  <c r="S266" i="13"/>
  <c r="R266" i="13"/>
  <c r="T265" i="13"/>
  <c r="S265" i="13"/>
  <c r="R265" i="13"/>
  <c r="T264" i="13"/>
  <c r="S264" i="13"/>
  <c r="U264" i="13" s="1"/>
  <c r="R264" i="13"/>
  <c r="T263" i="13"/>
  <c r="S263" i="13"/>
  <c r="U263" i="13" s="1"/>
  <c r="R263" i="13"/>
  <c r="T262" i="13"/>
  <c r="S262" i="13"/>
  <c r="R262" i="13"/>
  <c r="T261" i="13"/>
  <c r="S261" i="13"/>
  <c r="R261" i="13"/>
  <c r="T260" i="13"/>
  <c r="S260" i="13"/>
  <c r="R260" i="13"/>
  <c r="T259" i="13"/>
  <c r="S259" i="13"/>
  <c r="R259" i="13"/>
  <c r="T258" i="13"/>
  <c r="S258" i="13"/>
  <c r="R258" i="13"/>
  <c r="T257" i="13"/>
  <c r="S257" i="13"/>
  <c r="R257" i="13"/>
  <c r="T256" i="13"/>
  <c r="S256" i="13"/>
  <c r="U256" i="13" s="1"/>
  <c r="R256" i="13"/>
  <c r="T255" i="13"/>
  <c r="S255" i="13"/>
  <c r="U255" i="13" s="1"/>
  <c r="R255" i="13"/>
  <c r="T254" i="13"/>
  <c r="S254" i="13"/>
  <c r="R254" i="13"/>
  <c r="T253" i="13"/>
  <c r="S253" i="13"/>
  <c r="R253" i="13"/>
  <c r="T252" i="13"/>
  <c r="S252" i="13"/>
  <c r="R252" i="13"/>
  <c r="T251" i="13"/>
  <c r="S251" i="13"/>
  <c r="R251" i="13"/>
  <c r="T250" i="13"/>
  <c r="S250" i="13"/>
  <c r="R250" i="13"/>
  <c r="T249" i="13"/>
  <c r="S249" i="13"/>
  <c r="R249" i="13"/>
  <c r="T248" i="13"/>
  <c r="S248" i="13"/>
  <c r="U248" i="13" s="1"/>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U240" i="13" s="1"/>
  <c r="R240" i="13"/>
  <c r="T239" i="13"/>
  <c r="S239" i="13"/>
  <c r="U239" i="13" s="1"/>
  <c r="R239" i="13"/>
  <c r="T238" i="13"/>
  <c r="S238" i="13"/>
  <c r="R238" i="13"/>
  <c r="T237" i="13"/>
  <c r="S237" i="13"/>
  <c r="R237" i="13"/>
  <c r="T236" i="13"/>
  <c r="S236" i="13"/>
  <c r="R236" i="13"/>
  <c r="T235" i="13"/>
  <c r="S235" i="13"/>
  <c r="R235" i="13"/>
  <c r="T234" i="13"/>
  <c r="S234" i="13"/>
  <c r="R234" i="13"/>
  <c r="T233" i="13"/>
  <c r="S233" i="13"/>
  <c r="R233" i="13"/>
  <c r="T232" i="13"/>
  <c r="S232" i="13"/>
  <c r="U232" i="13" s="1"/>
  <c r="R232" i="13"/>
  <c r="T231" i="13"/>
  <c r="S231" i="13"/>
  <c r="U231" i="13" s="1"/>
  <c r="R231" i="13"/>
  <c r="T230" i="13"/>
  <c r="S230" i="13"/>
  <c r="R230" i="13"/>
  <c r="T229" i="13"/>
  <c r="S229" i="13"/>
  <c r="R229" i="13"/>
  <c r="T228" i="13"/>
  <c r="S228" i="13"/>
  <c r="R228" i="13"/>
  <c r="T227" i="13"/>
  <c r="S227" i="13"/>
  <c r="R227" i="13"/>
  <c r="T226" i="13"/>
  <c r="S226" i="13"/>
  <c r="R226" i="13"/>
  <c r="T225" i="13"/>
  <c r="S225" i="13"/>
  <c r="R225" i="13"/>
  <c r="T224" i="13"/>
  <c r="S224" i="13"/>
  <c r="U224" i="13" s="1"/>
  <c r="R224" i="13"/>
  <c r="T223" i="13"/>
  <c r="S223" i="13"/>
  <c r="U223" i="13" s="1"/>
  <c r="R223" i="13"/>
  <c r="T222" i="13"/>
  <c r="S222" i="13"/>
  <c r="R222" i="13"/>
  <c r="T221" i="13"/>
  <c r="S221" i="13"/>
  <c r="R221" i="13"/>
  <c r="T220" i="13"/>
  <c r="S220" i="13"/>
  <c r="R220" i="13"/>
  <c r="T219" i="13"/>
  <c r="S219" i="13"/>
  <c r="R219" i="13"/>
  <c r="T218" i="13"/>
  <c r="S218" i="13"/>
  <c r="R218" i="13"/>
  <c r="T217" i="13"/>
  <c r="S217" i="13"/>
  <c r="R217" i="13"/>
  <c r="T216" i="13"/>
  <c r="S216" i="13"/>
  <c r="U216" i="13" s="1"/>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U208" i="13" s="1"/>
  <c r="R208" i="13"/>
  <c r="T207" i="13"/>
  <c r="S207" i="13"/>
  <c r="U207" i="13" s="1"/>
  <c r="R207" i="13"/>
  <c r="T206" i="13"/>
  <c r="S206" i="13"/>
  <c r="R206" i="13"/>
  <c r="T205" i="13"/>
  <c r="S205" i="13"/>
  <c r="R205" i="13"/>
  <c r="T204" i="13"/>
  <c r="S204" i="13"/>
  <c r="R204" i="13"/>
  <c r="T203" i="13"/>
  <c r="S203" i="13"/>
  <c r="R203" i="13"/>
  <c r="T202" i="13"/>
  <c r="S202" i="13"/>
  <c r="R202" i="13"/>
  <c r="T201" i="13"/>
  <c r="S201" i="13"/>
  <c r="R201" i="13"/>
  <c r="T200" i="13"/>
  <c r="S200" i="13"/>
  <c r="U200" i="13" s="1"/>
  <c r="R200" i="13"/>
  <c r="T199" i="13"/>
  <c r="S199" i="13"/>
  <c r="U199" i="13" s="1"/>
  <c r="R199" i="13"/>
  <c r="T198" i="13"/>
  <c r="S198" i="13"/>
  <c r="R198" i="13"/>
  <c r="T197" i="13"/>
  <c r="S197" i="13"/>
  <c r="R197" i="13"/>
  <c r="T196" i="13"/>
  <c r="S196" i="13"/>
  <c r="R196" i="13"/>
  <c r="T195" i="13"/>
  <c r="S195" i="13"/>
  <c r="R195" i="13"/>
  <c r="T194" i="13"/>
  <c r="S194" i="13"/>
  <c r="R194" i="13"/>
  <c r="T193" i="13"/>
  <c r="S193" i="13"/>
  <c r="R193" i="13"/>
  <c r="T192" i="13"/>
  <c r="S192" i="13"/>
  <c r="U192" i="13" s="1"/>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U168" i="13" s="1"/>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U159" i="13" s="1"/>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U151" i="13" s="1"/>
  <c r="R151" i="13"/>
  <c r="T150" i="13"/>
  <c r="S150" i="13"/>
  <c r="R150" i="13"/>
  <c r="T149" i="13"/>
  <c r="S149" i="13"/>
  <c r="R149" i="13"/>
  <c r="T148" i="13"/>
  <c r="S148" i="13"/>
  <c r="R148" i="13"/>
  <c r="T147" i="13"/>
  <c r="S147" i="13"/>
  <c r="R147" i="13"/>
  <c r="T146" i="13"/>
  <c r="S146" i="13"/>
  <c r="R146" i="13"/>
  <c r="T145" i="13"/>
  <c r="S145" i="13"/>
  <c r="R145" i="13"/>
  <c r="T144" i="13"/>
  <c r="S144" i="13"/>
  <c r="U144" i="13" s="1"/>
  <c r="R144" i="13"/>
  <c r="T143" i="13"/>
  <c r="S143" i="13"/>
  <c r="U143" i="13" s="1"/>
  <c r="R143" i="13"/>
  <c r="T142" i="13"/>
  <c r="S142" i="13"/>
  <c r="R142" i="13"/>
  <c r="T141" i="13"/>
  <c r="S141" i="13"/>
  <c r="R141" i="13"/>
  <c r="T140" i="13"/>
  <c r="S140" i="13"/>
  <c r="R140" i="13"/>
  <c r="T139" i="13"/>
  <c r="S139" i="13"/>
  <c r="R139" i="13"/>
  <c r="T138" i="13"/>
  <c r="S138" i="13"/>
  <c r="R138" i="13"/>
  <c r="T137" i="13"/>
  <c r="S137" i="13"/>
  <c r="R137" i="13"/>
  <c r="T136" i="13"/>
  <c r="S136" i="13"/>
  <c r="U136" i="13" s="1"/>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U128" i="13" s="1"/>
  <c r="R128" i="13"/>
  <c r="T127" i="13"/>
  <c r="S127" i="13"/>
  <c r="U127" i="13" s="1"/>
  <c r="R127" i="13"/>
  <c r="T126" i="13"/>
  <c r="S126" i="13"/>
  <c r="R126" i="13"/>
  <c r="T125" i="13"/>
  <c r="S125" i="13"/>
  <c r="R125" i="13"/>
  <c r="T124" i="13"/>
  <c r="S124" i="13"/>
  <c r="R124" i="13"/>
  <c r="T123" i="13"/>
  <c r="S123" i="13"/>
  <c r="R123" i="13"/>
  <c r="T122" i="13"/>
  <c r="S122" i="13"/>
  <c r="R122" i="13"/>
  <c r="T121" i="13"/>
  <c r="S121" i="13"/>
  <c r="R121" i="13"/>
  <c r="T120" i="13"/>
  <c r="S120" i="13"/>
  <c r="U120" i="13" s="1"/>
  <c r="R120" i="13"/>
  <c r="T119" i="13"/>
  <c r="S119" i="13"/>
  <c r="U119" i="13" s="1"/>
  <c r="R119" i="13"/>
  <c r="T118" i="13"/>
  <c r="S118" i="13"/>
  <c r="R118" i="13"/>
  <c r="T117" i="13"/>
  <c r="S117" i="13"/>
  <c r="R117" i="13"/>
  <c r="T116" i="13"/>
  <c r="S116" i="13"/>
  <c r="R116" i="13"/>
  <c r="T115" i="13"/>
  <c r="S115" i="13"/>
  <c r="R115" i="13"/>
  <c r="T114" i="13"/>
  <c r="S114" i="13"/>
  <c r="R114" i="13"/>
  <c r="T113" i="13"/>
  <c r="S113" i="13"/>
  <c r="R113" i="13"/>
  <c r="T112" i="13"/>
  <c r="S112" i="13"/>
  <c r="U112" i="13" s="1"/>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U103" i="13" s="1"/>
  <c r="R103" i="13"/>
  <c r="T102" i="13"/>
  <c r="S102" i="13"/>
  <c r="R102" i="13"/>
  <c r="T101" i="13"/>
  <c r="S101" i="13"/>
  <c r="R101" i="13"/>
  <c r="T100" i="13"/>
  <c r="S100" i="13"/>
  <c r="R100" i="13"/>
  <c r="T99" i="13"/>
  <c r="S99" i="13"/>
  <c r="R99" i="13"/>
  <c r="T98" i="13"/>
  <c r="S98" i="13"/>
  <c r="R98" i="13"/>
  <c r="T97" i="13"/>
  <c r="S97" i="13"/>
  <c r="R97" i="13"/>
  <c r="T96" i="13"/>
  <c r="S96" i="13"/>
  <c r="U96" i="13" s="1"/>
  <c r="R96" i="13"/>
  <c r="T95" i="13"/>
  <c r="S95" i="13"/>
  <c r="U95" i="13" s="1"/>
  <c r="R95" i="13"/>
  <c r="T94" i="13"/>
  <c r="S94" i="13"/>
  <c r="R94" i="13"/>
  <c r="T93" i="13"/>
  <c r="S93" i="13"/>
  <c r="R93" i="13"/>
  <c r="T92" i="13"/>
  <c r="S92" i="13"/>
  <c r="R92" i="13"/>
  <c r="T91" i="13"/>
  <c r="S91" i="13"/>
  <c r="R91" i="13"/>
  <c r="T90" i="13"/>
  <c r="S90" i="13"/>
  <c r="R90" i="13"/>
  <c r="T89" i="13"/>
  <c r="S89" i="13"/>
  <c r="R89" i="13"/>
  <c r="T88" i="13"/>
  <c r="S88" i="13"/>
  <c r="R88" i="13"/>
  <c r="T87" i="13"/>
  <c r="S87" i="13"/>
  <c r="U87" i="13" s="1"/>
  <c r="R87" i="13"/>
  <c r="T86" i="13"/>
  <c r="S86" i="13"/>
  <c r="R86" i="13"/>
  <c r="T85" i="13"/>
  <c r="S85" i="13"/>
  <c r="R85" i="13"/>
  <c r="T84" i="13"/>
  <c r="S84" i="13"/>
  <c r="R84" i="13"/>
  <c r="T83" i="13"/>
  <c r="S83" i="13"/>
  <c r="R83" i="13"/>
  <c r="T82" i="13"/>
  <c r="S82" i="13"/>
  <c r="R82" i="13"/>
  <c r="T81" i="13"/>
  <c r="S81" i="13"/>
  <c r="R81" i="13"/>
  <c r="T80" i="13"/>
  <c r="S80" i="13"/>
  <c r="R80" i="13"/>
  <c r="T79" i="13"/>
  <c r="S79" i="13"/>
  <c r="U79" i="13" s="1"/>
  <c r="R79" i="13"/>
  <c r="T78" i="13"/>
  <c r="S78" i="13"/>
  <c r="R78" i="13"/>
  <c r="T77" i="13"/>
  <c r="S77" i="13"/>
  <c r="R77" i="13"/>
  <c r="T76" i="13"/>
  <c r="S76" i="13"/>
  <c r="R76" i="13"/>
  <c r="T75" i="13"/>
  <c r="S75" i="13"/>
  <c r="R75" i="13"/>
  <c r="T74" i="13"/>
  <c r="S74" i="13"/>
  <c r="R74" i="13"/>
  <c r="T73" i="13"/>
  <c r="S73" i="13"/>
  <c r="R73" i="13"/>
  <c r="T72" i="13"/>
  <c r="S72" i="13"/>
  <c r="U72" i="13" s="1"/>
  <c r="R72" i="13"/>
  <c r="T71" i="13"/>
  <c r="S71" i="13"/>
  <c r="U71" i="13" s="1"/>
  <c r="R71" i="13"/>
  <c r="T70" i="13"/>
  <c r="S70" i="13"/>
  <c r="R70" i="13"/>
  <c r="T69" i="13"/>
  <c r="S69" i="13"/>
  <c r="R69" i="13"/>
  <c r="T68" i="13"/>
  <c r="S68" i="13"/>
  <c r="R68" i="13"/>
  <c r="T67" i="13"/>
  <c r="S67" i="13"/>
  <c r="R67" i="13"/>
  <c r="T66" i="13"/>
  <c r="S66" i="13"/>
  <c r="R66" i="13"/>
  <c r="T65" i="13"/>
  <c r="S65" i="13"/>
  <c r="R65" i="13"/>
  <c r="T64" i="13"/>
  <c r="S64" i="13"/>
  <c r="U64" i="13" s="1"/>
  <c r="R64" i="13"/>
  <c r="T63" i="13"/>
  <c r="S63" i="13"/>
  <c r="U63" i="13" s="1"/>
  <c r="R63" i="13"/>
  <c r="T62" i="13"/>
  <c r="S62" i="13"/>
  <c r="R62" i="13"/>
  <c r="T61" i="13"/>
  <c r="S61" i="13"/>
  <c r="R61" i="13"/>
  <c r="T60" i="13"/>
  <c r="S60" i="13"/>
  <c r="R60" i="13"/>
  <c r="T59" i="13"/>
  <c r="S59" i="13"/>
  <c r="R59" i="13"/>
  <c r="T58" i="13"/>
  <c r="S58" i="13"/>
  <c r="R58" i="13"/>
  <c r="T57" i="13"/>
  <c r="S57" i="13"/>
  <c r="R57" i="13"/>
  <c r="T56" i="13"/>
  <c r="S56" i="13"/>
  <c r="U56" i="13" s="1"/>
  <c r="R56" i="13"/>
  <c r="T55" i="13"/>
  <c r="S55" i="13"/>
  <c r="U55" i="13" s="1"/>
  <c r="R55" i="13"/>
  <c r="T54" i="13"/>
  <c r="S54" i="13"/>
  <c r="R54" i="13"/>
  <c r="T53" i="13"/>
  <c r="S53" i="13"/>
  <c r="R53" i="13"/>
  <c r="T52" i="13"/>
  <c r="S52" i="13"/>
  <c r="R52" i="13"/>
  <c r="T51" i="13"/>
  <c r="S51" i="13"/>
  <c r="R51" i="13"/>
  <c r="T50" i="13"/>
  <c r="S50" i="13"/>
  <c r="R50" i="13"/>
  <c r="T49" i="13"/>
  <c r="S49" i="13"/>
  <c r="R49" i="13"/>
  <c r="T48" i="13"/>
  <c r="S48" i="13"/>
  <c r="U48" i="13" s="1"/>
  <c r="R48" i="13"/>
  <c r="T47" i="13"/>
  <c r="S47" i="13"/>
  <c r="U47" i="13" s="1"/>
  <c r="R47" i="13"/>
  <c r="T46" i="13"/>
  <c r="S46" i="13"/>
  <c r="R46" i="13"/>
  <c r="T45" i="13"/>
  <c r="S45" i="13"/>
  <c r="R45" i="13"/>
  <c r="T44" i="13"/>
  <c r="S44" i="13"/>
  <c r="R44" i="13"/>
  <c r="T43" i="13"/>
  <c r="S43" i="13"/>
  <c r="R43" i="13"/>
  <c r="T42" i="13"/>
  <c r="S42" i="13"/>
  <c r="R42" i="13"/>
  <c r="T41" i="13"/>
  <c r="S41" i="13"/>
  <c r="R41" i="13"/>
  <c r="T40" i="13"/>
  <c r="S40" i="13"/>
  <c r="U40" i="13" s="1"/>
  <c r="R40" i="13"/>
  <c r="T39" i="13"/>
  <c r="S39" i="13"/>
  <c r="U39" i="13" s="1"/>
  <c r="R39" i="13"/>
  <c r="T38" i="13"/>
  <c r="S38" i="13"/>
  <c r="R38" i="13"/>
  <c r="T37" i="13"/>
  <c r="S37" i="13"/>
  <c r="R37" i="13"/>
  <c r="T36" i="13"/>
  <c r="S36" i="13"/>
  <c r="R36" i="13"/>
  <c r="T35" i="13"/>
  <c r="S35" i="13"/>
  <c r="R35" i="13"/>
  <c r="T34" i="13"/>
  <c r="S34" i="13"/>
  <c r="R34" i="13"/>
  <c r="T33" i="13"/>
  <c r="S33" i="13"/>
  <c r="R33" i="13"/>
  <c r="T32" i="13"/>
  <c r="S32" i="13"/>
  <c r="U32" i="13" s="1"/>
  <c r="R32" i="13"/>
  <c r="T31" i="13"/>
  <c r="S31" i="13"/>
  <c r="U31" i="13" s="1"/>
  <c r="R31" i="13"/>
  <c r="T30" i="13"/>
  <c r="S30" i="13"/>
  <c r="R30" i="13"/>
  <c r="T29" i="13"/>
  <c r="S29" i="13"/>
  <c r="R29" i="13"/>
  <c r="T28" i="13"/>
  <c r="S28" i="13"/>
  <c r="R28" i="13"/>
  <c r="T27" i="13"/>
  <c r="S27" i="13"/>
  <c r="R27" i="13"/>
  <c r="T26" i="13"/>
  <c r="S26" i="13"/>
  <c r="R26" i="13"/>
  <c r="T25" i="13"/>
  <c r="S25" i="13"/>
  <c r="R25" i="13"/>
  <c r="T24" i="13"/>
  <c r="S24" i="13"/>
  <c r="U24" i="13" s="1"/>
  <c r="R24" i="13"/>
  <c r="T23" i="13"/>
  <c r="S23" i="13"/>
  <c r="R23" i="13"/>
  <c r="T22" i="13"/>
  <c r="S22" i="13"/>
  <c r="R22" i="13"/>
  <c r="T21" i="13"/>
  <c r="S21" i="13"/>
  <c r="R21" i="13"/>
  <c r="T20" i="13"/>
  <c r="S20" i="13"/>
  <c r="R20" i="13"/>
  <c r="T19" i="13"/>
  <c r="S19" i="13"/>
  <c r="R19" i="13"/>
  <c r="T18" i="13"/>
  <c r="S18" i="13"/>
  <c r="R18" i="13"/>
  <c r="T17" i="13"/>
  <c r="S17" i="13"/>
  <c r="R17" i="13"/>
  <c r="T16" i="13"/>
  <c r="S16" i="13"/>
  <c r="U16" i="13" s="1"/>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s="1"/>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s="1"/>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s="1"/>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s="1"/>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s="1"/>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s="1"/>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s="1"/>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s="1"/>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s="1"/>
  <c r="S164" i="14"/>
  <c r="T164" i="14"/>
  <c r="R165" i="14"/>
  <c r="S165" i="14"/>
  <c r="T165" i="14"/>
  <c r="R166" i="14"/>
  <c r="S166" i="14"/>
  <c r="T166" i="14"/>
  <c r="R167" i="14"/>
  <c r="U167" i="14" s="1"/>
  <c r="S167" i="14"/>
  <c r="T167" i="14"/>
  <c r="R168" i="14"/>
  <c r="S168" i="14"/>
  <c r="U168" i="14" s="1"/>
  <c r="T168" i="14"/>
  <c r="R169" i="14"/>
  <c r="S169" i="14"/>
  <c r="T169" i="14"/>
  <c r="R170" i="14"/>
  <c r="S170" i="14"/>
  <c r="T170" i="14"/>
  <c r="R171" i="14"/>
  <c r="S171" i="14"/>
  <c r="T171" i="14"/>
  <c r="R172" i="14"/>
  <c r="S172" i="14"/>
  <c r="T172" i="14"/>
  <c r="R173" i="14"/>
  <c r="S173" i="14"/>
  <c r="T173" i="14"/>
  <c r="R174" i="14"/>
  <c r="S174" i="14"/>
  <c r="T174" i="14"/>
  <c r="R175" i="14"/>
  <c r="U175" i="14" s="1"/>
  <c r="S175" i="14"/>
  <c r="T175" i="14"/>
  <c r="R176" i="14"/>
  <c r="S176" i="14"/>
  <c r="U176" i="14" s="1"/>
  <c r="T176" i="14"/>
  <c r="R177" i="14"/>
  <c r="S177" i="14"/>
  <c r="T177" i="14"/>
  <c r="R178" i="14"/>
  <c r="S178" i="14"/>
  <c r="T178" i="14"/>
  <c r="R179" i="14"/>
  <c r="S179" i="14"/>
  <c r="T179" i="14"/>
  <c r="R180" i="14"/>
  <c r="S180" i="14"/>
  <c r="T180" i="14"/>
  <c r="R181" i="14"/>
  <c r="S181" i="14"/>
  <c r="T181" i="14"/>
  <c r="R182" i="14"/>
  <c r="S182" i="14"/>
  <c r="T182" i="14"/>
  <c r="R183" i="14"/>
  <c r="U183" i="14" s="1"/>
  <c r="S183" i="14"/>
  <c r="T183" i="14"/>
  <c r="R184" i="14"/>
  <c r="S184" i="14"/>
  <c r="U184" i="14" s="1"/>
  <c r="T184" i="14"/>
  <c r="R185" i="14"/>
  <c r="S185" i="14"/>
  <c r="T185" i="14"/>
  <c r="R186" i="14"/>
  <c r="S186" i="14"/>
  <c r="T186" i="14"/>
  <c r="R187" i="14"/>
  <c r="S187" i="14"/>
  <c r="T187" i="14"/>
  <c r="R188" i="14"/>
  <c r="S188" i="14"/>
  <c r="T188" i="14"/>
  <c r="R189" i="14"/>
  <c r="S189" i="14"/>
  <c r="T189" i="14"/>
  <c r="R190" i="14"/>
  <c r="S190" i="14"/>
  <c r="T190" i="14"/>
  <c r="R191" i="14"/>
  <c r="U191" i="14" s="1"/>
  <c r="S191" i="14"/>
  <c r="T191" i="14"/>
  <c r="R192" i="14"/>
  <c r="S192" i="14"/>
  <c r="U192" i="14" s="1"/>
  <c r="T192" i="14"/>
  <c r="R193" i="14"/>
  <c r="S193" i="14"/>
  <c r="T193" i="14"/>
  <c r="R194" i="14"/>
  <c r="S194" i="14"/>
  <c r="T194" i="14"/>
  <c r="R195" i="14"/>
  <c r="S195" i="14"/>
  <c r="T195" i="14"/>
  <c r="R196" i="14"/>
  <c r="S196" i="14"/>
  <c r="T196" i="14"/>
  <c r="R197" i="14"/>
  <c r="S197" i="14"/>
  <c r="T197" i="14"/>
  <c r="R198" i="14"/>
  <c r="S198" i="14"/>
  <c r="T198" i="14"/>
  <c r="R199" i="14"/>
  <c r="U199" i="14" s="1"/>
  <c r="S199" i="14"/>
  <c r="T199" i="14"/>
  <c r="R200" i="14"/>
  <c r="S200" i="14"/>
  <c r="U200" i="14" s="1"/>
  <c r="T200" i="14"/>
  <c r="R201" i="14"/>
  <c r="S201" i="14"/>
  <c r="T201" i="14"/>
  <c r="R202" i="14"/>
  <c r="S202" i="14"/>
  <c r="T202" i="14"/>
  <c r="R203" i="14"/>
  <c r="S203" i="14"/>
  <c r="T203" i="14"/>
  <c r="R204" i="14"/>
  <c r="S204" i="14"/>
  <c r="T204" i="14"/>
  <c r="R205" i="14"/>
  <c r="S205" i="14"/>
  <c r="T205" i="14"/>
  <c r="R206" i="14"/>
  <c r="S206" i="14"/>
  <c r="T206" i="14"/>
  <c r="R207" i="14"/>
  <c r="U207" i="14" s="1"/>
  <c r="S207" i="14"/>
  <c r="T207" i="14"/>
  <c r="R208" i="14"/>
  <c r="S208" i="14"/>
  <c r="U208" i="14" s="1"/>
  <c r="T208" i="14"/>
  <c r="R209" i="14"/>
  <c r="S209" i="14"/>
  <c r="T209" i="14"/>
  <c r="R210" i="14"/>
  <c r="S210" i="14"/>
  <c r="T210" i="14"/>
  <c r="R211" i="14"/>
  <c r="S211" i="14"/>
  <c r="T211" i="14"/>
  <c r="R212" i="14"/>
  <c r="S212" i="14"/>
  <c r="T212" i="14"/>
  <c r="R213" i="14"/>
  <c r="S213" i="14"/>
  <c r="T213" i="14"/>
  <c r="R214" i="14"/>
  <c r="S214" i="14"/>
  <c r="T214" i="14"/>
  <c r="R215" i="14"/>
  <c r="U215" i="14" s="1"/>
  <c r="S215" i="14"/>
  <c r="T215" i="14"/>
  <c r="R216" i="14"/>
  <c r="S216" i="14"/>
  <c r="U216" i="14" s="1"/>
  <c r="T216" i="14"/>
  <c r="R217" i="14"/>
  <c r="S217" i="14"/>
  <c r="T217" i="14"/>
  <c r="R218" i="14"/>
  <c r="S218" i="14"/>
  <c r="T218" i="14"/>
  <c r="R219" i="14"/>
  <c r="S219" i="14"/>
  <c r="T219" i="14"/>
  <c r="R220" i="14"/>
  <c r="S220" i="14"/>
  <c r="T220" i="14"/>
  <c r="R221" i="14"/>
  <c r="S221" i="14"/>
  <c r="T221" i="14"/>
  <c r="R222" i="14"/>
  <c r="S222" i="14"/>
  <c r="T222" i="14"/>
  <c r="R223" i="14"/>
  <c r="U223" i="14" s="1"/>
  <c r="S223" i="14"/>
  <c r="T223" i="14"/>
  <c r="R224" i="14"/>
  <c r="S224" i="14"/>
  <c r="U224" i="14" s="1"/>
  <c r="T224" i="14"/>
  <c r="R225" i="14"/>
  <c r="S225" i="14"/>
  <c r="T225" i="14"/>
  <c r="R226" i="14"/>
  <c r="S226" i="14"/>
  <c r="T226" i="14"/>
  <c r="R227" i="14"/>
  <c r="S227" i="14"/>
  <c r="T227" i="14"/>
  <c r="R228" i="14"/>
  <c r="S228" i="14"/>
  <c r="T228" i="14"/>
  <c r="R229" i="14"/>
  <c r="S229" i="14"/>
  <c r="T229" i="14"/>
  <c r="R230" i="14"/>
  <c r="S230" i="14"/>
  <c r="T230" i="14"/>
  <c r="R231" i="14"/>
  <c r="U231" i="14" s="1"/>
  <c r="S231" i="14"/>
  <c r="T231" i="14"/>
  <c r="R232" i="14"/>
  <c r="S232" i="14"/>
  <c r="U232" i="14" s="1"/>
  <c r="T232" i="14"/>
  <c r="R233" i="14"/>
  <c r="S233" i="14"/>
  <c r="T233" i="14"/>
  <c r="R234" i="14"/>
  <c r="S234" i="14"/>
  <c r="T234" i="14"/>
  <c r="R235" i="14"/>
  <c r="S235" i="14"/>
  <c r="T235" i="14"/>
  <c r="R236" i="14"/>
  <c r="S236" i="14"/>
  <c r="T236" i="14"/>
  <c r="R237" i="14"/>
  <c r="S237" i="14"/>
  <c r="T237" i="14"/>
  <c r="R238" i="14"/>
  <c r="S238" i="14"/>
  <c r="T238" i="14"/>
  <c r="R239" i="14"/>
  <c r="U239" i="14" s="1"/>
  <c r="S239" i="14"/>
  <c r="T239" i="14"/>
  <c r="R240" i="14"/>
  <c r="S240" i="14"/>
  <c r="U240" i="14" s="1"/>
  <c r="T240" i="14"/>
  <c r="R241" i="14"/>
  <c r="S241" i="14"/>
  <c r="T241" i="14"/>
  <c r="R242" i="14"/>
  <c r="S242" i="14"/>
  <c r="T242" i="14"/>
  <c r="R243" i="14"/>
  <c r="S243" i="14"/>
  <c r="T243" i="14"/>
  <c r="R244" i="14"/>
  <c r="S244" i="14"/>
  <c r="T244" i="14"/>
  <c r="R245" i="14"/>
  <c r="S245" i="14"/>
  <c r="T245" i="14"/>
  <c r="R246" i="14"/>
  <c r="S246" i="14"/>
  <c r="T246" i="14"/>
  <c r="R247" i="14"/>
  <c r="U247" i="14" s="1"/>
  <c r="S247" i="14"/>
  <c r="T247" i="14"/>
  <c r="R248" i="14"/>
  <c r="S248" i="14"/>
  <c r="U248" i="14" s="1"/>
  <c r="T248" i="14"/>
  <c r="R249" i="14"/>
  <c r="S249" i="14"/>
  <c r="T249" i="14"/>
  <c r="R250" i="14"/>
  <c r="S250" i="14"/>
  <c r="T250" i="14"/>
  <c r="R251" i="14"/>
  <c r="S251" i="14"/>
  <c r="T251" i="14"/>
  <c r="R252" i="14"/>
  <c r="S252" i="14"/>
  <c r="T252" i="14"/>
  <c r="R253" i="14"/>
  <c r="S253" i="14"/>
  <c r="T253" i="14"/>
  <c r="R254" i="14"/>
  <c r="S254" i="14"/>
  <c r="T254" i="14"/>
  <c r="R255" i="14"/>
  <c r="U255" i="14" s="1"/>
  <c r="S255" i="14"/>
  <c r="T255" i="14"/>
  <c r="R256" i="14"/>
  <c r="S256" i="14"/>
  <c r="U256" i="14" s="1"/>
  <c r="T256" i="14"/>
  <c r="R257" i="14"/>
  <c r="S257" i="14"/>
  <c r="T257" i="14"/>
  <c r="R258" i="14"/>
  <c r="S258" i="14"/>
  <c r="T258" i="14"/>
  <c r="R259" i="14"/>
  <c r="S259" i="14"/>
  <c r="T259" i="14"/>
  <c r="R260" i="14"/>
  <c r="S260" i="14"/>
  <c r="T260" i="14"/>
  <c r="R261" i="14"/>
  <c r="S261" i="14"/>
  <c r="T261" i="14"/>
  <c r="R262" i="14"/>
  <c r="S262" i="14"/>
  <c r="T262" i="14"/>
  <c r="R263" i="14"/>
  <c r="U263" i="14" s="1"/>
  <c r="S263" i="14"/>
  <c r="T263" i="14"/>
  <c r="R264" i="14"/>
  <c r="S264" i="14"/>
  <c r="U264" i="14" s="1"/>
  <c r="T264" i="14"/>
  <c r="R265" i="14"/>
  <c r="S265" i="14"/>
  <c r="T265" i="14"/>
  <c r="R266" i="14"/>
  <c r="S266" i="14"/>
  <c r="T266" i="14"/>
  <c r="R267" i="14"/>
  <c r="S267" i="14"/>
  <c r="T267" i="14"/>
  <c r="R268" i="14"/>
  <c r="S268" i="14"/>
  <c r="T268" i="14"/>
  <c r="R269" i="14"/>
  <c r="S269" i="14"/>
  <c r="T269" i="14"/>
  <c r="R270" i="14"/>
  <c r="S270" i="14"/>
  <c r="T270" i="14"/>
  <c r="R271" i="14"/>
  <c r="U271" i="14" s="1"/>
  <c r="S271" i="14"/>
  <c r="T271" i="14"/>
  <c r="R272" i="14"/>
  <c r="S272" i="14"/>
  <c r="U272" i="14" s="1"/>
  <c r="T272" i="14"/>
  <c r="R273" i="14"/>
  <c r="S273" i="14"/>
  <c r="T273" i="14"/>
  <c r="R274" i="14"/>
  <c r="S274" i="14"/>
  <c r="T274" i="14"/>
  <c r="U274" i="14" s="1"/>
  <c r="R275" i="14"/>
  <c r="S275" i="14"/>
  <c r="T275" i="14"/>
  <c r="R276" i="14"/>
  <c r="U276" i="14" s="1"/>
  <c r="S276" i="14"/>
  <c r="T276" i="14"/>
  <c r="R277" i="14"/>
  <c r="S277" i="14"/>
  <c r="T277" i="14"/>
  <c r="R278" i="14"/>
  <c r="S278" i="14"/>
  <c r="U278" i="14" s="1"/>
  <c r="T278" i="14"/>
  <c r="R279" i="14"/>
  <c r="S279" i="14"/>
  <c r="T279" i="14"/>
  <c r="R280" i="14"/>
  <c r="S280" i="14"/>
  <c r="T280" i="14"/>
  <c r="R281" i="14"/>
  <c r="S281" i="14"/>
  <c r="T281" i="14"/>
  <c r="R282" i="14"/>
  <c r="S282" i="14"/>
  <c r="T282" i="14"/>
  <c r="R283" i="14"/>
  <c r="S283" i="14"/>
  <c r="T283" i="14"/>
  <c r="R284" i="14"/>
  <c r="U284" i="14" s="1"/>
  <c r="S284" i="14"/>
  <c r="T284" i="14"/>
  <c r="R285" i="14"/>
  <c r="S285" i="14"/>
  <c r="T285" i="14"/>
  <c r="R286" i="14"/>
  <c r="U286" i="14" s="1"/>
  <c r="S286" i="14"/>
  <c r="T286" i="14"/>
  <c r="R287" i="14"/>
  <c r="S287" i="14"/>
  <c r="T287" i="14"/>
  <c r="R288" i="14"/>
  <c r="S288" i="14"/>
  <c r="U288" i="14" s="1"/>
  <c r="T288" i="14"/>
  <c r="R289" i="14"/>
  <c r="S289" i="14"/>
  <c r="T289" i="14"/>
  <c r="R290" i="14"/>
  <c r="S290" i="14"/>
  <c r="T290" i="14"/>
  <c r="U290" i="14" s="1"/>
  <c r="R291" i="14"/>
  <c r="S291" i="14"/>
  <c r="T291" i="14"/>
  <c r="R292" i="14"/>
  <c r="U292" i="14" s="1"/>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S300" i="14"/>
  <c r="T300" i="14"/>
  <c r="U300" i="14"/>
  <c r="R301" i="14"/>
  <c r="U301" i="14" s="1"/>
  <c r="S301" i="14"/>
  <c r="T301" i="14"/>
  <c r="R302" i="14"/>
  <c r="U302" i="14" s="1"/>
  <c r="S302" i="14"/>
  <c r="T302" i="14"/>
  <c r="R303" i="14"/>
  <c r="S303" i="14"/>
  <c r="T303" i="14"/>
  <c r="R304" i="14"/>
  <c r="S304" i="14"/>
  <c r="T304" i="14"/>
  <c r="R305" i="14"/>
  <c r="S305" i="14"/>
  <c r="T305" i="14"/>
  <c r="R306" i="14"/>
  <c r="S306" i="14"/>
  <c r="T306" i="14"/>
  <c r="R307" i="14"/>
  <c r="S307" i="14"/>
  <c r="T307" i="14"/>
  <c r="R308" i="14"/>
  <c r="S308" i="14"/>
  <c r="U308" i="14" s="1"/>
  <c r="T308" i="14"/>
  <c r="R309" i="14"/>
  <c r="S309" i="14"/>
  <c r="T309" i="14"/>
  <c r="R310" i="14"/>
  <c r="S310" i="14"/>
  <c r="T310" i="14"/>
  <c r="R311" i="14"/>
  <c r="U311" i="14" s="1"/>
  <c r="S311" i="14"/>
  <c r="T311" i="14"/>
  <c r="R312" i="14"/>
  <c r="S312" i="14"/>
  <c r="T312" i="14"/>
  <c r="R313" i="14"/>
  <c r="S313" i="14"/>
  <c r="T313" i="14"/>
  <c r="R314" i="14"/>
  <c r="S314" i="14"/>
  <c r="T314" i="14"/>
  <c r="R315" i="14"/>
  <c r="S315" i="14"/>
  <c r="T315" i="14"/>
  <c r="R316" i="14"/>
  <c r="U316" i="14" s="1"/>
  <c r="S316" i="14"/>
  <c r="T316" i="14"/>
  <c r="R317" i="14"/>
  <c r="S317" i="14"/>
  <c r="T317" i="14"/>
  <c r="R318" i="14"/>
  <c r="S318" i="14"/>
  <c r="U318" i="14" s="1"/>
  <c r="T318" i="14"/>
  <c r="R319" i="14"/>
  <c r="S319" i="14"/>
  <c r="T319" i="14"/>
  <c r="R320" i="14"/>
  <c r="S320" i="14"/>
  <c r="T320" i="14"/>
  <c r="U320" i="14"/>
  <c r="R321" i="14"/>
  <c r="U321" i="14" s="1"/>
  <c r="S321" i="14"/>
  <c r="T321" i="14"/>
  <c r="R322" i="14"/>
  <c r="S322" i="14"/>
  <c r="T322" i="14"/>
  <c r="U322" i="14"/>
  <c r="R323" i="14"/>
  <c r="U323" i="14" s="1"/>
  <c r="S323" i="14"/>
  <c r="T323" i="14"/>
  <c r="R324" i="14"/>
  <c r="U324" i="14" s="1"/>
  <c r="S324" i="14"/>
  <c r="T324" i="14"/>
  <c r="R325" i="14"/>
  <c r="S325" i="14"/>
  <c r="T325" i="14"/>
  <c r="R326" i="14"/>
  <c r="S326" i="14"/>
  <c r="T326" i="14"/>
  <c r="U326" i="14"/>
  <c r="R327" i="14"/>
  <c r="S327" i="14"/>
  <c r="T327" i="14"/>
  <c r="R328" i="14"/>
  <c r="U328" i="14" s="1"/>
  <c r="S328" i="14"/>
  <c r="T328" i="14"/>
  <c r="R329" i="14"/>
  <c r="S329" i="14"/>
  <c r="T329" i="14"/>
  <c r="R330" i="14"/>
  <c r="U330" i="14" s="1"/>
  <c r="S330" i="14"/>
  <c r="T330" i="14"/>
  <c r="R331" i="14"/>
  <c r="S331" i="14"/>
  <c r="T331" i="14"/>
  <c r="R332" i="14"/>
  <c r="U332" i="14" s="1"/>
  <c r="S332" i="14"/>
  <c r="T332" i="14"/>
  <c r="R333" i="14"/>
  <c r="S333" i="14"/>
  <c r="T333" i="14"/>
  <c r="R334" i="14"/>
  <c r="S334" i="14"/>
  <c r="U334" i="14" s="1"/>
  <c r="T334" i="14"/>
  <c r="R335" i="14"/>
  <c r="S335" i="14"/>
  <c r="T335" i="14"/>
  <c r="R336" i="14"/>
  <c r="S336" i="14"/>
  <c r="T336" i="14"/>
  <c r="U336" i="14"/>
  <c r="R337" i="14"/>
  <c r="U337" i="14" s="1"/>
  <c r="S337" i="14"/>
  <c r="T337" i="14"/>
  <c r="R338" i="14"/>
  <c r="S338" i="14"/>
  <c r="T338" i="14"/>
  <c r="U338" i="14"/>
  <c r="R339" i="14"/>
  <c r="U339" i="14" s="1"/>
  <c r="S339" i="14"/>
  <c r="T339" i="14"/>
  <c r="R340" i="14"/>
  <c r="U340" i="14" s="1"/>
  <c r="S340" i="14"/>
  <c r="T340" i="14"/>
  <c r="R341" i="14"/>
  <c r="S341" i="14"/>
  <c r="T341" i="14"/>
  <c r="R342" i="14"/>
  <c r="S342" i="14"/>
  <c r="T342" i="14"/>
  <c r="U342" i="14"/>
  <c r="R343" i="14"/>
  <c r="S343" i="14"/>
  <c r="T343" i="14"/>
  <c r="R344" i="14"/>
  <c r="U344" i="14" s="1"/>
  <c r="S344" i="14"/>
  <c r="T344" i="14"/>
  <c r="R345" i="14"/>
  <c r="S345" i="14"/>
  <c r="T345" i="14"/>
  <c r="R346" i="14"/>
  <c r="U346" i="14" s="1"/>
  <c r="S346" i="14"/>
  <c r="T346" i="14"/>
  <c r="R347" i="14"/>
  <c r="S347" i="14"/>
  <c r="T347" i="14"/>
  <c r="R348" i="14"/>
  <c r="U348" i="14" s="1"/>
  <c r="S348" i="14"/>
  <c r="T348" i="14"/>
  <c r="R349" i="14"/>
  <c r="S349" i="14"/>
  <c r="T349" i="14"/>
  <c r="R350" i="14"/>
  <c r="S350" i="14"/>
  <c r="U350" i="14" s="1"/>
  <c r="T350" i="14"/>
  <c r="R351" i="14"/>
  <c r="S351" i="14"/>
  <c r="T351" i="14"/>
  <c r="R352" i="14"/>
  <c r="S352" i="14"/>
  <c r="T352" i="14"/>
  <c r="U352" i="14"/>
  <c r="R353" i="14"/>
  <c r="U353" i="14" s="1"/>
  <c r="S353" i="14"/>
  <c r="T353" i="14"/>
  <c r="R354" i="14"/>
  <c r="S354" i="14"/>
  <c r="T354" i="14"/>
  <c r="U354" i="14"/>
  <c r="R355" i="14"/>
  <c r="U355" i="14" s="1"/>
  <c r="S355" i="14"/>
  <c r="T355" i="14"/>
  <c r="R356" i="14"/>
  <c r="U356" i="14" s="1"/>
  <c r="S356" i="14"/>
  <c r="T356" i="14"/>
  <c r="R357" i="14"/>
  <c r="S357" i="14"/>
  <c r="T357" i="14"/>
  <c r="R358" i="14"/>
  <c r="S358" i="14"/>
  <c r="T358" i="14"/>
  <c r="U358" i="14"/>
  <c r="R359" i="14"/>
  <c r="S359" i="14"/>
  <c r="T359" i="14"/>
  <c r="R360" i="14"/>
  <c r="U360" i="14" s="1"/>
  <c r="S360" i="14"/>
  <c r="T360" i="14"/>
  <c r="R361" i="14"/>
  <c r="S361" i="14"/>
  <c r="T361" i="14"/>
  <c r="R362" i="14"/>
  <c r="U362" i="14" s="1"/>
  <c r="S362" i="14"/>
  <c r="T362" i="14"/>
  <c r="R363" i="14"/>
  <c r="S363" i="14"/>
  <c r="T363" i="14"/>
  <c r="R364" i="14"/>
  <c r="U364" i="14" s="1"/>
  <c r="S364" i="14"/>
  <c r="T364" i="14"/>
  <c r="R365" i="14"/>
  <c r="S365" i="14"/>
  <c r="T365" i="14"/>
  <c r="R366" i="14"/>
  <c r="S366" i="14"/>
  <c r="U366" i="14" s="1"/>
  <c r="T366" i="14"/>
  <c r="R367" i="14"/>
  <c r="S367" i="14"/>
  <c r="T367" i="14"/>
  <c r="R368" i="14"/>
  <c r="S368" i="14"/>
  <c r="T368" i="14"/>
  <c r="U368" i="14"/>
  <c r="R369" i="14"/>
  <c r="U369" i="14" s="1"/>
  <c r="S369" i="14"/>
  <c r="T369" i="14"/>
  <c r="R370" i="14"/>
  <c r="S370" i="14"/>
  <c r="T370" i="14"/>
  <c r="U370" i="14"/>
  <c r="R371" i="14"/>
  <c r="U371" i="14" s="1"/>
  <c r="S371" i="14"/>
  <c r="T371" i="14"/>
  <c r="R372" i="14"/>
  <c r="U372" i="14" s="1"/>
  <c r="S372" i="14"/>
  <c r="T372" i="14"/>
  <c r="R373" i="14"/>
  <c r="S373" i="14"/>
  <c r="T373" i="14"/>
  <c r="R374" i="14"/>
  <c r="S374" i="14"/>
  <c r="T374" i="14"/>
  <c r="U374" i="14"/>
  <c r="R375" i="14"/>
  <c r="S375" i="14"/>
  <c r="T375" i="14"/>
  <c r="R376" i="14"/>
  <c r="U376" i="14" s="1"/>
  <c r="S376" i="14"/>
  <c r="T376" i="14"/>
  <c r="R377" i="14"/>
  <c r="S377" i="14"/>
  <c r="T377" i="14"/>
  <c r="R378" i="14"/>
  <c r="U378" i="14" s="1"/>
  <c r="S378" i="14"/>
  <c r="T378" i="14"/>
  <c r="R379" i="14"/>
  <c r="S379" i="14"/>
  <c r="T379" i="14"/>
  <c r="R380" i="14"/>
  <c r="U380" i="14" s="1"/>
  <c r="S380" i="14"/>
  <c r="T380" i="14"/>
  <c r="R381" i="14"/>
  <c r="S381" i="14"/>
  <c r="T381" i="14"/>
  <c r="R382" i="14"/>
  <c r="S382" i="14"/>
  <c r="U382" i="14" s="1"/>
  <c r="T382" i="14"/>
  <c r="R383" i="14"/>
  <c r="S383" i="14"/>
  <c r="T383" i="14"/>
  <c r="R384" i="14"/>
  <c r="S384" i="14"/>
  <c r="T384" i="14"/>
  <c r="U384" i="14"/>
  <c r="R385" i="14"/>
  <c r="U385" i="14" s="1"/>
  <c r="S385" i="14"/>
  <c r="T385" i="14"/>
  <c r="R386" i="14"/>
  <c r="S386" i="14"/>
  <c r="T386" i="14"/>
  <c r="U386" i="14"/>
  <c r="R387" i="14"/>
  <c r="U387" i="14" s="1"/>
  <c r="S387" i="14"/>
  <c r="T387" i="14"/>
  <c r="R388" i="14"/>
  <c r="U388" i="14" s="1"/>
  <c r="S388" i="14"/>
  <c r="T388" i="14"/>
  <c r="R389" i="14"/>
  <c r="S389" i="14"/>
  <c r="T389" i="14"/>
  <c r="R390" i="14"/>
  <c r="S390" i="14"/>
  <c r="T390" i="14"/>
  <c r="U390" i="14"/>
  <c r="R391" i="14"/>
  <c r="S391" i="14"/>
  <c r="T391" i="14"/>
  <c r="R392" i="14"/>
  <c r="U392" i="14" s="1"/>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U407" i="14" s="1"/>
  <c r="T407" i="14"/>
  <c r="R408" i="14"/>
  <c r="S408" i="14"/>
  <c r="T408" i="14"/>
  <c r="R409" i="14"/>
  <c r="S409" i="14"/>
  <c r="T409" i="14"/>
  <c r="R410" i="14"/>
  <c r="S410" i="14"/>
  <c r="T410" i="14"/>
  <c r="R411" i="14"/>
  <c r="S411" i="14"/>
  <c r="T411" i="14"/>
  <c r="U411" i="14" s="1"/>
  <c r="R412" i="14"/>
  <c r="S412" i="14"/>
  <c r="T412" i="14"/>
  <c r="R413" i="14"/>
  <c r="S413" i="14"/>
  <c r="T413" i="14"/>
  <c r="R414" i="14"/>
  <c r="S414" i="14"/>
  <c r="T414" i="14"/>
  <c r="R415" i="14"/>
  <c r="S415" i="14"/>
  <c r="T415" i="14"/>
  <c r="R416" i="14"/>
  <c r="S416" i="14"/>
  <c r="T416" i="14"/>
  <c r="R417" i="14"/>
  <c r="S417" i="14"/>
  <c r="T417" i="14"/>
  <c r="R418" i="14"/>
  <c r="U418" i="14" s="1"/>
  <c r="S418" i="14"/>
  <c r="T418" i="14"/>
  <c r="R419" i="14"/>
  <c r="S419" i="14"/>
  <c r="T419" i="14"/>
  <c r="R420" i="14"/>
  <c r="S420" i="14"/>
  <c r="T420" i="14"/>
  <c r="R421" i="14"/>
  <c r="S421" i="14"/>
  <c r="T421" i="14"/>
  <c r="U421" i="14"/>
  <c r="R422" i="14"/>
  <c r="S422" i="14"/>
  <c r="T422" i="14"/>
  <c r="R423" i="14"/>
  <c r="U423" i="14" s="1"/>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U434" i="14" s="1"/>
  <c r="S434" i="14"/>
  <c r="T434" i="14"/>
  <c r="R435" i="14"/>
  <c r="S435" i="14"/>
  <c r="T435" i="14"/>
  <c r="R436" i="14"/>
  <c r="S436" i="14"/>
  <c r="T436" i="14"/>
  <c r="R437" i="14"/>
  <c r="S437" i="14"/>
  <c r="T437" i="14"/>
  <c r="U437" i="14" s="1"/>
  <c r="R438" i="14"/>
  <c r="S438" i="14"/>
  <c r="T438" i="14"/>
  <c r="R439" i="14"/>
  <c r="U439" i="14" s="1"/>
  <c r="S439" i="14"/>
  <c r="T439" i="14"/>
  <c r="R440" i="14"/>
  <c r="S440" i="14"/>
  <c r="T440" i="14"/>
  <c r="R441" i="14"/>
  <c r="S441" i="14"/>
  <c r="T441" i="14"/>
  <c r="R442" i="14"/>
  <c r="U442" i="14" s="1"/>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U450" i="14" s="1"/>
  <c r="S450" i="14"/>
  <c r="T450" i="14"/>
  <c r="R451" i="14"/>
  <c r="S451" i="14"/>
  <c r="U451" i="14" s="1"/>
  <c r="T451" i="14"/>
  <c r="R452" i="14"/>
  <c r="S452" i="14"/>
  <c r="T452" i="14"/>
  <c r="R453" i="14"/>
  <c r="S453" i="14"/>
  <c r="T453" i="14"/>
  <c r="U453" i="14"/>
  <c r="R454" i="14"/>
  <c r="S454" i="14"/>
  <c r="T454" i="14"/>
  <c r="R455" i="14"/>
  <c r="U455" i="14" s="1"/>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U28" i="8" s="1"/>
  <c r="S28" i="8"/>
  <c r="R29" i="8"/>
  <c r="S29" i="8"/>
  <c r="R30" i="8"/>
  <c r="S30" i="8"/>
  <c r="R31" i="8"/>
  <c r="S31" i="8"/>
  <c r="R32" i="8"/>
  <c r="S32" i="8"/>
  <c r="R33" i="8"/>
  <c r="S33" i="8"/>
  <c r="R34" i="8"/>
  <c r="S34" i="8"/>
  <c r="R35" i="8"/>
  <c r="U35" i="8" s="1"/>
  <c r="S35" i="8"/>
  <c r="R36" i="8"/>
  <c r="U36" i="8" s="1"/>
  <c r="S36" i="8"/>
  <c r="R37" i="8"/>
  <c r="S37" i="8"/>
  <c r="R38" i="8"/>
  <c r="S38" i="8"/>
  <c r="R39" i="8"/>
  <c r="U39" i="8" s="1"/>
  <c r="S39" i="8"/>
  <c r="R40" i="8"/>
  <c r="S40" i="8"/>
  <c r="R41" i="8"/>
  <c r="S41" i="8"/>
  <c r="R42" i="8"/>
  <c r="S42" i="8"/>
  <c r="R43" i="8"/>
  <c r="U43" i="8" s="1"/>
  <c r="S43" i="8"/>
  <c r="R44" i="8"/>
  <c r="S44" i="8"/>
  <c r="R45" i="8"/>
  <c r="S45" i="8"/>
  <c r="R46" i="8"/>
  <c r="S46" i="8"/>
  <c r="R47" i="8"/>
  <c r="S47" i="8"/>
  <c r="R48" i="8"/>
  <c r="S48" i="8"/>
  <c r="R49" i="8"/>
  <c r="S49" i="8"/>
  <c r="R50" i="8"/>
  <c r="S50" i="8"/>
  <c r="R51" i="8"/>
  <c r="S51" i="8"/>
  <c r="R52" i="8"/>
  <c r="S52" i="8"/>
  <c r="R53" i="8"/>
  <c r="S53" i="8"/>
  <c r="R54" i="8"/>
  <c r="S54" i="8"/>
  <c r="R55" i="8"/>
  <c r="S55" i="8"/>
  <c r="R56" i="8"/>
  <c r="S56" i="8"/>
  <c r="R57" i="8"/>
  <c r="S57" i="8"/>
  <c r="R58" i="8"/>
  <c r="S58" i="8"/>
  <c r="R59" i="8"/>
  <c r="S59" i="8"/>
  <c r="R60" i="8"/>
  <c r="S60" i="8"/>
  <c r="R61" i="8"/>
  <c r="S61" i="8"/>
  <c r="R62" i="8"/>
  <c r="S62" i="8"/>
  <c r="R63" i="8"/>
  <c r="S63" i="8"/>
  <c r="R64" i="8"/>
  <c r="S64" i="8"/>
  <c r="R65" i="8"/>
  <c r="S65" i="8"/>
  <c r="R66" i="8"/>
  <c r="S66" i="8"/>
  <c r="R67" i="8"/>
  <c r="S67" i="8"/>
  <c r="R68" i="8"/>
  <c r="S68" i="8"/>
  <c r="R69" i="8"/>
  <c r="S69" i="8"/>
  <c r="R70" i="8"/>
  <c r="S70" i="8"/>
  <c r="R71" i="8"/>
  <c r="S71" i="8"/>
  <c r="R72" i="8"/>
  <c r="S72" i="8"/>
  <c r="R73" i="8"/>
  <c r="S73" i="8"/>
  <c r="R74" i="8"/>
  <c r="S74" i="8"/>
  <c r="R75" i="8"/>
  <c r="S75" i="8"/>
  <c r="R76" i="8"/>
  <c r="S76" i="8"/>
  <c r="R77" i="8"/>
  <c r="S77" i="8"/>
  <c r="R78" i="8"/>
  <c r="S78" i="8"/>
  <c r="R79" i="8"/>
  <c r="S79" i="8"/>
  <c r="R80" i="8"/>
  <c r="S80" i="8"/>
  <c r="R81" i="8"/>
  <c r="S81" i="8"/>
  <c r="R82" i="8"/>
  <c r="S82" i="8"/>
  <c r="R83" i="8"/>
  <c r="S83" i="8"/>
  <c r="R84" i="8"/>
  <c r="S84" i="8"/>
  <c r="R85" i="8"/>
  <c r="S85" i="8"/>
  <c r="R86" i="8"/>
  <c r="S86" i="8"/>
  <c r="R87" i="8"/>
  <c r="S87" i="8"/>
  <c r="R88" i="8"/>
  <c r="S88" i="8"/>
  <c r="R89" i="8"/>
  <c r="S89" i="8"/>
  <c r="R90" i="8"/>
  <c r="S90" i="8"/>
  <c r="R91" i="8"/>
  <c r="S91" i="8"/>
  <c r="R92" i="8"/>
  <c r="S92" i="8"/>
  <c r="R93" i="8"/>
  <c r="S93" i="8"/>
  <c r="R94" i="8"/>
  <c r="S94" i="8"/>
  <c r="R95" i="8"/>
  <c r="S95" i="8"/>
  <c r="R96" i="8"/>
  <c r="S96" i="8"/>
  <c r="R97" i="8"/>
  <c r="S97" i="8"/>
  <c r="R98" i="8"/>
  <c r="S98" i="8"/>
  <c r="R99" i="8"/>
  <c r="S99" i="8"/>
  <c r="R100" i="8"/>
  <c r="U100" i="8" s="1"/>
  <c r="S100" i="8"/>
  <c r="R101" i="8"/>
  <c r="S101" i="8"/>
  <c r="R102" i="8"/>
  <c r="S102" i="8"/>
  <c r="R103" i="8"/>
  <c r="S103" i="8"/>
  <c r="R104" i="8"/>
  <c r="S104" i="8"/>
  <c r="R105" i="8"/>
  <c r="S105" i="8"/>
  <c r="R106" i="8"/>
  <c r="S106" i="8"/>
  <c r="R107" i="8"/>
  <c r="S107" i="8"/>
  <c r="R108" i="8"/>
  <c r="S108" i="8"/>
  <c r="R109" i="8"/>
  <c r="S109" i="8"/>
  <c r="R110" i="8"/>
  <c r="S110" i="8"/>
  <c r="R111" i="8"/>
  <c r="S111" i="8"/>
  <c r="R112" i="8"/>
  <c r="S112" i="8"/>
  <c r="R113" i="8"/>
  <c r="S113" i="8"/>
  <c r="R114" i="8"/>
  <c r="S114" i="8"/>
  <c r="R115" i="8"/>
  <c r="S115" i="8"/>
  <c r="R116" i="8"/>
  <c r="U116" i="8" s="1"/>
  <c r="S116" i="8"/>
  <c r="R117" i="8"/>
  <c r="S117" i="8"/>
  <c r="R118" i="8"/>
  <c r="S118" i="8"/>
  <c r="R119" i="8"/>
  <c r="S119" i="8"/>
  <c r="R120" i="8"/>
  <c r="U120" i="8" s="1"/>
  <c r="S120" i="8"/>
  <c r="R121" i="8"/>
  <c r="S121" i="8"/>
  <c r="R122" i="8"/>
  <c r="S122" i="8"/>
  <c r="R123" i="8"/>
  <c r="S123" i="8"/>
  <c r="R124" i="8"/>
  <c r="U124" i="8" s="1"/>
  <c r="S124" i="8"/>
  <c r="R125" i="8"/>
  <c r="S125" i="8"/>
  <c r="R126" i="8"/>
  <c r="S126" i="8"/>
  <c r="R127" i="8"/>
  <c r="S127" i="8"/>
  <c r="R128" i="8"/>
  <c r="U128" i="8" s="1"/>
  <c r="S128" i="8"/>
  <c r="R129" i="8"/>
  <c r="S129" i="8"/>
  <c r="R130" i="8"/>
  <c r="S130" i="8"/>
  <c r="R131" i="8"/>
  <c r="S131" i="8"/>
  <c r="R132" i="8"/>
  <c r="U132" i="8" s="1"/>
  <c r="S132" i="8"/>
  <c r="R133" i="8"/>
  <c r="S133" i="8"/>
  <c r="R134" i="8"/>
  <c r="S134" i="8"/>
  <c r="R135" i="8"/>
  <c r="S135" i="8"/>
  <c r="R136" i="8"/>
  <c r="U136" i="8" s="1"/>
  <c r="S136" i="8"/>
  <c r="R137" i="8"/>
  <c r="S137" i="8"/>
  <c r="R138" i="8"/>
  <c r="S138" i="8"/>
  <c r="R139" i="8"/>
  <c r="S139" i="8"/>
  <c r="R140" i="8"/>
  <c r="S140" i="8"/>
  <c r="R141" i="8"/>
  <c r="S141" i="8"/>
  <c r="R142" i="8"/>
  <c r="S142" i="8"/>
  <c r="R143" i="8"/>
  <c r="S143" i="8"/>
  <c r="R144" i="8"/>
  <c r="S144" i="8"/>
  <c r="R145" i="8"/>
  <c r="S145" i="8"/>
  <c r="R146" i="8"/>
  <c r="S146" i="8"/>
  <c r="R147" i="8"/>
  <c r="S147" i="8"/>
  <c r="R148" i="8"/>
  <c r="S148" i="8"/>
  <c r="R149" i="8"/>
  <c r="S149" i="8"/>
  <c r="R150" i="8"/>
  <c r="S150" i="8"/>
  <c r="R151" i="8"/>
  <c r="S151" i="8"/>
  <c r="R152" i="8"/>
  <c r="S152" i="8"/>
  <c r="R153" i="8"/>
  <c r="S153" i="8"/>
  <c r="R154" i="8"/>
  <c r="S154" i="8"/>
  <c r="R155" i="8"/>
  <c r="S155" i="8"/>
  <c r="R156" i="8"/>
  <c r="S156" i="8"/>
  <c r="R157" i="8"/>
  <c r="S157" i="8"/>
  <c r="R158" i="8"/>
  <c r="S158" i="8"/>
  <c r="R159" i="8"/>
  <c r="S159" i="8"/>
  <c r="R160" i="8"/>
  <c r="S160" i="8"/>
  <c r="R161" i="8"/>
  <c r="S161" i="8"/>
  <c r="R162" i="8"/>
  <c r="S162" i="8"/>
  <c r="R163" i="8"/>
  <c r="S163" i="8"/>
  <c r="R164" i="8"/>
  <c r="S164" i="8"/>
  <c r="R165" i="8"/>
  <c r="S165" i="8"/>
  <c r="R166" i="8"/>
  <c r="S166" i="8"/>
  <c r="R167" i="8"/>
  <c r="S167" i="8"/>
  <c r="R168" i="8"/>
  <c r="S168" i="8"/>
  <c r="R169" i="8"/>
  <c r="S169" i="8"/>
  <c r="R170" i="8"/>
  <c r="S170" i="8"/>
  <c r="R171" i="8"/>
  <c r="S171" i="8"/>
  <c r="R172" i="8"/>
  <c r="S172" i="8"/>
  <c r="R173" i="8"/>
  <c r="S173" i="8"/>
  <c r="R174" i="8"/>
  <c r="S174" i="8"/>
  <c r="R175" i="8"/>
  <c r="S175" i="8"/>
  <c r="R176" i="8"/>
  <c r="S176" i="8"/>
  <c r="R177" i="8"/>
  <c r="S177" i="8"/>
  <c r="U177" i="8" s="1"/>
  <c r="R178" i="8"/>
  <c r="S178" i="8"/>
  <c r="R179" i="8"/>
  <c r="S179" i="8"/>
  <c r="R180" i="8"/>
  <c r="S180" i="8"/>
  <c r="R181" i="8"/>
  <c r="S181" i="8"/>
  <c r="R182" i="8"/>
  <c r="S182" i="8"/>
  <c r="R183" i="8"/>
  <c r="S183" i="8"/>
  <c r="R184" i="8"/>
  <c r="S184" i="8"/>
  <c r="R185" i="8"/>
  <c r="S185" i="8"/>
  <c r="R186" i="8"/>
  <c r="S186" i="8"/>
  <c r="R187" i="8"/>
  <c r="S187" i="8"/>
  <c r="R188" i="8"/>
  <c r="S188" i="8"/>
  <c r="R189" i="8"/>
  <c r="S189" i="8"/>
  <c r="R190" i="8"/>
  <c r="S190" i="8"/>
  <c r="R191" i="8"/>
  <c r="S191" i="8"/>
  <c r="R192" i="8"/>
  <c r="S192" i="8"/>
  <c r="R193" i="8"/>
  <c r="S193" i="8"/>
  <c r="R194" i="8"/>
  <c r="S194" i="8"/>
  <c r="R195" i="8"/>
  <c r="S195" i="8"/>
  <c r="R196" i="8"/>
  <c r="S196" i="8"/>
  <c r="R197" i="8"/>
  <c r="S197" i="8"/>
  <c r="R198" i="8"/>
  <c r="S198" i="8"/>
  <c r="R199" i="8"/>
  <c r="S199" i="8"/>
  <c r="R200" i="8"/>
  <c r="S200" i="8"/>
  <c r="R201" i="8"/>
  <c r="S201" i="8"/>
  <c r="R202" i="8"/>
  <c r="S202" i="8"/>
  <c r="R203" i="8"/>
  <c r="S203" i="8"/>
  <c r="R204" i="8"/>
  <c r="S204" i="8"/>
  <c r="R205" i="8"/>
  <c r="S205" i="8"/>
  <c r="R206" i="8"/>
  <c r="S206" i="8"/>
  <c r="R207" i="8"/>
  <c r="S207" i="8"/>
  <c r="R208" i="8"/>
  <c r="S208" i="8"/>
  <c r="R209" i="8"/>
  <c r="S209" i="8"/>
  <c r="R210" i="8"/>
  <c r="S210" i="8"/>
  <c r="R211" i="8"/>
  <c r="S211" i="8"/>
  <c r="R212" i="8"/>
  <c r="S212" i="8"/>
  <c r="R213" i="8"/>
  <c r="S213" i="8"/>
  <c r="R214" i="8"/>
  <c r="S214" i="8"/>
  <c r="R215" i="8"/>
  <c r="S215" i="8"/>
  <c r="R216" i="8"/>
  <c r="S216" i="8"/>
  <c r="R217" i="8"/>
  <c r="S217" i="8"/>
  <c r="R218" i="8"/>
  <c r="S218" i="8"/>
  <c r="R219" i="8"/>
  <c r="S219" i="8"/>
  <c r="R220" i="8"/>
  <c r="S220" i="8"/>
  <c r="R221" i="8"/>
  <c r="S221" i="8"/>
  <c r="R222" i="8"/>
  <c r="S222" i="8"/>
  <c r="R223" i="8"/>
  <c r="S223" i="8"/>
  <c r="R224" i="8"/>
  <c r="S224" i="8"/>
  <c r="R225" i="8"/>
  <c r="S225" i="8"/>
  <c r="R226" i="8"/>
  <c r="S226" i="8"/>
  <c r="R227" i="8"/>
  <c r="U227" i="8" s="1"/>
  <c r="S227" i="8"/>
  <c r="R228" i="8"/>
  <c r="S228" i="8"/>
  <c r="R229" i="8"/>
  <c r="S229" i="8"/>
  <c r="R230" i="8"/>
  <c r="S230" i="8"/>
  <c r="R231" i="8"/>
  <c r="S231" i="8"/>
  <c r="R232" i="8"/>
  <c r="S232" i="8"/>
  <c r="R233" i="8"/>
  <c r="S233" i="8"/>
  <c r="R234" i="8"/>
  <c r="S234" i="8"/>
  <c r="R235" i="8"/>
  <c r="S235" i="8"/>
  <c r="R236" i="8"/>
  <c r="S236" i="8"/>
  <c r="R237" i="8"/>
  <c r="S237" i="8"/>
  <c r="R238" i="8"/>
  <c r="S238" i="8"/>
  <c r="R239" i="8"/>
  <c r="S239" i="8"/>
  <c r="R240" i="8"/>
  <c r="S240" i="8"/>
  <c r="R241" i="8"/>
  <c r="S241" i="8"/>
  <c r="R242" i="8"/>
  <c r="S242" i="8"/>
  <c r="R243" i="8"/>
  <c r="S243" i="8"/>
  <c r="R244" i="8"/>
  <c r="S244" i="8"/>
  <c r="R245" i="8"/>
  <c r="S245" i="8"/>
  <c r="R246" i="8"/>
  <c r="S246" i="8"/>
  <c r="R247" i="8"/>
  <c r="S247" i="8"/>
  <c r="R248" i="8"/>
  <c r="S248" i="8"/>
  <c r="R249" i="8"/>
  <c r="S249" i="8"/>
  <c r="R250" i="8"/>
  <c r="S250" i="8"/>
  <c r="R251" i="8"/>
  <c r="S251" i="8"/>
  <c r="R252" i="8"/>
  <c r="S252" i="8"/>
  <c r="R253" i="8"/>
  <c r="S253" i="8"/>
  <c r="R254" i="8"/>
  <c r="S254" i="8"/>
  <c r="R255" i="8"/>
  <c r="S255" i="8"/>
  <c r="R256" i="8"/>
  <c r="S256" i="8"/>
  <c r="R257" i="8"/>
  <c r="S257" i="8"/>
  <c r="R258" i="8"/>
  <c r="S258" i="8"/>
  <c r="R259" i="8"/>
  <c r="S259" i="8"/>
  <c r="R260" i="8"/>
  <c r="S260" i="8"/>
  <c r="R261" i="8"/>
  <c r="S261" i="8"/>
  <c r="R262" i="8"/>
  <c r="S262" i="8"/>
  <c r="R263" i="8"/>
  <c r="S263" i="8"/>
  <c r="R264" i="8"/>
  <c r="U264" i="8" s="1"/>
  <c r="S264" i="8"/>
  <c r="R265" i="8"/>
  <c r="S265" i="8"/>
  <c r="R266" i="8"/>
  <c r="S266" i="8"/>
  <c r="R267" i="8"/>
  <c r="S267" i="8"/>
  <c r="R268" i="8"/>
  <c r="S268" i="8"/>
  <c r="R269" i="8"/>
  <c r="S269" i="8"/>
  <c r="R270" i="8"/>
  <c r="S270" i="8"/>
  <c r="R271" i="8"/>
  <c r="S271" i="8"/>
  <c r="R272" i="8"/>
  <c r="S272" i="8"/>
  <c r="R273" i="8"/>
  <c r="S273" i="8"/>
  <c r="R274" i="8"/>
  <c r="S274" i="8"/>
  <c r="R275" i="8"/>
  <c r="S275" i="8"/>
  <c r="R276" i="8"/>
  <c r="S276" i="8"/>
  <c r="R277" i="8"/>
  <c r="S277" i="8"/>
  <c r="R278" i="8"/>
  <c r="S278" i="8"/>
  <c r="R279" i="8"/>
  <c r="S279" i="8"/>
  <c r="R280" i="8"/>
  <c r="S280" i="8"/>
  <c r="R281" i="8"/>
  <c r="S281" i="8"/>
  <c r="R282" i="8"/>
  <c r="S282" i="8"/>
  <c r="R283" i="8"/>
  <c r="S283" i="8"/>
  <c r="R284" i="8"/>
  <c r="S284" i="8"/>
  <c r="R285" i="8"/>
  <c r="S285" i="8"/>
  <c r="R286" i="8"/>
  <c r="S286" i="8"/>
  <c r="R287" i="8"/>
  <c r="S287" i="8"/>
  <c r="R288" i="8"/>
  <c r="S288" i="8"/>
  <c r="R289" i="8"/>
  <c r="S289" i="8"/>
  <c r="R290" i="8"/>
  <c r="S290" i="8"/>
  <c r="R291" i="8"/>
  <c r="S291" i="8"/>
  <c r="R292" i="8"/>
  <c r="S292" i="8"/>
  <c r="R293" i="8"/>
  <c r="S293" i="8"/>
  <c r="R294" i="8"/>
  <c r="S294" i="8"/>
  <c r="R295" i="8"/>
  <c r="S295" i="8"/>
  <c r="R296" i="8"/>
  <c r="S296" i="8"/>
  <c r="R297" i="8"/>
  <c r="S297" i="8"/>
  <c r="R298" i="8"/>
  <c r="S298" i="8"/>
  <c r="R299" i="8"/>
  <c r="S299" i="8"/>
  <c r="R300" i="8"/>
  <c r="S300" i="8"/>
  <c r="R301" i="8"/>
  <c r="S301" i="8"/>
  <c r="R302" i="8"/>
  <c r="S302" i="8"/>
  <c r="R303" i="8"/>
  <c r="S303" i="8"/>
  <c r="R304" i="8"/>
  <c r="S304" i="8"/>
  <c r="R305" i="8"/>
  <c r="S305" i="8"/>
  <c r="R306" i="8"/>
  <c r="S306" i="8"/>
  <c r="R307" i="8"/>
  <c r="S307" i="8"/>
  <c r="R308" i="8"/>
  <c r="S308" i="8"/>
  <c r="R309" i="8"/>
  <c r="S309" i="8"/>
  <c r="R310" i="8"/>
  <c r="S310" i="8"/>
  <c r="R311" i="8"/>
  <c r="S311" i="8"/>
  <c r="R312" i="8"/>
  <c r="S312" i="8"/>
  <c r="R313" i="8"/>
  <c r="S313" i="8"/>
  <c r="R314" i="8"/>
  <c r="S314" i="8"/>
  <c r="R315" i="8"/>
  <c r="S315" i="8"/>
  <c r="R316" i="8"/>
  <c r="S316" i="8"/>
  <c r="R317" i="8"/>
  <c r="S317" i="8"/>
  <c r="R318" i="8"/>
  <c r="S318" i="8"/>
  <c r="R319" i="8"/>
  <c r="S319" i="8"/>
  <c r="R320" i="8"/>
  <c r="S320" i="8"/>
  <c r="R321" i="8"/>
  <c r="S321" i="8"/>
  <c r="R322" i="8"/>
  <c r="S322" i="8"/>
  <c r="R323" i="8"/>
  <c r="S323" i="8"/>
  <c r="R324" i="8"/>
  <c r="S324" i="8"/>
  <c r="R325" i="8"/>
  <c r="S325" i="8"/>
  <c r="R326" i="8"/>
  <c r="S326" i="8"/>
  <c r="R327" i="8"/>
  <c r="S327" i="8"/>
  <c r="R328" i="8"/>
  <c r="S328" i="8"/>
  <c r="R329" i="8"/>
  <c r="S329" i="8"/>
  <c r="R330" i="8"/>
  <c r="S330" i="8"/>
  <c r="R331" i="8"/>
  <c r="S331" i="8"/>
  <c r="R332" i="8"/>
  <c r="S332" i="8"/>
  <c r="R333" i="8"/>
  <c r="S333" i="8"/>
  <c r="R334" i="8"/>
  <c r="S334" i="8"/>
  <c r="R335" i="8"/>
  <c r="S335" i="8"/>
  <c r="R336" i="8"/>
  <c r="S336" i="8"/>
  <c r="R337" i="8"/>
  <c r="S337" i="8"/>
  <c r="R338" i="8"/>
  <c r="S338" i="8"/>
  <c r="R339" i="8"/>
  <c r="S339" i="8"/>
  <c r="R340" i="8"/>
  <c r="S340" i="8"/>
  <c r="R341" i="8"/>
  <c r="S341" i="8"/>
  <c r="R342" i="8"/>
  <c r="S342" i="8"/>
  <c r="R343" i="8"/>
  <c r="S343" i="8"/>
  <c r="R344" i="8"/>
  <c r="S344" i="8"/>
  <c r="R345" i="8"/>
  <c r="S345" i="8"/>
  <c r="R346" i="8"/>
  <c r="S346" i="8"/>
  <c r="R347" i="8"/>
  <c r="S347" i="8"/>
  <c r="R348" i="8"/>
  <c r="S348" i="8"/>
  <c r="R349" i="8"/>
  <c r="S349" i="8"/>
  <c r="R350" i="8"/>
  <c r="S350" i="8"/>
  <c r="R351" i="8"/>
  <c r="U351" i="8" s="1"/>
  <c r="S351" i="8"/>
  <c r="R352" i="8"/>
  <c r="S352" i="8"/>
  <c r="R353" i="8"/>
  <c r="S353" i="8"/>
  <c r="R354" i="8"/>
  <c r="S354" i="8"/>
  <c r="R355" i="8"/>
  <c r="S355" i="8"/>
  <c r="R356" i="8"/>
  <c r="S356" i="8"/>
  <c r="R357" i="8"/>
  <c r="S357" i="8"/>
  <c r="R358" i="8"/>
  <c r="S358" i="8"/>
  <c r="R359" i="8"/>
  <c r="S359" i="8"/>
  <c r="R360" i="8"/>
  <c r="S360" i="8"/>
  <c r="R361" i="8"/>
  <c r="S361" i="8"/>
  <c r="R362" i="8"/>
  <c r="S362" i="8"/>
  <c r="R363" i="8"/>
  <c r="S363" i="8"/>
  <c r="R364" i="8"/>
  <c r="S364" i="8"/>
  <c r="R365" i="8"/>
  <c r="S365" i="8"/>
  <c r="R366" i="8"/>
  <c r="S366" i="8"/>
  <c r="R367" i="8"/>
  <c r="S367" i="8"/>
  <c r="R368" i="8"/>
  <c r="S368" i="8"/>
  <c r="R369" i="8"/>
  <c r="S369" i="8"/>
  <c r="R370" i="8"/>
  <c r="S370" i="8"/>
  <c r="R371" i="8"/>
  <c r="S371" i="8"/>
  <c r="R372" i="8"/>
  <c r="S372" i="8"/>
  <c r="R373" i="8"/>
  <c r="S373" i="8"/>
  <c r="R374" i="8"/>
  <c r="S374" i="8"/>
  <c r="R375" i="8"/>
  <c r="S375" i="8"/>
  <c r="R376" i="8"/>
  <c r="S376" i="8"/>
  <c r="R377" i="8"/>
  <c r="S377" i="8"/>
  <c r="R378" i="8"/>
  <c r="S378" i="8"/>
  <c r="R379" i="8"/>
  <c r="S379" i="8"/>
  <c r="R380" i="8"/>
  <c r="S380" i="8"/>
  <c r="R381" i="8"/>
  <c r="S381" i="8"/>
  <c r="R382" i="8"/>
  <c r="S382" i="8"/>
  <c r="R383" i="8"/>
  <c r="S383" i="8"/>
  <c r="R384" i="8"/>
  <c r="S384" i="8"/>
  <c r="R385" i="8"/>
  <c r="S385" i="8"/>
  <c r="R386" i="8"/>
  <c r="S386" i="8"/>
  <c r="R387" i="8"/>
  <c r="S387" i="8"/>
  <c r="R388" i="8"/>
  <c r="S388" i="8"/>
  <c r="R389" i="8"/>
  <c r="S389" i="8"/>
  <c r="R390" i="8"/>
  <c r="S390" i="8"/>
  <c r="R391" i="8"/>
  <c r="S391" i="8"/>
  <c r="R392" i="8"/>
  <c r="S392" i="8"/>
  <c r="R393" i="8"/>
  <c r="S393" i="8"/>
  <c r="R394" i="8"/>
  <c r="S394" i="8"/>
  <c r="R395" i="8"/>
  <c r="S395" i="8"/>
  <c r="R396" i="8"/>
  <c r="S396" i="8"/>
  <c r="R397" i="8"/>
  <c r="S397" i="8"/>
  <c r="R398" i="8"/>
  <c r="S398" i="8"/>
  <c r="R399" i="8"/>
  <c r="S399" i="8"/>
  <c r="R400" i="8"/>
  <c r="S400" i="8"/>
  <c r="R401" i="8"/>
  <c r="S401" i="8"/>
  <c r="R402" i="8"/>
  <c r="S402" i="8"/>
  <c r="R403" i="8"/>
  <c r="S403" i="8"/>
  <c r="R404" i="8"/>
  <c r="S404" i="8"/>
  <c r="R405" i="8"/>
  <c r="S405" i="8"/>
  <c r="R406" i="8"/>
  <c r="S406" i="8"/>
  <c r="R407" i="8"/>
  <c r="S407" i="8"/>
  <c r="R408" i="8"/>
  <c r="S408" i="8"/>
  <c r="R409" i="8"/>
  <c r="S409" i="8"/>
  <c r="R410" i="8"/>
  <c r="S410" i="8"/>
  <c r="R411" i="8"/>
  <c r="S411" i="8"/>
  <c r="R412" i="8"/>
  <c r="S412" i="8"/>
  <c r="R413" i="8"/>
  <c r="S413" i="8"/>
  <c r="R414" i="8"/>
  <c r="S414" i="8"/>
  <c r="R415" i="8"/>
  <c r="S415" i="8"/>
  <c r="R416" i="8"/>
  <c r="S416" i="8"/>
  <c r="R417" i="8"/>
  <c r="S417" i="8"/>
  <c r="R418" i="8"/>
  <c r="S418" i="8"/>
  <c r="R419" i="8"/>
  <c r="S419" i="8"/>
  <c r="R420" i="8"/>
  <c r="U420" i="8" s="1"/>
  <c r="S420" i="8"/>
  <c r="R421" i="8"/>
  <c r="S421" i="8"/>
  <c r="R422" i="8"/>
  <c r="S422" i="8"/>
  <c r="R423" i="8"/>
  <c r="S423" i="8"/>
  <c r="R424" i="8"/>
  <c r="S424" i="8"/>
  <c r="R425" i="8"/>
  <c r="S425" i="8"/>
  <c r="R426" i="8"/>
  <c r="S426" i="8"/>
  <c r="R427" i="8"/>
  <c r="S427" i="8"/>
  <c r="R428" i="8"/>
  <c r="S428" i="8"/>
  <c r="R429" i="8"/>
  <c r="S429" i="8"/>
  <c r="R430" i="8"/>
  <c r="S430" i="8"/>
  <c r="R431" i="8"/>
  <c r="S431" i="8"/>
  <c r="R432" i="8"/>
  <c r="S432" i="8"/>
  <c r="R433" i="8"/>
  <c r="S433" i="8"/>
  <c r="U433" i="8" s="1"/>
  <c r="R434" i="8"/>
  <c r="S434" i="8"/>
  <c r="R435" i="8"/>
  <c r="S435" i="8"/>
  <c r="R436" i="8"/>
  <c r="S436" i="8"/>
  <c r="R437" i="8"/>
  <c r="S437" i="8"/>
  <c r="R438" i="8"/>
  <c r="S438" i="8"/>
  <c r="R439" i="8"/>
  <c r="S439" i="8"/>
  <c r="R440" i="8"/>
  <c r="S440" i="8"/>
  <c r="R441" i="8"/>
  <c r="S441" i="8"/>
  <c r="R442" i="8"/>
  <c r="S442" i="8"/>
  <c r="R443" i="8"/>
  <c r="S443" i="8"/>
  <c r="R444" i="8"/>
  <c r="S444" i="8"/>
  <c r="R445" i="8"/>
  <c r="S445" i="8"/>
  <c r="S446" i="8"/>
  <c r="U446" i="8" s="1"/>
  <c r="S447" i="8"/>
  <c r="U447" i="8" s="1"/>
  <c r="S448" i="8"/>
  <c r="U448" i="8" s="1"/>
  <c r="S449" i="8"/>
  <c r="U449" i="8" s="1"/>
  <c r="R450" i="8"/>
  <c r="S450" i="8"/>
  <c r="R451" i="8"/>
  <c r="S451" i="8"/>
  <c r="R452" i="8"/>
  <c r="S452" i="8"/>
  <c r="R453" i="8"/>
  <c r="S453" i="8"/>
  <c r="R454" i="8"/>
  <c r="S454" i="8"/>
  <c r="R455" i="8"/>
  <c r="S455" i="8"/>
  <c r="R456" i="8"/>
  <c r="S456" i="8"/>
  <c r="R457" i="8"/>
  <c r="S457" i="8"/>
  <c r="R458" i="8"/>
  <c r="S458" i="8"/>
  <c r="R459" i="8"/>
  <c r="S459" i="8"/>
  <c r="R460" i="8"/>
  <c r="S460" i="8"/>
  <c r="R461" i="8"/>
  <c r="S461" i="8"/>
  <c r="R462" i="8"/>
  <c r="S462" i="8"/>
  <c r="S12" i="8"/>
  <c r="R12" i="8"/>
  <c r="U217" i="14" l="1"/>
  <c r="U193" i="14"/>
  <c r="U242" i="8"/>
  <c r="U238" i="8"/>
  <c r="U226" i="8"/>
  <c r="U206" i="8"/>
  <c r="U202" i="8"/>
  <c r="U198" i="8"/>
  <c r="U194" i="8"/>
  <c r="U38" i="8"/>
  <c r="U462" i="14"/>
  <c r="U409" i="14"/>
  <c r="U391" i="14"/>
  <c r="U375" i="14"/>
  <c r="U359" i="14"/>
  <c r="U343" i="14"/>
  <c r="U327" i="14"/>
  <c r="U280" i="14"/>
  <c r="U385" i="13"/>
  <c r="U393" i="13"/>
  <c r="U401" i="13"/>
  <c r="U409" i="13"/>
  <c r="U417" i="13"/>
  <c r="U425" i="13"/>
  <c r="U433" i="13"/>
  <c r="U441" i="13"/>
  <c r="U449" i="13"/>
  <c r="U457" i="13"/>
  <c r="U341" i="14"/>
  <c r="U325" i="14"/>
  <c r="U259" i="14"/>
  <c r="U219" i="14"/>
  <c r="U171" i="14"/>
  <c r="U357" i="8"/>
  <c r="U53" i="8"/>
  <c r="U49" i="8"/>
  <c r="U456" i="14"/>
  <c r="U443" i="14"/>
  <c r="U419" i="14"/>
  <c r="U414" i="14"/>
  <c r="U393" i="14"/>
  <c r="U379" i="14"/>
  <c r="U363" i="14"/>
  <c r="U347" i="14"/>
  <c r="U331" i="14"/>
  <c r="U287" i="14"/>
  <c r="U282" i="14"/>
  <c r="U160" i="14"/>
  <c r="U152" i="14"/>
  <c r="U144" i="14"/>
  <c r="U136" i="14"/>
  <c r="U128" i="14"/>
  <c r="U120" i="14"/>
  <c r="U112" i="14"/>
  <c r="U104"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57" i="14"/>
  <c r="U399" i="14"/>
  <c r="U373" i="14"/>
  <c r="U303" i="14"/>
  <c r="U225" i="14"/>
  <c r="U201" i="14"/>
  <c r="U169" i="14"/>
  <c r="U438" i="14"/>
  <c r="U377" i="14"/>
  <c r="U329" i="14"/>
  <c r="U310" i="14"/>
  <c r="U295" i="14"/>
  <c r="U243" i="14"/>
  <c r="U211" i="14"/>
  <c r="U187" i="14"/>
  <c r="U440" i="14"/>
  <c r="U424" i="14"/>
  <c r="U406" i="14"/>
  <c r="U398" i="14"/>
  <c r="U381" i="14"/>
  <c r="U365" i="14"/>
  <c r="U349" i="14"/>
  <c r="U333" i="14"/>
  <c r="U317" i="14"/>
  <c r="U304" i="14"/>
  <c r="U294" i="14"/>
  <c r="U229" i="14"/>
  <c r="U221" i="14"/>
  <c r="U213" i="14"/>
  <c r="U205" i="14"/>
  <c r="U197" i="14"/>
  <c r="U189" i="14"/>
  <c r="U181" i="14"/>
  <c r="U173" i="14"/>
  <c r="U450" i="13"/>
  <c r="U389" i="14"/>
  <c r="U185" i="14"/>
  <c r="U345" i="14"/>
  <c r="U251" i="14"/>
  <c r="U227" i="14"/>
  <c r="U203" i="14"/>
  <c r="U408" i="14"/>
  <c r="U405" i="14"/>
  <c r="U383" i="14"/>
  <c r="U367" i="14"/>
  <c r="U351" i="14"/>
  <c r="U335" i="14"/>
  <c r="U319" i="14"/>
  <c r="U314" i="14"/>
  <c r="U306" i="14"/>
  <c r="U289" i="14"/>
  <c r="U279" i="14"/>
  <c r="U206" i="12"/>
  <c r="U214" i="12"/>
  <c r="U222" i="12"/>
  <c r="U326" i="12"/>
  <c r="U334" i="12"/>
  <c r="U402" i="14"/>
  <c r="U357" i="14"/>
  <c r="U209" i="14"/>
  <c r="U177" i="14"/>
  <c r="U446" i="14"/>
  <c r="U430" i="14"/>
  <c r="U361" i="14"/>
  <c r="U285" i="14"/>
  <c r="U235" i="14"/>
  <c r="U195" i="14"/>
  <c r="U1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425" i="8"/>
  <c r="U455" i="8"/>
  <c r="U325" i="8"/>
  <c r="U216" i="8"/>
  <c r="U208" i="8"/>
  <c r="U287" i="8"/>
  <c r="U283" i="8"/>
  <c r="U401" i="8"/>
  <c r="U397" i="8"/>
  <c r="U310" i="8"/>
  <c r="U306" i="8"/>
  <c r="U302" i="8"/>
  <c r="U290" i="8"/>
  <c r="U186" i="8"/>
  <c r="U352" i="8"/>
  <c r="U324" i="8"/>
  <c r="U268" i="8"/>
  <c r="U257" i="8"/>
  <c r="U45" i="8"/>
  <c r="U56" i="8"/>
  <c r="U407" i="8"/>
  <c r="U403" i="8"/>
  <c r="U248" i="8"/>
  <c r="U394" i="8"/>
  <c r="U386" i="8"/>
  <c r="U343" i="8"/>
  <c r="U251" i="8"/>
  <c r="U135" i="8"/>
  <c r="U127" i="8"/>
  <c r="U103" i="8"/>
  <c r="U441" i="8"/>
  <c r="U414" i="8"/>
  <c r="U395" i="8"/>
  <c r="U383" i="8"/>
  <c r="U379" i="8"/>
  <c r="U371" i="8"/>
  <c r="U316" i="8"/>
  <c r="U312" i="8"/>
  <c r="U280" i="8"/>
  <c r="U276" i="8"/>
  <c r="U272" i="8"/>
  <c r="U181" i="8"/>
  <c r="U154" i="8"/>
  <c r="U146" i="8"/>
  <c r="U126" i="8"/>
  <c r="U122" i="8"/>
  <c r="U102" i="8"/>
  <c r="U398" i="8"/>
  <c r="U354" i="8"/>
  <c r="U271" i="8"/>
  <c r="U157" i="8"/>
  <c r="U89" i="8"/>
  <c r="U69" i="8"/>
  <c r="U444" i="8"/>
  <c r="U338" i="8"/>
  <c r="U176" i="8"/>
  <c r="U385" i="8"/>
  <c r="U377" i="8"/>
  <c r="U286" i="8"/>
  <c r="U92" i="8"/>
  <c r="U44" i="8"/>
  <c r="U460" i="8"/>
  <c r="U321" i="8"/>
  <c r="U313" i="8"/>
  <c r="U305" i="8"/>
  <c r="U297" i="8"/>
  <c r="U348" i="8"/>
  <c r="U344" i="8"/>
  <c r="U167" i="8"/>
  <c r="U163" i="8"/>
  <c r="U159" i="8"/>
  <c r="U155" i="8"/>
  <c r="U382" i="8"/>
  <c r="U374" i="8"/>
  <c r="U328" i="8"/>
  <c r="U293" i="8"/>
  <c r="U153" i="8"/>
  <c r="U456" i="8"/>
  <c r="U452" i="8"/>
  <c r="U370" i="8"/>
  <c r="U358" i="8"/>
  <c r="U258" i="8"/>
  <c r="U254" i="8"/>
  <c r="U223" i="8"/>
  <c r="U191" i="8"/>
  <c r="U148" i="8"/>
  <c r="U85" i="8"/>
  <c r="U81" i="8"/>
  <c r="U77" i="8"/>
  <c r="U73" i="8"/>
  <c r="U430" i="8"/>
  <c r="U426" i="8"/>
  <c r="U112" i="8"/>
  <c r="U84" i="8"/>
  <c r="U72" i="8"/>
  <c r="U182" i="8"/>
  <c r="U37" i="8"/>
  <c r="U307" i="8"/>
  <c r="U295" i="8"/>
  <c r="U123" i="8"/>
  <c r="U119" i="8"/>
  <c r="U111" i="8"/>
  <c r="U107" i="8"/>
  <c r="U68" i="8"/>
  <c r="U445" i="8"/>
  <c r="U421" i="8"/>
  <c r="U417" i="8"/>
  <c r="U413" i="8"/>
  <c r="U402" i="8"/>
  <c r="U360" i="8"/>
  <c r="U333" i="8"/>
  <c r="U322" i="8"/>
  <c r="U294" i="8"/>
  <c r="U260" i="8"/>
  <c r="U256" i="8"/>
  <c r="U252" i="8"/>
  <c r="U232" i="8"/>
  <c r="U217" i="8"/>
  <c r="U209" i="8"/>
  <c r="U205" i="8"/>
  <c r="U170" i="8"/>
  <c r="U158" i="8"/>
  <c r="U99" i="8"/>
  <c r="U95" i="8"/>
  <c r="U91" i="8"/>
  <c r="U75" i="8"/>
  <c r="U432" i="8"/>
  <c r="U359" i="8"/>
  <c r="U355" i="8"/>
  <c r="U224" i="8"/>
  <c r="U220" i="8"/>
  <c r="U188" i="8"/>
  <c r="U173" i="8"/>
  <c r="U70" i="8"/>
  <c r="U55" i="8"/>
  <c r="U439" i="8"/>
  <c r="U265" i="14"/>
  <c r="U257" i="14"/>
  <c r="U238" i="14"/>
  <c r="U233" i="14"/>
  <c r="U222" i="14"/>
  <c r="U198" i="14"/>
  <c r="U182" i="14"/>
  <c r="U174" i="14"/>
  <c r="U161" i="14"/>
  <c r="U153" i="14"/>
  <c r="U129" i="14"/>
  <c r="U121" i="14"/>
  <c r="U105" i="14"/>
  <c r="U451" i="8"/>
  <c r="U416" i="8"/>
  <c r="U391" i="8"/>
  <c r="U380" i="8"/>
  <c r="U365" i="8"/>
  <c r="U189" i="8"/>
  <c r="U71" i="8"/>
  <c r="U435" i="14"/>
  <c r="U427" i="14"/>
  <c r="U373" i="8"/>
  <c r="U143" i="8"/>
  <c r="U60" i="8"/>
  <c r="U298" i="14"/>
  <c r="U262" i="14"/>
  <c r="U249" i="14"/>
  <c r="U230" i="14"/>
  <c r="U206" i="14"/>
  <c r="U190" i="14"/>
  <c r="U137" i="14"/>
  <c r="U339" i="8"/>
  <c r="U305" i="14"/>
  <c r="U459" i="8"/>
  <c r="U409" i="8"/>
  <c r="U273" i="14"/>
  <c r="U246" i="14"/>
  <c r="U166" i="14"/>
  <c r="U145" i="14"/>
  <c r="U461" i="8"/>
  <c r="U378" i="8"/>
  <c r="U367" i="8"/>
  <c r="U363" i="8"/>
  <c r="U243" i="8"/>
  <c r="U239" i="8"/>
  <c r="U235" i="8"/>
  <c r="U137" i="8"/>
  <c r="U403" i="14"/>
  <c r="U395" i="14"/>
  <c r="U312" i="14"/>
  <c r="U424" i="8"/>
  <c r="U425" i="14"/>
  <c r="U270" i="14"/>
  <c r="U254" i="14"/>
  <c r="U241" i="14"/>
  <c r="U214" i="14"/>
  <c r="U113" i="14"/>
  <c r="U429" i="8"/>
  <c r="U410" i="8"/>
  <c r="U406" i="8"/>
  <c r="U389" i="8"/>
  <c r="U381" i="8"/>
  <c r="U366" i="8"/>
  <c r="U459" i="14"/>
  <c r="U441" i="14"/>
  <c r="U415" i="14"/>
  <c r="U410" i="14"/>
  <c r="U275" i="8"/>
  <c r="U253" i="8"/>
  <c r="U246" i="8"/>
  <c r="U212" i="8"/>
  <c r="U192" i="8"/>
  <c r="U185" i="8"/>
  <c r="U152" i="8"/>
  <c r="U125" i="8"/>
  <c r="U121" i="8"/>
  <c r="U105" i="8"/>
  <c r="U101" i="8"/>
  <c r="U74" i="8"/>
  <c r="U41" i="8"/>
  <c r="U33" i="8"/>
  <c r="U29" i="8"/>
  <c r="U461" i="14"/>
  <c r="U452" i="14"/>
  <c r="U449" i="14"/>
  <c r="U444" i="14"/>
  <c r="U432" i="14"/>
  <c r="U429" i="14"/>
  <c r="U420" i="14"/>
  <c r="U417" i="14"/>
  <c r="U412" i="14"/>
  <c r="U400" i="14"/>
  <c r="U397" i="14"/>
  <c r="U307" i="14"/>
  <c r="U291" i="14"/>
  <c r="U275" i="14"/>
  <c r="U330" i="8"/>
  <c r="U309" i="8"/>
  <c r="U282" i="8"/>
  <c r="U274" i="8"/>
  <c r="U267" i="8"/>
  <c r="U147" i="8"/>
  <c r="U104" i="8"/>
  <c r="U59" i="8"/>
  <c r="U52" i="8"/>
  <c r="U40" i="8"/>
  <c r="U32" i="8"/>
  <c r="U24" i="8"/>
  <c r="U454" i="14"/>
  <c r="U422" i="14"/>
  <c r="U309" i="14"/>
  <c r="U293" i="14"/>
  <c r="U277" i="14"/>
  <c r="U267" i="14"/>
  <c r="U337" i="8"/>
  <c r="U329" i="8"/>
  <c r="U300" i="8"/>
  <c r="U289" i="8"/>
  <c r="U259" i="8"/>
  <c r="U255" i="8"/>
  <c r="U237" i="8"/>
  <c r="U229" i="8"/>
  <c r="U222" i="8"/>
  <c r="U187" i="8"/>
  <c r="U166" i="8"/>
  <c r="U139" i="8"/>
  <c r="U115" i="8"/>
  <c r="U47" i="8"/>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340" i="8"/>
  <c r="U190" i="8"/>
  <c r="U169" i="8"/>
  <c r="U88" i="8"/>
  <c r="U65" i="8"/>
  <c r="U460" i="14"/>
  <c r="U448" i="14"/>
  <c r="U445" i="14"/>
  <c r="U436" i="14"/>
  <c r="U433" i="14"/>
  <c r="U428" i="14"/>
  <c r="U416" i="14"/>
  <c r="U413" i="14"/>
  <c r="U404" i="14"/>
  <c r="U401" i="14"/>
  <c r="U396" i="14"/>
  <c r="U315" i="14"/>
  <c r="U299" i="14"/>
  <c r="U283" i="14"/>
  <c r="U318" i="8"/>
  <c r="U247" i="8"/>
  <c r="U236" i="8"/>
  <c r="U228" i="8"/>
  <c r="U221" i="8"/>
  <c r="U201" i="8"/>
  <c r="U172" i="8"/>
  <c r="U161" i="8"/>
  <c r="U142" i="8"/>
  <c r="U130" i="8"/>
  <c r="U64" i="8"/>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457" i="8"/>
  <c r="U443" i="8"/>
  <c r="U422" i="8"/>
  <c r="U399" i="8"/>
  <c r="U396" i="8"/>
  <c r="U393" i="8"/>
  <c r="U356" i="8"/>
  <c r="U353" i="8"/>
  <c r="U336" i="8"/>
  <c r="U326" i="8"/>
  <c r="U323" i="8"/>
  <c r="U320" i="8"/>
  <c r="U279" i="8"/>
  <c r="U269" i="8"/>
  <c r="U262" i="8"/>
  <c r="U225" i="8"/>
  <c r="U97" i="8"/>
  <c r="U418" i="8"/>
  <c r="U405" i="8"/>
  <c r="U76" i="8"/>
  <c r="U27" i="8"/>
  <c r="U450" i="8"/>
  <c r="U362" i="8"/>
  <c r="U298" i="8"/>
  <c r="U434" i="8"/>
  <c r="U431" i="8"/>
  <c r="U428" i="8"/>
  <c r="U375" i="8"/>
  <c r="U372" i="8"/>
  <c r="U345" i="8"/>
  <c r="U308" i="8"/>
  <c r="U301" i="8"/>
  <c r="U291" i="8"/>
  <c r="U288" i="8"/>
  <c r="U278" i="8"/>
  <c r="U244" i="8"/>
  <c r="U193" i="8"/>
  <c r="U110" i="8"/>
  <c r="U415" i="8"/>
  <c r="U165" i="14"/>
  <c r="U157" i="14"/>
  <c r="U149" i="14"/>
  <c r="U141" i="14"/>
  <c r="U133" i="14"/>
  <c r="U125" i="14"/>
  <c r="U117" i="14"/>
  <c r="U109" i="14"/>
  <c r="U101" i="14"/>
  <c r="U453" i="8"/>
  <c r="U437" i="8"/>
  <c r="U387" i="8"/>
  <c r="U341" i="8"/>
  <c r="U314" i="8"/>
  <c r="U270" i="8"/>
  <c r="U263" i="8"/>
  <c r="U240" i="8"/>
  <c r="U412" i="8"/>
  <c r="U440" i="8"/>
  <c r="U390" i="8"/>
  <c r="U317" i="8"/>
  <c r="U159" i="14"/>
  <c r="U151" i="14"/>
  <c r="U143" i="14"/>
  <c r="U135" i="14"/>
  <c r="U127" i="14"/>
  <c r="U119" i="14"/>
  <c r="U111" i="14"/>
  <c r="U103" i="14"/>
  <c r="U439" i="12"/>
  <c r="U215" i="8"/>
  <c r="U204" i="8"/>
  <c r="U197" i="8"/>
  <c r="U174" i="8"/>
  <c r="U171" i="8"/>
  <c r="U144" i="8"/>
  <c r="U114" i="8"/>
  <c r="U87" i="8"/>
  <c r="U80" i="8"/>
  <c r="U57" i="8"/>
  <c r="U54" i="8"/>
  <c r="U31" i="8"/>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210" i="8"/>
  <c r="U180" i="8"/>
  <c r="U140" i="8"/>
  <c r="U93" i="8"/>
  <c r="U63" i="8"/>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213" i="8"/>
  <c r="U203" i="8"/>
  <c r="U196" i="8"/>
  <c r="U150" i="8"/>
  <c r="U96" i="8"/>
  <c r="U86" i="8"/>
  <c r="U79" i="8"/>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178" i="8"/>
  <c r="U162" i="8"/>
  <c r="U138" i="8"/>
  <c r="U131" i="8"/>
  <c r="U108" i="8"/>
  <c r="U61" i="8"/>
  <c r="U48" i="8"/>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U454" i="8"/>
  <c r="U435" i="8"/>
  <c r="U419" i="8"/>
  <c r="U400" i="8"/>
  <c r="U384" i="8"/>
  <c r="U369" i="8"/>
  <c r="U342" i="8"/>
  <c r="U311" i="8"/>
  <c r="U285" i="8"/>
  <c r="U273" i="8"/>
  <c r="U234" i="8"/>
  <c r="U207" i="8"/>
  <c r="U165" i="8"/>
  <c r="U141" i="8"/>
  <c r="U90" i="8"/>
  <c r="U51" i="8"/>
  <c r="U26" i="8"/>
  <c r="U458" i="8"/>
  <c r="U438" i="8"/>
  <c r="U423" i="8"/>
  <c r="U404" i="8"/>
  <c r="U388" i="8"/>
  <c r="U350" i="8"/>
  <c r="U327" i="8"/>
  <c r="U250" i="8"/>
  <c r="U219" i="8"/>
  <c r="U184" i="8"/>
  <c r="U156" i="8"/>
  <c r="U118" i="8"/>
  <c r="U67" i="8"/>
  <c r="U42" i="8"/>
  <c r="U462" i="8"/>
  <c r="U442" i="8"/>
  <c r="U427" i="8"/>
  <c r="U408" i="8"/>
  <c r="U392" i="8"/>
  <c r="U376" i="8"/>
  <c r="U335" i="8"/>
  <c r="U304" i="8"/>
  <c r="U292" i="8"/>
  <c r="U266" i="8"/>
  <c r="U241" i="8"/>
  <c r="U200" i="8"/>
  <c r="U175" i="8"/>
  <c r="U134" i="8"/>
  <c r="U109" i="8"/>
  <c r="U83" i="8"/>
  <c r="U58" i="8"/>
  <c r="U361" i="8"/>
  <c r="U346" i="8"/>
  <c r="U331" i="8"/>
  <c r="U315" i="8"/>
  <c r="U299" i="8"/>
  <c r="U277" i="8"/>
  <c r="U261" i="8"/>
  <c r="U245" i="8"/>
  <c r="U230" i="8"/>
  <c r="U211" i="8"/>
  <c r="U195" i="8"/>
  <c r="U179" i="8"/>
  <c r="U160" i="8"/>
  <c r="U145" i="8"/>
  <c r="U129" i="8"/>
  <c r="U113" i="8"/>
  <c r="U94" i="8"/>
  <c r="U78" i="8"/>
  <c r="U62" i="8"/>
  <c r="U46" i="8"/>
  <c r="U30" i="8"/>
  <c r="U368" i="8"/>
  <c r="U349" i="8"/>
  <c r="U334" i="8"/>
  <c r="U332" i="8"/>
  <c r="U319" i="8"/>
  <c r="U303" i="8"/>
  <c r="U284" i="8"/>
  <c r="U265" i="8"/>
  <c r="U249" i="8"/>
  <c r="U233" i="8"/>
  <c r="U218" i="8"/>
  <c r="U199" i="8"/>
  <c r="U183" i="8"/>
  <c r="U164" i="8"/>
  <c r="U149" i="8"/>
  <c r="U133" i="8"/>
  <c r="U117" i="8"/>
  <c r="U98" i="8"/>
  <c r="U82" i="8"/>
  <c r="U66" i="8"/>
  <c r="U50" i="8"/>
  <c r="U34" i="8"/>
  <c r="U151" i="8"/>
  <c r="R464" i="13"/>
  <c r="U12" i="13"/>
  <c r="T464" i="13"/>
  <c r="U436" i="8"/>
  <c r="U364" i="8"/>
  <c r="U296" i="8"/>
  <c r="U231" i="8"/>
  <c r="U168" i="8"/>
  <c r="U106" i="8"/>
  <c r="U12" i="8"/>
  <c r="U214" i="8"/>
  <c r="U281" i="8"/>
  <c r="U347" i="8"/>
  <c r="U411" i="8"/>
  <c r="S464" i="12"/>
  <c r="T464" i="14"/>
  <c r="S464" i="14"/>
  <c r="U13" i="8"/>
  <c r="U25" i="8"/>
  <c r="U14" i="8"/>
  <c r="U17" i="8"/>
  <c r="U23" i="8"/>
  <c r="U22" i="8"/>
  <c r="T464" i="8"/>
  <c r="U21" i="8"/>
  <c r="U20" i="8"/>
  <c r="U14" i="12"/>
  <c r="U13" i="13"/>
  <c r="S464" i="13"/>
  <c r="U18" i="8"/>
  <c r="U19" i="8"/>
  <c r="U15" i="8"/>
  <c r="U16" i="8"/>
  <c r="R464" i="8"/>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S464" i="8"/>
  <c r="G8" i="5"/>
  <c r="H8" i="5"/>
  <c r="I8" i="5"/>
  <c r="J8" i="5"/>
  <c r="K8" i="5"/>
  <c r="L8" i="5"/>
  <c r="M8" i="5"/>
  <c r="G9" i="5"/>
  <c r="H9" i="5"/>
  <c r="I9" i="5"/>
  <c r="J9" i="5"/>
  <c r="K9" i="5"/>
  <c r="L9" i="5"/>
  <c r="M9" i="5"/>
  <c r="G10" i="5"/>
  <c r="H10" i="5"/>
  <c r="I10" i="5"/>
  <c r="J10" i="5"/>
  <c r="K10" i="5"/>
  <c r="L10" i="5"/>
  <c r="M10" i="5"/>
  <c r="G11" i="5"/>
  <c r="H11" i="5"/>
  <c r="I11" i="5"/>
  <c r="J11" i="5"/>
  <c r="K11" i="5"/>
  <c r="L11" i="5"/>
  <c r="M11" i="5"/>
  <c r="G12" i="5"/>
  <c r="H12" i="5"/>
  <c r="I12" i="5"/>
  <c r="J12" i="5"/>
  <c r="K12" i="5"/>
  <c r="L12" i="5"/>
  <c r="M12" i="5"/>
  <c r="G13" i="5"/>
  <c r="H13" i="5"/>
  <c r="I13" i="5"/>
  <c r="J13" i="5"/>
  <c r="K13" i="5"/>
  <c r="L13" i="5"/>
  <c r="M13" i="5"/>
  <c r="G14" i="5"/>
  <c r="H14" i="5"/>
  <c r="I14" i="5"/>
  <c r="J14" i="5"/>
  <c r="K14" i="5"/>
  <c r="L14" i="5"/>
  <c r="M14" i="5"/>
  <c r="G15" i="5"/>
  <c r="H15" i="5"/>
  <c r="I15" i="5"/>
  <c r="J15" i="5"/>
  <c r="K15" i="5"/>
  <c r="L15" i="5"/>
  <c r="M15" i="5"/>
  <c r="G16" i="5"/>
  <c r="H16" i="5"/>
  <c r="I16" i="5"/>
  <c r="J16" i="5"/>
  <c r="K16" i="5"/>
  <c r="L16" i="5"/>
  <c r="M16" i="5"/>
  <c r="G17" i="5"/>
  <c r="H17" i="5"/>
  <c r="I17" i="5"/>
  <c r="J17" i="5"/>
  <c r="K17" i="5"/>
  <c r="L17" i="5"/>
  <c r="M17" i="5"/>
  <c r="G18" i="5"/>
  <c r="H18" i="5"/>
  <c r="I18" i="5"/>
  <c r="J18" i="5"/>
  <c r="K18" i="5"/>
  <c r="L18" i="5"/>
  <c r="M18" i="5"/>
  <c r="G19" i="5"/>
  <c r="H19" i="5"/>
  <c r="I19" i="5"/>
  <c r="J19" i="5"/>
  <c r="K19" i="5"/>
  <c r="L19" i="5"/>
  <c r="M19" i="5"/>
  <c r="A29" i="5"/>
  <c r="G7" i="5"/>
  <c r="E29" i="5"/>
  <c r="F29" i="5" s="1"/>
  <c r="G29" i="5" s="1"/>
  <c r="G30" i="5"/>
  <c r="K30" i="5"/>
  <c r="O30" i="5"/>
  <c r="S30" i="5"/>
  <c r="H7" i="5"/>
  <c r="E31" i="5"/>
  <c r="F31" i="5" s="1"/>
  <c r="G32" i="5"/>
  <c r="K32" i="5"/>
  <c r="O32" i="5"/>
  <c r="S32" i="5"/>
  <c r="I7" i="5"/>
  <c r="D33" i="5"/>
  <c r="E33" i="5" s="1"/>
  <c r="F33" i="5" s="1"/>
  <c r="G33" i="5" s="1"/>
  <c r="G34" i="5"/>
  <c r="K34" i="5"/>
  <c r="O34" i="5"/>
  <c r="S34" i="5"/>
  <c r="J7" i="5"/>
  <c r="D35" i="5"/>
  <c r="E35" i="5" s="1"/>
  <c r="F35" i="5" s="1"/>
  <c r="G36" i="5"/>
  <c r="K36" i="5"/>
  <c r="O36" i="5"/>
  <c r="S36" i="5"/>
  <c r="K7" i="5"/>
  <c r="D37" i="5"/>
  <c r="E37" i="5" s="1"/>
  <c r="F37" i="5" s="1"/>
  <c r="G37" i="5" s="1"/>
  <c r="G38" i="5"/>
  <c r="K38" i="5"/>
  <c r="O38" i="5"/>
  <c r="S38" i="5"/>
  <c r="B39" i="5"/>
  <c r="L7" i="5" s="1"/>
  <c r="D39" i="5"/>
  <c r="E39" i="5" s="1"/>
  <c r="F39" i="5" s="1"/>
  <c r="G40" i="5"/>
  <c r="K40" i="5"/>
  <c r="O40" i="5"/>
  <c r="S40" i="5"/>
  <c r="M7" i="5"/>
  <c r="D41" i="5"/>
  <c r="E41" i="5" s="1"/>
  <c r="F41" i="5" s="1"/>
  <c r="G41" i="5" s="1"/>
  <c r="G42" i="5"/>
  <c r="K42" i="5"/>
  <c r="O42" i="5"/>
  <c r="S42" i="5"/>
  <c r="K21" i="5" l="1"/>
  <c r="M21" i="5"/>
  <c r="H21" i="5"/>
  <c r="L21" i="5"/>
  <c r="I21" i="5"/>
  <c r="J21" i="5"/>
  <c r="G21" i="5"/>
  <c r="K44" i="5"/>
  <c r="U464" i="12"/>
  <c r="O44" i="5"/>
  <c r="U464" i="13"/>
  <c r="U464" i="14"/>
  <c r="U466" i="14" s="1"/>
  <c r="U464" i="8"/>
  <c r="U466" i="8" s="1"/>
  <c r="U468" i="8" s="1"/>
  <c r="Y17" i="7" s="1"/>
  <c r="S44" i="5"/>
  <c r="G44" i="5"/>
  <c r="H39" i="5"/>
  <c r="I39" i="5" s="1"/>
  <c r="J39" i="5" s="1"/>
  <c r="G39" i="5"/>
  <c r="G35" i="5"/>
  <c r="H35" i="5"/>
  <c r="I35" i="5" s="1"/>
  <c r="J35" i="5" s="1"/>
  <c r="G31" i="5"/>
  <c r="H31" i="5"/>
  <c r="I31" i="5" s="1"/>
  <c r="J31" i="5" s="1"/>
  <c r="H41" i="5"/>
  <c r="I41" i="5" s="1"/>
  <c r="J41" i="5" s="1"/>
  <c r="H29" i="5"/>
  <c r="I29" i="5" s="1"/>
  <c r="J29" i="5" s="1"/>
  <c r="H37" i="5"/>
  <c r="I37" i="5" s="1"/>
  <c r="J37" i="5" s="1"/>
  <c r="H33" i="5"/>
  <c r="I33" i="5" s="1"/>
  <c r="J33" i="5" s="1"/>
  <c r="M23" i="5" l="1"/>
  <c r="U468" i="14"/>
  <c r="K29" i="5"/>
  <c r="L29" i="5"/>
  <c r="M29" i="5" s="1"/>
  <c r="N29" i="5" s="1"/>
  <c r="L35" i="5"/>
  <c r="M35" i="5" s="1"/>
  <c r="N35" i="5" s="1"/>
  <c r="K35" i="5"/>
  <c r="K41" i="5"/>
  <c r="L41" i="5"/>
  <c r="M41" i="5" s="1"/>
  <c r="N41" i="5" s="1"/>
  <c r="K33" i="5"/>
  <c r="L33" i="5"/>
  <c r="M33" i="5" s="1"/>
  <c r="N33" i="5" s="1"/>
  <c r="K31" i="5"/>
  <c r="L31" i="5"/>
  <c r="M31" i="5" s="1"/>
  <c r="N31" i="5" s="1"/>
  <c r="K37" i="5"/>
  <c r="L37" i="5"/>
  <c r="M37" i="5" s="1"/>
  <c r="N37" i="5" s="1"/>
  <c r="L39" i="5"/>
  <c r="M39" i="5" s="1"/>
  <c r="N39" i="5" s="1"/>
  <c r="K39" i="5"/>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4" i="33"/>
  <c r="G85" i="33"/>
  <c r="G86" i="33"/>
  <c r="G87" i="33"/>
  <c r="G88" i="33"/>
  <c r="G89" i="33"/>
  <c r="G90" i="33"/>
  <c r="G91" i="33"/>
  <c r="G92" i="33"/>
  <c r="G93" i="33"/>
  <c r="G94" i="33"/>
  <c r="G95" i="33"/>
  <c r="W25" i="9"/>
  <c r="X25" i="9"/>
  <c r="V25" i="9"/>
  <c r="W16" i="9"/>
  <c r="X16" i="9"/>
  <c r="W13" i="9"/>
  <c r="X13" i="9"/>
  <c r="V13" i="9"/>
  <c r="Q13" i="9"/>
  <c r="R13" i="9"/>
  <c r="P13" i="9"/>
  <c r="L13" i="9"/>
  <c r="K13" i="9"/>
  <c r="J13" i="9"/>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O37" i="5" l="1"/>
  <c r="P37" i="5"/>
  <c r="Q37" i="5" s="1"/>
  <c r="R37" i="5" s="1"/>
  <c r="S37" i="5" s="1"/>
  <c r="O33" i="5"/>
  <c r="P33" i="5"/>
  <c r="Q33" i="5" s="1"/>
  <c r="R33" i="5" s="1"/>
  <c r="S33" i="5" s="1"/>
  <c r="O35" i="5"/>
  <c r="P35" i="5"/>
  <c r="Q35" i="5" s="1"/>
  <c r="R35" i="5" s="1"/>
  <c r="S35" i="5" s="1"/>
  <c r="P31" i="5"/>
  <c r="Q31" i="5" s="1"/>
  <c r="R31" i="5" s="1"/>
  <c r="S31" i="5" s="1"/>
  <c r="O31" i="5"/>
  <c r="O41" i="5"/>
  <c r="P41" i="5"/>
  <c r="Q41" i="5" s="1"/>
  <c r="R41" i="5" s="1"/>
  <c r="S41" i="5" s="1"/>
  <c r="O29" i="5"/>
  <c r="P29" i="5"/>
  <c r="Q29" i="5" s="1"/>
  <c r="R29" i="5" s="1"/>
  <c r="S29" i="5" s="1"/>
  <c r="P39" i="5"/>
  <c r="Q39" i="5" s="1"/>
  <c r="R39" i="5" s="1"/>
  <c r="S39" i="5" s="1"/>
  <c r="O39" i="5"/>
  <c r="H22" i="21" l="1"/>
  <c r="H22" i="20"/>
  <c r="H22" i="22"/>
  <c r="H21" i="21"/>
  <c r="H21" i="20"/>
  <c r="H21" i="22"/>
  <c r="H20" i="21"/>
  <c r="H20" i="20"/>
  <c r="H20" i="22"/>
  <c r="G83" i="33" l="1"/>
  <c r="G82" i="33"/>
  <c r="G81" i="33"/>
  <c r="G80" i="33"/>
  <c r="G97" i="33" s="1"/>
  <c r="C26" i="33"/>
  <c r="B26" i="33"/>
  <c r="D24" i="33"/>
  <c r="D23" i="33"/>
  <c r="D22" i="33"/>
  <c r="D21" i="33"/>
  <c r="D20" i="33"/>
  <c r="D19" i="33"/>
  <c r="D18" i="33"/>
  <c r="D17" i="33"/>
  <c r="D16" i="33"/>
  <c r="D15" i="33"/>
  <c r="D14" i="33"/>
  <c r="G77" i="27"/>
  <c r="G76" i="27"/>
  <c r="G75" i="27"/>
  <c r="C22" i="27"/>
  <c r="B22" i="27"/>
  <c r="D20" i="27"/>
  <c r="D19" i="27"/>
  <c r="D18" i="27"/>
  <c r="D17" i="27"/>
  <c r="D16" i="27"/>
  <c r="D15" i="27"/>
  <c r="G371" i="27" l="1"/>
  <c r="D26" i="33"/>
  <c r="D14" i="27" l="1"/>
  <c r="D22" i="27" s="1"/>
  <c r="AB7" i="10" l="1"/>
  <c r="AA7" i="10"/>
  <c r="Z7" i="10"/>
  <c r="Y7" i="10"/>
  <c r="X7" i="10"/>
  <c r="W7" i="10"/>
  <c r="V7" i="10"/>
  <c r="U7" i="10"/>
  <c r="T7" i="10"/>
  <c r="AB7" i="11"/>
  <c r="AA7" i="11"/>
  <c r="Z7" i="11"/>
  <c r="Y7" i="11"/>
  <c r="X7" i="11"/>
  <c r="W7" i="11"/>
  <c r="V7" i="11"/>
  <c r="U7" i="11"/>
  <c r="T7" i="11"/>
  <c r="AB7" i="6"/>
  <c r="AA7" i="6"/>
  <c r="Z7" i="6"/>
  <c r="Y7" i="6"/>
  <c r="X7" i="6"/>
  <c r="W7" i="6"/>
  <c r="V7" i="6"/>
  <c r="U7" i="6"/>
  <c r="T7" i="6"/>
  <c r="H19" i="20" l="1"/>
  <c r="H24" i="20" s="1"/>
  <c r="H19" i="21"/>
  <c r="H24" i="21" s="1"/>
  <c r="H19" i="22"/>
  <c r="H24" i="22" s="1"/>
  <c r="C2" i="22" l="1"/>
  <c r="C2" i="21"/>
  <c r="C2" i="20"/>
  <c r="AB7" i="7" l="1"/>
  <c r="AA7" i="7"/>
  <c r="Z7" i="7"/>
  <c r="Y7" i="7"/>
  <c r="X7" i="7"/>
  <c r="W7" i="7"/>
  <c r="V7" i="7"/>
  <c r="U7" i="7"/>
  <c r="T7" i="7"/>
  <c r="C2" i="17"/>
  <c r="A12" i="7"/>
  <c r="B28" i="11" l="1"/>
  <c r="B22" i="11"/>
  <c r="B12" i="11"/>
  <c r="B28" i="10"/>
  <c r="B22" i="10"/>
  <c r="B12" i="10"/>
  <c r="B28" i="6"/>
  <c r="B22" i="6"/>
  <c r="B12" i="6"/>
  <c r="A12" i="11"/>
  <c r="A12" i="10"/>
  <c r="A12" i="6"/>
  <c r="A11" i="14"/>
  <c r="A11" i="13"/>
  <c r="A11" i="12"/>
  <c r="A11" i="8"/>
  <c r="A10" i="9"/>
  <c r="B7" i="33" l="1"/>
  <c r="M28" i="6" l="1"/>
  <c r="L28" i="6"/>
  <c r="K28" i="6"/>
  <c r="M28" i="10"/>
  <c r="L28" i="10"/>
  <c r="K28" i="10"/>
  <c r="M28" i="11"/>
  <c r="L28" i="11"/>
  <c r="K28" i="11"/>
  <c r="M28" i="7"/>
  <c r="L28" i="7"/>
  <c r="K28" i="7"/>
  <c r="O28" i="7" s="1"/>
  <c r="B28" i="7"/>
  <c r="B27" i="9"/>
  <c r="X31" i="9"/>
  <c r="W31" i="9"/>
  <c r="V31" i="9"/>
  <c r="R31" i="9"/>
  <c r="Q31" i="9"/>
  <c r="P31" i="9"/>
  <c r="L31" i="9"/>
  <c r="K31" i="9"/>
  <c r="J31" i="9"/>
  <c r="F31" i="9"/>
  <c r="E31" i="9"/>
  <c r="D31" i="9"/>
  <c r="D30" i="9" s="1"/>
  <c r="X28" i="9"/>
  <c r="W28" i="9"/>
  <c r="V28" i="9"/>
  <c r="R28" i="9"/>
  <c r="Q28" i="9"/>
  <c r="P28" i="9"/>
  <c r="L28" i="9"/>
  <c r="K28" i="9"/>
  <c r="J28" i="9"/>
  <c r="F28" i="9"/>
  <c r="E28" i="9"/>
  <c r="D28" i="9"/>
  <c r="D27" i="9" s="1"/>
  <c r="E30" i="9" l="1"/>
  <c r="F30" i="9" s="1"/>
  <c r="J30" i="9" s="1"/>
  <c r="K30" i="9" s="1"/>
  <c r="L30" i="9" s="1"/>
  <c r="P30" i="9" s="1"/>
  <c r="Q30" i="9" s="1"/>
  <c r="R30" i="9" s="1"/>
  <c r="P28" i="7"/>
  <c r="Q28" i="7" s="1"/>
  <c r="O28" i="6" s="1"/>
  <c r="P28" i="6" s="1"/>
  <c r="Q28" i="6" s="1"/>
  <c r="O28" i="10" s="1"/>
  <c r="P28" i="10" s="1"/>
  <c r="Q28" i="10" s="1"/>
  <c r="O28" i="11" s="1"/>
  <c r="P28" i="11" s="1"/>
  <c r="Q28" i="11" s="1"/>
  <c r="E27" i="9"/>
  <c r="F27" i="9" s="1"/>
  <c r="J27" i="9" s="1"/>
  <c r="K27" i="9" s="1"/>
  <c r="L27" i="9" s="1"/>
  <c r="P27" i="9" s="1"/>
  <c r="Q27" i="9" s="1"/>
  <c r="R27" i="9" s="1"/>
  <c r="V30" i="9" l="1"/>
  <c r="W30" i="9" s="1"/>
  <c r="X30" i="9" s="1"/>
  <c r="AB31" i="9"/>
  <c r="V27" i="9"/>
  <c r="W27" i="9" s="1"/>
  <c r="X27" i="9" s="1"/>
  <c r="AB28" i="9"/>
  <c r="M31" i="11" l="1"/>
  <c r="L31" i="11"/>
  <c r="M25" i="11"/>
  <c r="L25" i="11"/>
  <c r="M22" i="11"/>
  <c r="L22" i="11"/>
  <c r="M19" i="11"/>
  <c r="L19" i="11"/>
  <c r="M16" i="11"/>
  <c r="L16" i="11"/>
  <c r="M31" i="10"/>
  <c r="L31" i="10"/>
  <c r="M25" i="10"/>
  <c r="L25" i="10"/>
  <c r="M22" i="10"/>
  <c r="L22" i="10"/>
  <c r="M19" i="10"/>
  <c r="L19" i="10"/>
  <c r="M16" i="10"/>
  <c r="L16" i="10"/>
  <c r="M31" i="6"/>
  <c r="L31" i="6"/>
  <c r="M25" i="6"/>
  <c r="L25" i="6"/>
  <c r="M22" i="6"/>
  <c r="L22" i="6"/>
  <c r="M19" i="6"/>
  <c r="L19" i="6"/>
  <c r="M16" i="6"/>
  <c r="L16" i="6"/>
  <c r="K31" i="11"/>
  <c r="K25" i="11"/>
  <c r="K22" i="11"/>
  <c r="K19" i="11"/>
  <c r="K16" i="11"/>
  <c r="K31" i="10"/>
  <c r="K25" i="10"/>
  <c r="K22" i="10"/>
  <c r="K19" i="10"/>
  <c r="K16" i="10"/>
  <c r="K31" i="6"/>
  <c r="K25" i="6"/>
  <c r="K22" i="6"/>
  <c r="K19" i="6"/>
  <c r="K16" i="6"/>
  <c r="M31" i="7"/>
  <c r="L31" i="7"/>
  <c r="M25" i="7"/>
  <c r="L25" i="7"/>
  <c r="M22" i="7"/>
  <c r="L22" i="7"/>
  <c r="M19" i="7"/>
  <c r="L19" i="7"/>
  <c r="M16" i="7"/>
  <c r="L16" i="7"/>
  <c r="K31" i="7"/>
  <c r="O31" i="7" s="1"/>
  <c r="K25" i="7"/>
  <c r="O25" i="7" s="1"/>
  <c r="P25" i="7" s="1"/>
  <c r="K22" i="7"/>
  <c r="O22" i="7" s="1"/>
  <c r="K19" i="7"/>
  <c r="O19" i="7" s="1"/>
  <c r="K16" i="7"/>
  <c r="O16" i="7" s="1"/>
  <c r="B22" i="7"/>
  <c r="B12" i="7"/>
  <c r="B21" i="9"/>
  <c r="B12" i="9"/>
  <c r="R25" i="9"/>
  <c r="Q25" i="9"/>
  <c r="P25" i="9"/>
  <c r="L25" i="9"/>
  <c r="K25" i="9"/>
  <c r="J25" i="9"/>
  <c r="X22" i="9"/>
  <c r="W22" i="9"/>
  <c r="V22" i="9"/>
  <c r="R22" i="9"/>
  <c r="Q22" i="9"/>
  <c r="P22" i="9"/>
  <c r="L22" i="9"/>
  <c r="K22" i="9"/>
  <c r="J22" i="9"/>
  <c r="X19" i="9"/>
  <c r="W19" i="9"/>
  <c r="V19" i="9"/>
  <c r="R19" i="9"/>
  <c r="Q19" i="9"/>
  <c r="P19" i="9"/>
  <c r="L19" i="9"/>
  <c r="K19" i="9"/>
  <c r="J19" i="9"/>
  <c r="V16" i="9"/>
  <c r="R16" i="9"/>
  <c r="Q16" i="9"/>
  <c r="P16" i="9"/>
  <c r="L16" i="9"/>
  <c r="K16" i="9"/>
  <c r="J16" i="9"/>
  <c r="F25" i="9"/>
  <c r="E25" i="9"/>
  <c r="F22" i="9"/>
  <c r="E22" i="9"/>
  <c r="F19" i="9"/>
  <c r="E19" i="9"/>
  <c r="F16" i="9"/>
  <c r="E16" i="9"/>
  <c r="F13" i="9"/>
  <c r="E13" i="9"/>
  <c r="D13" i="9"/>
  <c r="D25" i="9"/>
  <c r="D22" i="9"/>
  <c r="D19" i="9"/>
  <c r="D16" i="9"/>
  <c r="F34" i="9" l="1"/>
  <c r="P19" i="7"/>
  <c r="Q19" i="7" s="1"/>
  <c r="W34" i="9"/>
  <c r="D34" i="9"/>
  <c r="K34" i="9"/>
  <c r="X34" i="9"/>
  <c r="P34" i="9"/>
  <c r="Q34" i="9"/>
  <c r="V34" i="9"/>
  <c r="L34" i="9"/>
  <c r="J34" i="9"/>
  <c r="R34" i="9"/>
  <c r="E34" i="9"/>
  <c r="P16" i="7"/>
  <c r="Q16" i="7" s="1"/>
  <c r="P31" i="7"/>
  <c r="Q31" i="7" s="1"/>
  <c r="P22" i="7"/>
  <c r="Q22" i="7" s="1"/>
  <c r="Q25" i="7"/>
  <c r="X38" i="9" l="1"/>
  <c r="R38" i="9"/>
  <c r="F38" i="9"/>
  <c r="L38" i="9"/>
  <c r="E11" i="17" l="1"/>
  <c r="E15" i="17" s="1"/>
  <c r="W36" i="7"/>
  <c r="W36" i="6"/>
  <c r="E11" i="22"/>
  <c r="E15" i="22" s="1"/>
  <c r="D24" i="9"/>
  <c r="D21" i="9"/>
  <c r="D18" i="9"/>
  <c r="D15" i="9"/>
  <c r="F11" i="17" l="1"/>
  <c r="F15" i="17" s="1"/>
  <c r="G11" i="22"/>
  <c r="G15" i="22" s="1"/>
  <c r="AB16" i="9"/>
  <c r="D12" i="9"/>
  <c r="D36" i="9" s="1"/>
  <c r="E15" i="9"/>
  <c r="F15" i="9" s="1"/>
  <c r="J15" i="9" s="1"/>
  <c r="K15" i="9" s="1"/>
  <c r="L15" i="9" s="1"/>
  <c r="P15" i="9" s="1"/>
  <c r="Q15" i="9" s="1"/>
  <c r="R15" i="9" s="1"/>
  <c r="V15" i="9" s="1"/>
  <c r="W15" i="9" s="1"/>
  <c r="X15" i="9" s="1"/>
  <c r="E18" i="9"/>
  <c r="F18" i="9" s="1"/>
  <c r="J18" i="9" s="1"/>
  <c r="K18" i="9" s="1"/>
  <c r="L18" i="9" s="1"/>
  <c r="P18" i="9" s="1"/>
  <c r="Q18" i="9" s="1"/>
  <c r="R18" i="9" s="1"/>
  <c r="V18" i="9" s="1"/>
  <c r="W18" i="9" s="1"/>
  <c r="X18" i="9" s="1"/>
  <c r="E21" i="9"/>
  <c r="F21" i="9" s="1"/>
  <c r="J21" i="9" s="1"/>
  <c r="K21" i="9" s="1"/>
  <c r="L21" i="9" s="1"/>
  <c r="P21" i="9" s="1"/>
  <c r="Q21" i="9" s="1"/>
  <c r="R21" i="9" s="1"/>
  <c r="V21" i="9" s="1"/>
  <c r="W21" i="9" s="1"/>
  <c r="X21" i="9" s="1"/>
  <c r="E24" i="9"/>
  <c r="F24" i="9" s="1"/>
  <c r="J24" i="9" s="1"/>
  <c r="K24" i="9" s="1"/>
  <c r="L24" i="9" s="1"/>
  <c r="P24" i="9" s="1"/>
  <c r="Q24" i="9" s="1"/>
  <c r="R24" i="9" s="1"/>
  <c r="V24" i="9" s="1"/>
  <c r="W24" i="9" s="1"/>
  <c r="X24" i="9" s="1"/>
  <c r="F11" i="22" l="1"/>
  <c r="F15" i="22" s="1"/>
  <c r="U466" i="12"/>
  <c r="AB19" i="9"/>
  <c r="E12" i="9"/>
  <c r="E36" i="9" s="1"/>
  <c r="AB22" i="9"/>
  <c r="AB13" i="9"/>
  <c r="W36" i="11"/>
  <c r="AB25" i="9"/>
  <c r="W38" i="11" l="1"/>
  <c r="Y17" i="11"/>
  <c r="H11" i="22"/>
  <c r="H15" i="22" s="1"/>
  <c r="E11" i="20"/>
  <c r="E15" i="20" s="1"/>
  <c r="W36" i="10"/>
  <c r="E11" i="21"/>
  <c r="E15" i="21" s="1"/>
  <c r="F12" i="9"/>
  <c r="F36" i="9" l="1"/>
  <c r="W30" i="7"/>
  <c r="G11" i="21"/>
  <c r="G15" i="21" s="1"/>
  <c r="J12" i="9"/>
  <c r="J36" i="9" s="1"/>
  <c r="F11" i="20" l="1"/>
  <c r="F15" i="20" s="1"/>
  <c r="F11" i="21"/>
  <c r="F15" i="21" s="1"/>
  <c r="G11" i="20"/>
  <c r="G15" i="20" s="1"/>
  <c r="K12" i="9"/>
  <c r="K36" i="9" s="1"/>
  <c r="H11" i="21" l="1"/>
  <c r="H15" i="21" s="1"/>
  <c r="H11" i="20"/>
  <c r="H15" i="20" s="1"/>
  <c r="L12" i="9"/>
  <c r="P12" i="9" l="1"/>
  <c r="P36" i="9" s="1"/>
  <c r="X30" i="6"/>
  <c r="L36" i="9"/>
  <c r="Q12" i="9" l="1"/>
  <c r="Q36" i="9" s="1"/>
  <c r="R12" i="9" l="1"/>
  <c r="R36" i="9" s="1"/>
  <c r="Y30" i="10" l="1"/>
  <c r="V12" i="9"/>
  <c r="V36" i="9" s="1"/>
  <c r="W12" i="9" l="1"/>
  <c r="W36" i="9" s="1"/>
  <c r="O22" i="6"/>
  <c r="P22" i="6" s="1"/>
  <c r="Q22" i="6" s="1"/>
  <c r="O22" i="10" s="1"/>
  <c r="P22" i="10" s="1"/>
  <c r="Q22" i="10" s="1"/>
  <c r="O22" i="11" s="1"/>
  <c r="P22" i="11" s="1"/>
  <c r="Q22" i="11" s="1"/>
  <c r="O31" i="6"/>
  <c r="P31" i="6" s="1"/>
  <c r="Q31" i="6" s="1"/>
  <c r="O31" i="10" s="1"/>
  <c r="P31" i="10" s="1"/>
  <c r="Q31" i="10" s="1"/>
  <c r="O31" i="11" s="1"/>
  <c r="P31" i="11" s="1"/>
  <c r="Q31" i="11" s="1"/>
  <c r="O16" i="6"/>
  <c r="P16" i="6" s="1"/>
  <c r="Q16" i="6" s="1"/>
  <c r="O16" i="10" s="1"/>
  <c r="P16" i="10" s="1"/>
  <c r="Q16" i="10" s="1"/>
  <c r="O16" i="11" s="1"/>
  <c r="P16" i="11" s="1"/>
  <c r="Q16" i="11" s="1"/>
  <c r="O19" i="6"/>
  <c r="P19" i="6" s="1"/>
  <c r="Q19" i="6" s="1"/>
  <c r="O19" i="10" s="1"/>
  <c r="P19" i="10" s="1"/>
  <c r="Q19" i="10" s="1"/>
  <c r="O19" i="11" s="1"/>
  <c r="P19" i="11" s="1"/>
  <c r="Q19" i="11" s="1"/>
  <c r="O25" i="6"/>
  <c r="P25" i="6" s="1"/>
  <c r="Q25" i="6" s="1"/>
  <c r="O25" i="10" s="1"/>
  <c r="P25" i="10" s="1"/>
  <c r="Q25" i="10" s="1"/>
  <c r="O25" i="11" s="1"/>
  <c r="P25" i="11" s="1"/>
  <c r="Q25" i="11" s="1"/>
  <c r="X12" i="9" l="1"/>
  <c r="X36" i="9" s="1"/>
  <c r="AA35" i="11"/>
  <c r="Z30" i="11" l="1"/>
  <c r="E36" i="6"/>
  <c r="D36" i="6"/>
  <c r="C36" i="6"/>
  <c r="K36" i="6"/>
  <c r="L36" i="6"/>
  <c r="M36" i="6"/>
  <c r="I36" i="6"/>
  <c r="H36" i="6"/>
  <c r="G36" i="6"/>
  <c r="E19" i="17" l="1"/>
  <c r="W38" i="7"/>
  <c r="I40" i="6"/>
  <c r="C38" i="6"/>
  <c r="D38" i="6" s="1"/>
  <c r="E38" i="6" s="1"/>
  <c r="G38" i="6" s="1"/>
  <c r="H38" i="6" s="1"/>
  <c r="I38" i="6" s="1"/>
  <c r="E40" i="6"/>
  <c r="C36" i="10"/>
  <c r="E36" i="10"/>
  <c r="D36" i="10"/>
  <c r="K36" i="10"/>
  <c r="M36" i="10"/>
  <c r="L36" i="10"/>
  <c r="H36" i="10"/>
  <c r="G36" i="10"/>
  <c r="I36" i="10"/>
  <c r="E19" i="20"/>
  <c r="U466" i="13"/>
  <c r="Y17" i="6"/>
  <c r="Y17" i="10" l="1"/>
  <c r="E19" i="21"/>
  <c r="W38" i="10"/>
  <c r="E21" i="22"/>
  <c r="W4" i="6"/>
  <c r="E19" i="22"/>
  <c r="W38" i="6"/>
  <c r="E20" i="22"/>
  <c r="T4" i="6"/>
  <c r="M40" i="6"/>
  <c r="Z4" i="6" s="1"/>
  <c r="I40" i="10"/>
  <c r="M40" i="10"/>
  <c r="O38" i="10"/>
  <c r="P38" i="10" s="1"/>
  <c r="Q38" i="10" s="1"/>
  <c r="C38" i="10"/>
  <c r="D38" i="10" s="1"/>
  <c r="E38" i="10" s="1"/>
  <c r="G38" i="10" s="1"/>
  <c r="H38" i="10" s="1"/>
  <c r="I38" i="10" s="1"/>
  <c r="K38" i="10" s="1"/>
  <c r="L38" i="10" s="1"/>
  <c r="M38" i="10" s="1"/>
  <c r="E40" i="10"/>
  <c r="K38" i="6"/>
  <c r="L38" i="6" s="1"/>
  <c r="M38" i="6" s="1"/>
  <c r="O38" i="6"/>
  <c r="P38" i="6" s="1"/>
  <c r="Q38" i="6" s="1"/>
  <c r="U468" i="13"/>
  <c r="M36" i="11"/>
  <c r="K36" i="11"/>
  <c r="L36" i="11"/>
  <c r="E36" i="11"/>
  <c r="C36" i="11"/>
  <c r="D36" i="11"/>
  <c r="H36" i="11"/>
  <c r="I36" i="11"/>
  <c r="G36" i="11"/>
  <c r="G19" i="22" l="1"/>
  <c r="Z8" i="6"/>
  <c r="AB8" i="6"/>
  <c r="AA8" i="6"/>
  <c r="V8" i="6"/>
  <c r="U8" i="6"/>
  <c r="T8" i="6"/>
  <c r="Y8" i="6"/>
  <c r="X8" i="6"/>
  <c r="W8" i="6"/>
  <c r="E22" i="21"/>
  <c r="Z4" i="10"/>
  <c r="E20" i="21"/>
  <c r="T4" i="10"/>
  <c r="E21" i="21"/>
  <c r="W4" i="10"/>
  <c r="Q40" i="6"/>
  <c r="W40" i="6" s="1"/>
  <c r="E22" i="22"/>
  <c r="E24" i="22" s="1"/>
  <c r="E27" i="22" s="1"/>
  <c r="U468" i="12"/>
  <c r="O38" i="11"/>
  <c r="P38" i="11" s="1"/>
  <c r="Q38" i="11" s="1"/>
  <c r="M40" i="11"/>
  <c r="Q40" i="10"/>
  <c r="W40" i="10" s="1"/>
  <c r="I40" i="11"/>
  <c r="C38" i="11"/>
  <c r="D38" i="11" s="1"/>
  <c r="E38" i="11" s="1"/>
  <c r="G38" i="11" s="1"/>
  <c r="H38" i="11" s="1"/>
  <c r="I38" i="11" s="1"/>
  <c r="K38" i="11" s="1"/>
  <c r="L38" i="11" s="1"/>
  <c r="E40" i="11"/>
  <c r="G19" i="21" l="1"/>
  <c r="E24" i="21"/>
  <c r="E27" i="21" s="1"/>
  <c r="G19" i="20"/>
  <c r="W42" i="10"/>
  <c r="Y19" i="10"/>
  <c r="Y21" i="10" s="1"/>
  <c r="W42" i="6"/>
  <c r="Y19" i="6"/>
  <c r="U8" i="10"/>
  <c r="T8" i="10"/>
  <c r="V8" i="10"/>
  <c r="F27" i="22"/>
  <c r="F21" i="22"/>
  <c r="F19" i="22"/>
  <c r="F20" i="22"/>
  <c r="F22" i="22"/>
  <c r="Y8" i="10"/>
  <c r="X8" i="10"/>
  <c r="W8" i="10"/>
  <c r="AB8" i="10"/>
  <c r="AA8" i="10"/>
  <c r="Z8" i="10"/>
  <c r="W3" i="6"/>
  <c r="T3" i="6"/>
  <c r="T2" i="6"/>
  <c r="Z3" i="6"/>
  <c r="E21" i="20"/>
  <c r="W4" i="11"/>
  <c r="E20" i="20"/>
  <c r="T4" i="11"/>
  <c r="E22" i="20"/>
  <c r="Z4" i="11"/>
  <c r="Z3" i="10"/>
  <c r="W3" i="10"/>
  <c r="T3" i="10"/>
  <c r="T2" i="10"/>
  <c r="Q40" i="11"/>
  <c r="W40" i="11" s="1"/>
  <c r="Y19" i="11" s="1"/>
  <c r="Y21" i="11" s="1"/>
  <c r="M38" i="11"/>
  <c r="E24" i="20" l="1"/>
  <c r="E27" i="20" s="1"/>
  <c r="F27" i="20" s="1"/>
  <c r="F24" i="22"/>
  <c r="AA8" i="11"/>
  <c r="Z8" i="11"/>
  <c r="AB8" i="11"/>
  <c r="W8" i="11"/>
  <c r="Y8" i="11"/>
  <c r="X8" i="11"/>
  <c r="F27" i="21"/>
  <c r="F21" i="21"/>
  <c r="F19" i="21"/>
  <c r="F22" i="21"/>
  <c r="F20" i="21"/>
  <c r="T8" i="11"/>
  <c r="U8" i="11"/>
  <c r="V8" i="11"/>
  <c r="T3" i="11"/>
  <c r="W3" i="11"/>
  <c r="T2" i="11"/>
  <c r="Z3" i="11"/>
  <c r="F20" i="20" l="1"/>
  <c r="F22" i="20"/>
  <c r="F19" i="20"/>
  <c r="F21" i="20"/>
  <c r="F24" i="21"/>
  <c r="I36" i="7"/>
  <c r="H36" i="7"/>
  <c r="O12" i="7"/>
  <c r="L36" i="7"/>
  <c r="M36" i="7"/>
  <c r="D36" i="7"/>
  <c r="E36" i="7"/>
  <c r="G36" i="7"/>
  <c r="K36" i="7"/>
  <c r="O36" i="7" l="1"/>
  <c r="P12" i="7"/>
  <c r="F24" i="20"/>
  <c r="M40" i="7"/>
  <c r="O38" i="7"/>
  <c r="P38" i="7" s="1"/>
  <c r="Q38" i="7" s="1"/>
  <c r="E40" i="7"/>
  <c r="C38" i="7"/>
  <c r="D38" i="7" s="1"/>
  <c r="E38" i="7" s="1"/>
  <c r="G38" i="7" s="1"/>
  <c r="H38" i="7" s="1"/>
  <c r="I38" i="7" s="1"/>
  <c r="K38" i="7" s="1"/>
  <c r="L38" i="7" s="1"/>
  <c r="M38" i="7" s="1"/>
  <c r="I40" i="7"/>
  <c r="T4" i="7" l="1"/>
  <c r="E21" i="17"/>
  <c r="G21" i="22" s="1"/>
  <c r="G21" i="21" s="1"/>
  <c r="G21" i="20" s="1"/>
  <c r="W4" i="7"/>
  <c r="E22" i="17"/>
  <c r="Z4" i="7"/>
  <c r="E20" i="17"/>
  <c r="E24" i="17" s="1"/>
  <c r="E27" i="17" s="1"/>
  <c r="Q40" i="7"/>
  <c r="Q12" i="7"/>
  <c r="P36" i="7"/>
  <c r="G22" i="22" l="1"/>
  <c r="G22" i="21" s="1"/>
  <c r="G22" i="20" s="1"/>
  <c r="F19" i="17"/>
  <c r="W40" i="7"/>
  <c r="Z8" i="7"/>
  <c r="AB8" i="7"/>
  <c r="AA8" i="7"/>
  <c r="Y8" i="7"/>
  <c r="W8" i="7"/>
  <c r="X8" i="7"/>
  <c r="V8" i="7"/>
  <c r="U8" i="7"/>
  <c r="T8" i="7"/>
  <c r="T2" i="7"/>
  <c r="W3" i="7"/>
  <c r="T3" i="7"/>
  <c r="Z3" i="7"/>
  <c r="G20" i="22"/>
  <c r="G24" i="22" s="1"/>
  <c r="G27" i="22" s="1"/>
  <c r="Q36" i="7"/>
  <c r="O12" i="6"/>
  <c r="Y19" i="7" l="1"/>
  <c r="Y21" i="7" s="1"/>
  <c r="Z17" i="7" s="1"/>
  <c r="W42" i="7"/>
  <c r="F22" i="17"/>
  <c r="F21" i="17"/>
  <c r="F27" i="17"/>
  <c r="F20" i="17"/>
  <c r="G20" i="21"/>
  <c r="G24" i="21" s="1"/>
  <c r="G27" i="21" s="1"/>
  <c r="H27" i="22"/>
  <c r="P12" i="6"/>
  <c r="O36" i="6"/>
  <c r="Z19" i="7" l="1"/>
  <c r="Z19" i="11" s="1"/>
  <c r="Z28" i="11" s="1"/>
  <c r="F24" i="17"/>
  <c r="G20" i="20"/>
  <c r="H27" i="21"/>
  <c r="Q12" i="6"/>
  <c r="P36" i="6"/>
  <c r="Z17" i="10" l="1"/>
  <c r="Y26" i="10" s="1"/>
  <c r="W26" i="7"/>
  <c r="W26" i="6" s="1"/>
  <c r="Z17" i="6"/>
  <c r="X26" i="6" s="1"/>
  <c r="Z17" i="11"/>
  <c r="Z21" i="11" s="1"/>
  <c r="W28" i="7"/>
  <c r="W28" i="11" s="1"/>
  <c r="Z21" i="7"/>
  <c r="Z19" i="10"/>
  <c r="Y28" i="10" s="1"/>
  <c r="Y28" i="11" s="1"/>
  <c r="Z19" i="6"/>
  <c r="X28" i="6" s="1"/>
  <c r="X28" i="11" s="1"/>
  <c r="G24" i="20"/>
  <c r="G27" i="20" s="1"/>
  <c r="H27" i="20" s="1"/>
  <c r="Y26" i="11"/>
  <c r="Q36" i="6"/>
  <c r="O12" i="10"/>
  <c r="W26" i="10" l="1"/>
  <c r="Y26" i="6"/>
  <c r="Z21" i="6"/>
  <c r="W28" i="10"/>
  <c r="X28" i="7"/>
  <c r="Z26" i="11"/>
  <c r="W26" i="11"/>
  <c r="W30" i="11" s="1"/>
  <c r="W28" i="6"/>
  <c r="X26" i="7"/>
  <c r="Y30" i="11"/>
  <c r="Z21" i="10"/>
  <c r="X28" i="10"/>
  <c r="AA28" i="11"/>
  <c r="X26" i="11"/>
  <c r="X30" i="11" s="1"/>
  <c r="X26" i="10"/>
  <c r="P12" i="10"/>
  <c r="O36" i="10"/>
  <c r="W30" i="10" l="1"/>
  <c r="X30" i="7"/>
  <c r="W30" i="6"/>
  <c r="Y28" i="6"/>
  <c r="Y30" i="6" s="1"/>
  <c r="Z28" i="10"/>
  <c r="X30" i="10"/>
  <c r="Z26" i="10"/>
  <c r="AA26" i="11"/>
  <c r="AA30" i="11" s="1"/>
  <c r="AA38" i="11" s="1"/>
  <c r="AA41" i="11" s="1"/>
  <c r="P36" i="10"/>
  <c r="Q12" i="10"/>
  <c r="Z30" i="10" l="1"/>
  <c r="O12" i="11"/>
  <c r="Q36" i="10"/>
  <c r="O36" i="11" l="1"/>
  <c r="P12" i="11"/>
  <c r="Q12" i="11" l="1"/>
  <c r="Q36" i="11" s="1"/>
  <c r="W42" i="11" s="1"/>
  <c r="P36" i="11"/>
  <c r="Y21" i="6" l="1"/>
</calcChain>
</file>

<file path=xl/sharedStrings.xml><?xml version="1.0" encoding="utf-8"?>
<sst xmlns="http://schemas.openxmlformats.org/spreadsheetml/2006/main" count="6957" uniqueCount="684">
  <si>
    <t>Nota.-
Para la presentación del Art. 36 PEF 2022, publicado en el Diario Oficial de la Federación el lunes 29 de noviembre de 2021,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10 de los meses de abril, julio y octubre de 2022 y 10 de enero de 2023, para ser enviados a la Dirección General de Presupuesto y Recursos Financieros (DGPyRF) en los primeros 15 días naturales posteriores a la conclusión de cada trimestre de 2022.</t>
  </si>
  <si>
    <t>ELEGIR INSTITUCIÓN EN ESTE CATÁLOGO</t>
  </si>
  <si>
    <t>REGISTRO SEMIAUTOMÁTICO DE LOS RECURSOS FEDERALES AUTORIZADOS A  LA UNIVERSIDAD  A MILES DE PESOS DEL EJERCICIO  2022.</t>
  </si>
  <si>
    <t>MES</t>
  </si>
  <si>
    <t>RECURSOS ENTREGADOS A LA UNIVERSIDAD  DEL 01 DE ENERO AL 31 DE DICIEMBRE DEL 2022, POR SEP - DGESUI - DSU.</t>
  </si>
  <si>
    <t>ENERO</t>
  </si>
  <si>
    <t>FEBRERO</t>
  </si>
  <si>
    <t>MARZO</t>
  </si>
  <si>
    <t>ABRIL</t>
  </si>
  <si>
    <t>MAYO</t>
  </si>
  <si>
    <t>JUNIO</t>
  </si>
  <si>
    <t>JULIO</t>
  </si>
  <si>
    <t>AGOSTO</t>
  </si>
  <si>
    <t>SEPTIEMBRE</t>
  </si>
  <si>
    <t>OCTUBRE</t>
  </si>
  <si>
    <t>NOVIEMBRE</t>
  </si>
  <si>
    <t>DICIEMBRE</t>
  </si>
  <si>
    <t xml:space="preserve">GRAN TOTAL A MILES DE PESOS   </t>
  </si>
  <si>
    <t xml:space="preserve">  REGISTRO MENSUAL DE LAS APORTACIONES FEDERALES, CANALIZADAS POR SEP/DGESUI/DSU, AUTORIZADAS POR EL GOBIERNO FEDERAL A LAS IPES EN EL EJERCICIO 2022.</t>
  </si>
  <si>
    <t>(MILES DE PESOS)</t>
  </si>
  <si>
    <t>CLAVE DEL PROYECTO</t>
  </si>
  <si>
    <t>RECURSOS OTORGADOS DE LA  DSU EN LOS  PROGRAMAS AUTORIZADOS .</t>
  </si>
  <si>
    <t>PRIMER TRIMESTRE 2022</t>
  </si>
  <si>
    <t>Acumulado</t>
  </si>
  <si>
    <t>SEGUNDO TRIMESTRE 2022</t>
  </si>
  <si>
    <t>TERCER TRIMESTRE 2022</t>
  </si>
  <si>
    <t>CUARTO TRIMESTRE 2022</t>
  </si>
  <si>
    <t>Trimestral</t>
  </si>
  <si>
    <t>R/M</t>
  </si>
  <si>
    <t>TOTAL DEL TRIMESTRE</t>
  </si>
  <si>
    <t>REGISTRO DE LOS RECURSOS MENSUALES REPORTADO A MILES DE PESOS</t>
  </si>
  <si>
    <t>Clave del Programa</t>
  </si>
  <si>
    <t>NOMBRE DEL PROYECTO 2022</t>
  </si>
  <si>
    <t>U006</t>
  </si>
  <si>
    <t>SUBSIDIOS FEDERALES PARA ORGANISMOS DESCENTRALIZADOS ESTATALES       U006</t>
  </si>
  <si>
    <t>S247</t>
  </si>
  <si>
    <t>PROGRAMA PARA EL DESARROLLO PROFESIONAL DOCENTE (PRODEP)                   S247</t>
  </si>
  <si>
    <t>EXTRAORDINARIO                                                                                                          U006</t>
  </si>
  <si>
    <t>AAA</t>
  </si>
  <si>
    <t>BBB</t>
  </si>
  <si>
    <t>CCC</t>
  </si>
  <si>
    <t>Elegir Institución en Hoja de trabajo</t>
  </si>
  <si>
    <t>UNIVERSIDAD AUTÓNOMA DE AGUASCALIENTES</t>
  </si>
  <si>
    <t>U. A. de Aguascalientes</t>
  </si>
  <si>
    <t>UPE</t>
  </si>
  <si>
    <t xml:space="preserve"> LA</t>
  </si>
  <si>
    <t>INSTITUTO CAMPECHANO</t>
  </si>
  <si>
    <t>I. Campechano</t>
  </si>
  <si>
    <t>UPEA</t>
  </si>
  <si>
    <t>L</t>
  </si>
  <si>
    <t>UNIVERSIDAD AUTÓNOMA DE BAJA CALIFORNIA</t>
  </si>
  <si>
    <t>U. A. de Baja California</t>
  </si>
  <si>
    <t>UNIVERSIDAD DE CIENCIAS Y ARTES DE CHIAPAS</t>
  </si>
  <si>
    <t>UNICACH</t>
  </si>
  <si>
    <t>UNIVERSIDAD AUTÓNOMA DE BAJA CALIFORNIA SUR</t>
  </si>
  <si>
    <t>U. A. de Baja California Sur</t>
  </si>
  <si>
    <t>EL COLEGIO DE CHIHUAHUA</t>
  </si>
  <si>
    <t>El Colegio de Chihuahua</t>
  </si>
  <si>
    <t>UNIVERSIDAD AUTÓNOMA DE CAMPECHE</t>
  </si>
  <si>
    <t>U. A. de Campeche</t>
  </si>
  <si>
    <t>UNIVERSIDAD ESTATAL DEL VALLE DE ECATEPEC</t>
  </si>
  <si>
    <t>U. Est. del Valle de Ecatepec</t>
  </si>
  <si>
    <t>UNIVERSIDAD AUTÓNOMA DEL CARMEN</t>
  </si>
  <si>
    <t>U. A. del Carmen</t>
  </si>
  <si>
    <t>UNIVERSIDAD MEXIQUENSE DEL BICENTENARIO</t>
  </si>
  <si>
    <t>U. Mexiquense del Bicentenario</t>
  </si>
  <si>
    <t>UNIVERSIDAD AUTÓNOMA DE COAHUILA</t>
  </si>
  <si>
    <t>U. A. de Coahuila</t>
  </si>
  <si>
    <t>UNIVERSIDAD ESTATAL DEL VALLE DE TOLUCA</t>
  </si>
  <si>
    <t>U. Estatal del Valle de Toluca</t>
  </si>
  <si>
    <t>UNIVERSIDAD DE COLIMA</t>
  </si>
  <si>
    <t>U. de Colima</t>
  </si>
  <si>
    <t>UNIVERSIDAD DE LA CIÉNEGA DEL ESTADO DE MICHOACÁN DE OCAMPO</t>
  </si>
  <si>
    <t>U Ciénega del E Michoacán</t>
  </si>
  <si>
    <t>UNIVERSIDAD AUTÓNOMA DE CHIAPAS</t>
  </si>
  <si>
    <t>U. A. de Chiapas</t>
  </si>
  <si>
    <t>EL COLEGIO DE MORELOS</t>
  </si>
  <si>
    <t>El Colegio de Morelos</t>
  </si>
  <si>
    <t>UNIVERSIDAD AUTÓNOMA DE CHIHUAHUA</t>
  </si>
  <si>
    <t>U. A. de Chihuahua</t>
  </si>
  <si>
    <t>UNIVERSIDAD DEL MAR</t>
  </si>
  <si>
    <t>U. del Mar</t>
  </si>
  <si>
    <t>UNIVERSIDAD AUTÓNOMA DE CIUDAD JUÁREZ</t>
  </si>
  <si>
    <t>U. A. de Ciudad Juárez</t>
  </si>
  <si>
    <t>UNIVERSIDAD TECNOLÓGICA DE LA MIXTECA</t>
  </si>
  <si>
    <t>U. Tec. de la Mixteca</t>
  </si>
  <si>
    <t>UNIVERSIDAD JUÁREZ DEL ESTADO DE DURANGO</t>
  </si>
  <si>
    <t>U. Juárez del Edo. de Durango</t>
  </si>
  <si>
    <t>UNIVERSIDAD DEL ISTMO</t>
  </si>
  <si>
    <t>U. del Istmo</t>
  </si>
  <si>
    <t>UNIVERSIDAD DE GUANAJUATO</t>
  </si>
  <si>
    <t>U. de Guanajuato</t>
  </si>
  <si>
    <t>UNIVERSIDAD DEL PAPALOAPAN</t>
  </si>
  <si>
    <t>U. del Papaloapan</t>
  </si>
  <si>
    <t>UNIVERSIDAD AUTÓNOMA DE GUERRERO</t>
  </si>
  <si>
    <t>U. A. de Guerrero</t>
  </si>
  <si>
    <t>UNIVERSIDAD DE LA SIERRA SUR</t>
  </si>
  <si>
    <t>U. de la Sierra Sur</t>
  </si>
  <si>
    <t>UNIVERSIDAD AUTÓNOMA DEL ESTADO DE HIDALGO</t>
  </si>
  <si>
    <t>U. A. del Edo. de  Hidalgo</t>
  </si>
  <si>
    <t>UNIVERSIDAD DE LA CAÑADA</t>
  </si>
  <si>
    <t>U. de la Cañada</t>
  </si>
  <si>
    <t>UNIVERSIDAD DE GUADALAJARA</t>
  </si>
  <si>
    <t>U. de Guadalajara</t>
  </si>
  <si>
    <t>UNIVERSIDAD DE LA SIERRA JUÁREZ</t>
  </si>
  <si>
    <t>U. de la Sierra Juárez</t>
  </si>
  <si>
    <t>UNIVERSIDAD AUTÓNOMA DEL ESTADO DE MÉXICO</t>
  </si>
  <si>
    <t>U. A. del Edo. de México</t>
  </si>
  <si>
    <t>UNIVERSIDAD INTERSERRANA DEL EDO DE PUEBLA-AHUACATLÁN</t>
  </si>
  <si>
    <t>U I E de Puebla-Ahuacatlán</t>
  </si>
  <si>
    <t>UNIVERSIDAD MICHOACANA DE SAN NICOLÁS DE HIDALGO</t>
  </si>
  <si>
    <t>U. Michoacana de San Nicolás de Hidalgo</t>
  </si>
  <si>
    <t>UNIVERSIDAD INTERSERRANA DEL EDO DE PUEBLA-CHILCHOTLA</t>
  </si>
  <si>
    <t>U I E de Puebla-Chilchotla</t>
  </si>
  <si>
    <t>UNIVERSIDAD AUTÓNOMA DEL ESTADO DE MORELOS</t>
  </si>
  <si>
    <t>U. A. del Edo. de Morelos</t>
  </si>
  <si>
    <t>UNIVERSIDAD DEL CARIBE</t>
  </si>
  <si>
    <t>U. del Caribe</t>
  </si>
  <si>
    <t>UNIVERSIDAD AUTÓNOMA DE NAYARIT</t>
  </si>
  <si>
    <t>U. A. de Nayarit</t>
  </si>
  <si>
    <t>UNIVERSIDAD ESTATAL DE SONORA</t>
  </si>
  <si>
    <t>U. Estatal de Sonora</t>
  </si>
  <si>
    <t>UNIVERSIDAD AUTÓNOMA DE NUEVO LEÓN</t>
  </si>
  <si>
    <t>U. A. de Nuevo León</t>
  </si>
  <si>
    <t>UNIVERSIDAD DE LA SIERRA</t>
  </si>
  <si>
    <t>U. de la Sierra</t>
  </si>
  <si>
    <t>UNIVERSIDAD AUTÓNOMA "BENITO JUÁREZ" DE OAXACA</t>
  </si>
  <si>
    <t>U. A. "Benito Juárez" de Oaxaca</t>
  </si>
  <si>
    <t>EL COLEGIO DE SONORA</t>
  </si>
  <si>
    <t>El Colegio de Sonora</t>
  </si>
  <si>
    <t>BENEMÉRITA UNIVERSIDAD AUTÓNOMA DE PUEBLA</t>
  </si>
  <si>
    <t>B. U. A. de Puebla</t>
  </si>
  <si>
    <t>UNIVERSIDAD POPULAR DE LA CHONTALPA</t>
  </si>
  <si>
    <t>U. Pop. de la Chontalpa</t>
  </si>
  <si>
    <t>UNIVERSIDAD AUTÓNOMA DE QUERÉTARO</t>
  </si>
  <si>
    <t>U. A. de Querétaro</t>
  </si>
  <si>
    <t>UNIVERSIDAD DE ORIENTE</t>
  </si>
  <si>
    <t>U. de Oriente-Valladolid</t>
  </si>
  <si>
    <t>UNIVERSIDAD DE QUINTANA ROO</t>
  </si>
  <si>
    <t>U. de Quintana Roo</t>
  </si>
  <si>
    <t>UNIVERSIDAD INTERCULTURAL DE CHIAPAS</t>
  </si>
  <si>
    <t>U. Intc. de Chiapas</t>
  </si>
  <si>
    <t>UI</t>
  </si>
  <si>
    <t>UNIVERSIDAD AUTÓNOMA DE SAN LUIS POTOSÍ</t>
  </si>
  <si>
    <t>U. A. de San Luis Potosí</t>
  </si>
  <si>
    <t>UNIVERSIDAD INTERCULTURAL DEL ESTADO DE GUERRERO</t>
  </si>
  <si>
    <t>U. I. del Edo. de Guerrero</t>
  </si>
  <si>
    <t>UNIVERSIDAD AUTÓNOMA DE SINALOA</t>
  </si>
  <si>
    <t>U. A. de Sinaloa</t>
  </si>
  <si>
    <t>UNIVERSIDAD INTERCULTURAL DEL ESTADO DE HIDALGO</t>
  </si>
  <si>
    <t>U. I. del Edo. de Hidalgo</t>
  </si>
  <si>
    <t>UNIVERSIDAD AUTÓNOMA DE OCCIDENTE</t>
  </si>
  <si>
    <t>U. A. de Occidente</t>
  </si>
  <si>
    <t>UNIVERSIDAD INTERCULTURAL DEL ESTADO DE MÉXICO</t>
  </si>
  <si>
    <t>U. I. del Edo. de México</t>
  </si>
  <si>
    <t>UNIVERSIDAD DE SONORA</t>
  </si>
  <si>
    <t>U. de Sonora</t>
  </si>
  <si>
    <t>UNIVERSIDAD INTERCULTURAL INDÍGENA DE MICHOACÁN</t>
  </si>
  <si>
    <t>U. I. Indígena de Michoacán</t>
  </si>
  <si>
    <t>INSTITUTO TECNOLÓGICO DE SONORA</t>
  </si>
  <si>
    <t>Instituto Tecnológico de Sonora</t>
  </si>
  <si>
    <t>UNIVERSIDAD INTERCULTURAL DEL ESTADO DE PUEBLA</t>
  </si>
  <si>
    <t>U. I. del Edo. de Puebla</t>
  </si>
  <si>
    <t>UNIVERSIDAD JUÁREZ AUTÓNOMA DE TABASCO</t>
  </si>
  <si>
    <t>U. Juárez A. de Tabasco</t>
  </si>
  <si>
    <t>UNIVERSIDAD INTERCULTURAL MAYA DE QUINTANA ROO</t>
  </si>
  <si>
    <t>U. I. Maya de Quintana Roo</t>
  </si>
  <si>
    <t>UNIVERSIDAD AUTÓNOMA DE TAMAULIPAS</t>
  </si>
  <si>
    <t>U. A. de Tamaulipas</t>
  </si>
  <si>
    <t>UNIVERSIDAD INTERCULTURAL DE SAN LUIS POTOSÍ</t>
  </si>
  <si>
    <t>U. I. de San Luis Potosí</t>
  </si>
  <si>
    <t>UNIVERSIDAD AUTÓNOMA DE TLAXCALA</t>
  </si>
  <si>
    <t>U. A. de Tlaxcala</t>
  </si>
  <si>
    <t>UNIVERSIDAD AUTÓNOMA INDÍGENA DE MÉXICO</t>
  </si>
  <si>
    <t>U. A. Ind. de México</t>
  </si>
  <si>
    <t>UNIVERSIDAD VERACRUZANA</t>
  </si>
  <si>
    <t>U. Veracruzana</t>
  </si>
  <si>
    <t>UNIVERSIDAD INTERCULTURAL DEL ESTADO DE TABASCO</t>
  </si>
  <si>
    <t>U. I. del Edo. de Tabasco</t>
  </si>
  <si>
    <t>UNIVERSIDAD AUTÓNOMA DE YUCATÁN</t>
  </si>
  <si>
    <t>U. A. de Yucatán</t>
  </si>
  <si>
    <t>UNIVERSIDAD AUTÓNOMA DE ZACATECAS</t>
  </si>
  <si>
    <t>U. A. de Zacatecas</t>
  </si>
  <si>
    <t>DESTINO DE LOS RECURSOS FEDERALES QUE RECIBEN UNIVERSIDADES E INSTITUCIONES DE EDUCACIÓN MEDIA SUPERIOR Y SUPERIOR.</t>
  </si>
  <si>
    <r>
      <t xml:space="preserve">En términos del artículo 36, fracción I del Decreto de Presupuesto de Egresos de la Federación para el Ejercicio Fiscal </t>
    </r>
    <r>
      <rPr>
        <b/>
        <sz val="14"/>
        <color theme="0"/>
        <rFont val="Montserrat"/>
      </rPr>
      <t>2022</t>
    </r>
    <r>
      <rPr>
        <b/>
        <sz val="16"/>
        <color theme="0"/>
        <rFont val="Montserrat"/>
      </rPr>
      <t>.</t>
    </r>
  </si>
  <si>
    <t>Programas y cumplimiento de metas.</t>
  </si>
  <si>
    <t>La información presentada es acumulada al periodo que se reporta.</t>
  </si>
  <si>
    <r>
      <t>Enero- Diciembre</t>
    </r>
    <r>
      <rPr>
        <b/>
        <sz val="16"/>
        <color theme="0"/>
        <rFont val="Montserrat"/>
      </rPr>
      <t xml:space="preserve"> 2022.</t>
    </r>
  </si>
  <si>
    <t>Fracción I</t>
  </si>
  <si>
    <t xml:space="preserve"> Nombre de la Universidad </t>
  </si>
  <si>
    <t>Programas PEF/2022</t>
  </si>
  <si>
    <t>R.MENSUALES</t>
  </si>
  <si>
    <r>
      <rPr>
        <b/>
        <sz val="16"/>
        <rFont val="Montserrat"/>
      </rPr>
      <t>PRIMER</t>
    </r>
    <r>
      <rPr>
        <b/>
        <sz val="10"/>
        <rFont val="Montserrat"/>
      </rPr>
      <t xml:space="preserve"> TRIMESTRE DEL 2022</t>
    </r>
  </si>
  <si>
    <r>
      <rPr>
        <b/>
        <sz val="16"/>
        <rFont val="Montserrat"/>
      </rPr>
      <t>SEGUNDO</t>
    </r>
    <r>
      <rPr>
        <b/>
        <sz val="10"/>
        <rFont val="Montserrat"/>
      </rPr>
      <t xml:space="preserve"> TRIMESTRE DEL 2022</t>
    </r>
  </si>
  <si>
    <r>
      <rPr>
        <b/>
        <sz val="16"/>
        <rFont val="Montserrat"/>
      </rPr>
      <t xml:space="preserve">TERCER </t>
    </r>
    <r>
      <rPr>
        <b/>
        <sz val="10"/>
        <rFont val="Montserrat"/>
      </rPr>
      <t>TRIMESTRE 2022</t>
    </r>
  </si>
  <si>
    <r>
      <rPr>
        <b/>
        <sz val="16"/>
        <rFont val="Montserrat"/>
      </rPr>
      <t>CUARTO</t>
    </r>
    <r>
      <rPr>
        <b/>
        <sz val="10"/>
        <rFont val="Montserrat"/>
      </rPr>
      <t xml:space="preserve"> TRIMESTRE DEL  2022</t>
    </r>
  </si>
  <si>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</si>
  <si>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</si>
  <si>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</si>
  <si>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</si>
  <si>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</si>
  <si>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</si>
  <si>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</si>
  <si>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</si>
  <si>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</si>
  <si>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</si>
  <si>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</si>
  <si>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</si>
  <si>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</si>
  <si>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</si>
  <si>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</si>
  <si>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</si>
  <si>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</si>
  <si>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</si>
  <si>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</si>
  <si>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t>DIRECTOR DE PLANEACIÓN</t>
  </si>
  <si>
    <t>RECTOR</t>
  </si>
  <si>
    <t xml:space="preserve">RECURSOS FEDERALES QUE SE RECIBIERON INCLUYENDO SUBSIDIOS EXTRAORDINARIOS, DANDO CUMPLIMIENTO AL ARTÍCULO 36 DEL PRESUPUESTO DE EGRESOS DE LA FEDERACIÓN PARA 2022, DEBERÁ PRESENTARSE EN LAS FRACCIONES I, II y III.
EL ÓRGANO DE CONTROL INTERNO DE LA INSTITUCIÓN SERÁ EL RESPONSABLE DE VALIDAR LA INFORMACIÓN PRESENTADA AL C. RECTOR(A) DE LOS RECURSOS MINISTRADOS EN EL PRESENTE EJERCICIO. </t>
  </si>
  <si>
    <t>A    "Acumulado"</t>
  </si>
  <si>
    <r>
      <rPr>
        <b/>
        <sz val="10"/>
        <color indexed="62"/>
        <rFont val="Montserrat"/>
      </rPr>
      <t xml:space="preserve">R/M </t>
    </r>
    <r>
      <rPr>
        <sz val="10"/>
        <rFont val="Montserrat"/>
      </rPr>
      <t>=  Recursos Federales Mensuales ( Subsidios Ordinario y Extraordinarios 2022 )</t>
    </r>
  </si>
  <si>
    <t xml:space="preserve">RECURSOS FEDERALES QUE RECIBEN UNIVERSIDADES E INSTITUCIONES DE EDUCACIÓN MEDIA SUPERIOR Y SUPERIOR </t>
  </si>
  <si>
    <t xml:space="preserve">Costo de la plantilla de personal </t>
  </si>
  <si>
    <r>
      <t>En términos del artículo</t>
    </r>
    <r>
      <rPr>
        <b/>
        <sz val="11"/>
        <color rgb="FFFF0000"/>
        <rFont val="Montserrat"/>
      </rPr>
      <t xml:space="preserve"> </t>
    </r>
    <r>
      <rPr>
        <b/>
        <sz val="11"/>
        <color theme="0"/>
        <rFont val="Montserrat"/>
      </rPr>
      <t xml:space="preserve">36, fracción II del Decreto de Presupuesto de Egresos de la Federación para el Ejercicio Fiscal </t>
    </r>
    <r>
      <rPr>
        <b/>
        <sz val="14"/>
        <color theme="0"/>
        <rFont val="Montserrat"/>
      </rPr>
      <t>2022</t>
    </r>
  </si>
  <si>
    <t>La información presentada es acumulada al periodo que se reporta</t>
  </si>
  <si>
    <t>Periodo del 01 de enero al 31 de marzo de 2022</t>
  </si>
  <si>
    <t xml:space="preserve">                                                                                                                               Fracción II                                                                                                                                                                                                             </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</si>
  <si>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</si>
  <si>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</si>
  <si>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</si>
  <si>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</si>
  <si>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</si>
  <si>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</si>
  <si>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</si>
  <si>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</si>
  <si>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</si>
  <si>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</si>
  <si>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</si>
  <si>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1er. TRIMESTRE  DE ENERO A MARZO DE 2022   ( MILES PESOS )</t>
  </si>
  <si>
    <t>TESORERO GENERAL/DIRECTOR ADMON</t>
  </si>
  <si>
    <t>DIRECTOR DE RECURSOS HUMANOS</t>
  </si>
  <si>
    <t>ACUMULADO A MARZO 2022</t>
  </si>
  <si>
    <r>
      <t xml:space="preserve">En términos del artículo 36, fracción II del Decreto de Presupuesto de Egresos de la Federación para el Ejercicio Fiscal </t>
    </r>
    <r>
      <rPr>
        <b/>
        <sz val="14"/>
        <color theme="0"/>
        <rFont val="Montserrat"/>
      </rPr>
      <t>2022</t>
    </r>
  </si>
  <si>
    <t>Periodo del 01 de abril al 30 de junio de 2022</t>
  </si>
  <si>
    <t>Acumulado
abril a jun.</t>
  </si>
  <si>
    <t>2do. TRIMESTRE  DE ABRIL A JUNIO DE 2022   ( MILES PESOS )</t>
  </si>
  <si>
    <t>ACUMULADO A JUNIO 2022</t>
  </si>
  <si>
    <t>Periodo del 01 de julio al 30 de septiembre de 2022</t>
  </si>
  <si>
    <t xml:space="preserve">                                                                                                                               Fracción II                                                                                                                                                                                                           </t>
  </si>
  <si>
    <t>Julio</t>
  </si>
  <si>
    <t>Acumulado
jul. a sept.</t>
  </si>
  <si>
    <t>3er. TRIMESTRE  DE JULIO A SEPTIEMBRE DE 2022   ( MILES PESOS )</t>
  </si>
  <si>
    <t>ACUMULADO A SEPTIEMBRE 2022</t>
  </si>
  <si>
    <t>Periodo del 01 de octubre al 31 de diciembre de 2022</t>
  </si>
  <si>
    <t xml:space="preserve">                                                                                                                               Fracción II                                                                                                                                                                                                            </t>
  </si>
  <si>
    <t>Octubre</t>
  </si>
  <si>
    <t>Acumulado
oct. a dic.</t>
  </si>
  <si>
    <t>4to. TRIMESTRE  DE OCTUBRE A DICIEMBRE DE 2022   ( MILES PESOS )</t>
  </si>
  <si>
    <t>ACUMULADO A DICIEMBRE  2022</t>
  </si>
  <si>
    <t>DESTINO DE LOS RECURSOS FEDERALES QUE RECIBEN UNIVERSIDADES E INSTITUCIONES DE EDUCACIÓN MEDIA SUPERIOR Y SUPERIOR</t>
  </si>
  <si>
    <t>Cálculo de porcentajes</t>
  </si>
  <si>
    <r>
      <t xml:space="preserve">En términos del artículo 36, fracción III, del Decreto de Presupuesto de Egresos de la Federación para el Ejercicio Fiscal </t>
    </r>
    <r>
      <rPr>
        <b/>
        <sz val="14"/>
        <color theme="0"/>
        <rFont val="Montserrat"/>
      </rPr>
      <t>2022</t>
    </r>
  </si>
  <si>
    <t>Desglose del gasto corriente de operación</t>
  </si>
  <si>
    <t>Del 01 de enero al 31 de marzo de 2022</t>
  </si>
  <si>
    <t>Materiales y Suministros</t>
  </si>
  <si>
    <t>Servicios Generales</t>
  </si>
  <si>
    <t>Otros</t>
  </si>
  <si>
    <t xml:space="preserve">Fracción III  </t>
  </si>
  <si>
    <t>PRIMER TRIMESTRE  2022</t>
  </si>
  <si>
    <t>Programa</t>
  </si>
  <si>
    <t>Gasto Corriente de Operación</t>
  </si>
  <si>
    <t>Enero-Febrero</t>
  </si>
  <si>
    <t>Enero-Marzo</t>
  </si>
  <si>
    <t>APARTADO "ÚNICO" DEL ANEXO DE EJECUCIÓN QUE FORMA PARTE INTEGRANTE DEL CONVENIO DE APOYO FINANCIERO 2022</t>
  </si>
  <si>
    <t>MONTO TOTAL ANUAL  DEL SUBSIDIO ORDINARIO, MDP</t>
  </si>
  <si>
    <t>%</t>
  </si>
  <si>
    <t>FRACCIÓN</t>
  </si>
  <si>
    <t>SUELDOS DE PLANTILLA</t>
  </si>
  <si>
    <t>II</t>
  </si>
  <si>
    <t xml:space="preserve"> </t>
  </si>
  <si>
    <t>GASTOS</t>
  </si>
  <si>
    <t>III</t>
  </si>
  <si>
    <t>TOTAL</t>
  </si>
  <si>
    <t>I</t>
  </si>
  <si>
    <t>TRIMESTRE</t>
  </si>
  <si>
    <t>SUMA
TOTAL</t>
  </si>
  <si>
    <t>PRIMERO</t>
  </si>
  <si>
    <t>PLANTILLA</t>
  </si>
  <si>
    <t>COMPROBACIÓN 
TRIMESTRAL</t>
  </si>
  <si>
    <t>FRACCIONES</t>
  </si>
  <si>
    <t>+</t>
  </si>
  <si>
    <t>-</t>
  </si>
  <si>
    <t>=</t>
  </si>
  <si>
    <t>Del 01 de abril al 30 de junio de 2022</t>
  </si>
  <si>
    <t>SEGUNDO TRIMESTRE  2022</t>
  </si>
  <si>
    <t>Enero-Abril</t>
  </si>
  <si>
    <t>Enero-Mayo</t>
  </si>
  <si>
    <t>Enero-Junio</t>
  </si>
  <si>
    <t>SEGUNDO</t>
  </si>
  <si>
    <t>Del 01 de julio al 31 de septiembre de 2022</t>
  </si>
  <si>
    <t>TERCER TRIMESTRE  2022</t>
  </si>
  <si>
    <t>Enero-Julio</t>
  </si>
  <si>
    <t>Enero-Agosto</t>
  </si>
  <si>
    <t>Enero-Sept.</t>
  </si>
  <si>
    <t>SUMA</t>
  </si>
  <si>
    <t>TERCERO</t>
  </si>
  <si>
    <t>Del 01 de octubre al 31 de diciembre de 2022</t>
  </si>
  <si>
    <t xml:space="preserve">Fracción III   </t>
  </si>
  <si>
    <t>CUARTO TRIMESTRE  2022</t>
  </si>
  <si>
    <t>ACUMULADO A DICIEMBRE 2022</t>
  </si>
  <si>
    <t>Enero-Octubre</t>
  </si>
  <si>
    <t>Enero-Nov.</t>
  </si>
  <si>
    <t>Enero-Diciembre</t>
  </si>
  <si>
    <t>CUARTO</t>
  </si>
  <si>
    <t>COMPROBACIÓN 
ANUAL</t>
  </si>
  <si>
    <t>Ingreso total (Hoja trabajo)</t>
  </si>
  <si>
    <t>Gasto total de los trimestres</t>
  </si>
  <si>
    <t>DIFERENCIA</t>
  </si>
  <si>
    <t>ESCUDO DE LA UPE</t>
  </si>
  <si>
    <t>(Miles de pesos)</t>
  </si>
  <si>
    <t>RESUMEN DE ESTADO DE ACTIVIDADES</t>
  </si>
  <si>
    <t>INGRESOS</t>
  </si>
  <si>
    <t>RECURSOS FEDERALES</t>
  </si>
  <si>
    <t>TOTAL DE INGRESOS FEDERALES</t>
  </si>
  <si>
    <t>EGRESOS</t>
  </si>
  <si>
    <t>MATERIALES SUMINISTROS</t>
  </si>
  <si>
    <t>GASTOS GENERALES</t>
  </si>
  <si>
    <t>OTROS</t>
  </si>
  <si>
    <t>TOTAL DE EGRESOS FEDERALES</t>
  </si>
  <si>
    <t>UTILIDAD O PÉRDIDA</t>
  </si>
  <si>
    <t>NOMBRE Y PUESTO QUIEN DIÓ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</si>
  <si>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</si>
  <si>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</si>
  <si>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2022</t>
  </si>
  <si>
    <t>Del 01 de julio al 30 de septiembre de 2022</t>
  </si>
  <si>
    <t>ACUMULADO
ENE. A SEPT. 2022</t>
  </si>
  <si>
    <t>ACUMULADO
ENE. A DIC. 2022</t>
  </si>
  <si>
    <r>
      <t xml:space="preserve">En términos del artículo 36, fracción V, del Decreto de Presupuesto de Egresos de la Federación para el Ejercicio Fiscal </t>
    </r>
    <r>
      <rPr>
        <b/>
        <sz val="14"/>
        <color theme="0"/>
        <rFont val="Montserrat"/>
      </rPr>
      <t>2022</t>
    </r>
  </si>
  <si>
    <t>Información desagregada sobre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</si>
  <si>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</si>
  <si>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</si>
  <si>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</si>
  <si>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</si>
  <si>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</si>
  <si>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</si>
  <si>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</si>
  <si>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</si>
  <si>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</si>
  <si>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</si>
  <si>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</si>
  <si>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</si>
  <si>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</si>
  <si>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Escuela/Facultad/Centro</t>
  </si>
  <si>
    <t>Municipio</t>
  </si>
  <si>
    <t>Programa/Carrera</t>
  </si>
  <si>
    <t>Sello de Servicios Escolares</t>
  </si>
  <si>
    <t>Director de Servicios Escolares</t>
  </si>
  <si>
    <t>Nota: La fracción V del artículo 36 en este formato, es independiente del artículo 34 PEF sobre matrícula Auditada que deberá ser entregado a la instancia correspondiente.
(El formato está preparado para agregar las filas que sean necesarias).</t>
  </si>
  <si>
    <t>Información desagregada de matrícula</t>
  </si>
  <si>
    <t>Del 01 de abril al 30 de junio 2022</t>
  </si>
  <si>
    <t>Nota: AAA, BBB y CCC = Llenar si la IPES es beneficiaria de otro programa extraordinario.</t>
  </si>
  <si>
    <t>TSU / PA</t>
  </si>
  <si>
    <t>FACULTAD DE ODONTOLOGÍA</t>
  </si>
  <si>
    <t>XALAPA</t>
  </si>
  <si>
    <t>PROTESISTA DENTAL</t>
  </si>
  <si>
    <t>FACULTAD DE MEDICINA</t>
  </si>
  <si>
    <t>RADIÓLOGO</t>
  </si>
  <si>
    <t>LICENCIATURA</t>
  </si>
  <si>
    <t>FACULTAD DE CONTADURÍA Y ADMINISTRACIÓN</t>
  </si>
  <si>
    <t>ADMINISTRACIÓN</t>
  </si>
  <si>
    <t>FACULTAD DE CIENCIAS ADMINISTRATIVAS Y SOCIALES</t>
  </si>
  <si>
    <t>ADMINISTRACIÓN DE NEGOCIOS INTERNACIONALES</t>
  </si>
  <si>
    <t>FACULTAD DE ANTROPOLOGÍA</t>
  </si>
  <si>
    <t>ANTROPOLOGÍA HISTÓRICA</t>
  </si>
  <si>
    <t>ANTROPOLOGÍA LINGUÍSTICA</t>
  </si>
  <si>
    <t>ANTROPOLOGÍA SOCIAL</t>
  </si>
  <si>
    <t>ARQUEOLOGÍA</t>
  </si>
  <si>
    <t>FACULTAD DE ARQUITECTURA</t>
  </si>
  <si>
    <t>ARQUITECTURA</t>
  </si>
  <si>
    <t>FACULTAD DE ARTES PLÁSTICAS</t>
  </si>
  <si>
    <t xml:space="preserve">ARTES VISUALES </t>
  </si>
  <si>
    <t>FACULTAD DE BIOLOGÍA</t>
  </si>
  <si>
    <t>BIOLOGÍA</t>
  </si>
  <si>
    <t>FACULTAD DE INSTRUMENTACIÓN ELECTRÓNICA</t>
  </si>
  <si>
    <t>CIENCIAS ATMOSFÉRICAS</t>
  </si>
  <si>
    <t>CIENCIAS POLÍTICAS Y GESTIÓN PÚBLICA</t>
  </si>
  <si>
    <t>FACULTAD DE ESTADÍSTICA E INFORMÁTICA</t>
  </si>
  <si>
    <t>CIENCIAS Y TÉCNICAS ESTADÍSTICAS</t>
  </si>
  <si>
    <t>CIRUJANO DENTISTA</t>
  </si>
  <si>
    <t>CONTADURÍA</t>
  </si>
  <si>
    <t>FACULTAD DE DANZA</t>
  </si>
  <si>
    <t>DANZA CONTEMPORÁNEA</t>
  </si>
  <si>
    <t>FACULTAD DE DERECHO</t>
  </si>
  <si>
    <t xml:space="preserve">DERECHO </t>
  </si>
  <si>
    <t>DESARROLLO DEL TALENTO HUMANO EN LAS ORGANIZACIONES</t>
  </si>
  <si>
    <t>DISEÑO DE LA COMUNICACIÓN VISUAL</t>
  </si>
  <si>
    <t>FACULTAD DE ECONOMÍA</t>
  </si>
  <si>
    <t>ECONOMÍA</t>
  </si>
  <si>
    <t>FACULTAD DE MÚSICA</t>
  </si>
  <si>
    <t>EDUCACIÓN MUSICAL</t>
  </si>
  <si>
    <t>FACULTAD DE ENFERMERÍA</t>
  </si>
  <si>
    <t>ENFERMERÍA</t>
  </si>
  <si>
    <t>ESTADÍSTICA</t>
  </si>
  <si>
    <t>CENTRO DE ESTUDIOS DE JAZZ</t>
  </si>
  <si>
    <t>ESTUDIOS DE JAZZ</t>
  </si>
  <si>
    <t>FACULTAD DE FILOSOFÍA</t>
  </si>
  <si>
    <t>FILOSOFÍA</t>
  </si>
  <si>
    <t>FACULTAD DE FÍSICA</t>
  </si>
  <si>
    <t>FÍSICA</t>
  </si>
  <si>
    <t>FOTOGRAFÍA</t>
  </si>
  <si>
    <t>GEOGRAFÍA</t>
  </si>
  <si>
    <t>GESTIÓN Y DIRECCIÓN DE NEGOCIOS</t>
  </si>
  <si>
    <t>FACULTAD DE HISTORIA</t>
  </si>
  <si>
    <t xml:space="preserve">HISTORIA </t>
  </si>
  <si>
    <t>FACULTAD DE CIENCIAS QUÍMICAS</t>
  </si>
  <si>
    <t>INGENIERÍA AMBIENTAL</t>
  </si>
  <si>
    <t>INGENIERÍA BIOMÉDICA</t>
  </si>
  <si>
    <t>FACULTAD DE INGENIERÍA CIVIL</t>
  </si>
  <si>
    <t>INGENIERÍA CIVIL</t>
  </si>
  <si>
    <t>INGENIERIA DE SOFTWARE</t>
  </si>
  <si>
    <t>FACULTAD DE INGENIERÍA MECÁNICA Y ELÉCTRICA</t>
  </si>
  <si>
    <t>INGENIERÍA ELÉCTRICA</t>
  </si>
  <si>
    <t>INGENIERÍA EN ALIMENTOS</t>
  </si>
  <si>
    <t>INGENIERÍA EN INSTRUMENTACIÓN ELECTRÓNICA</t>
  </si>
  <si>
    <t>INGENIERÍA MECÁNICA</t>
  </si>
  <si>
    <t>INGENIERÍA MECÁNICA ELÉCTRICA</t>
  </si>
  <si>
    <t>INGENIERÍA QUÍMICA</t>
  </si>
  <si>
    <t>FACULTAD DE CIENCIAS AGRÍCOLAS</t>
  </si>
  <si>
    <t>INGENIERO AGRÓNOMO</t>
  </si>
  <si>
    <t>FACULTAD DE IDIOMAS</t>
  </si>
  <si>
    <t xml:space="preserve">LENGUA FRANCESA </t>
  </si>
  <si>
    <t xml:space="preserve">LENGUA INGLESA </t>
  </si>
  <si>
    <t>FACULTAD DE LETRAS ESPAÑOLAS</t>
  </si>
  <si>
    <t>LENGUA Y LITERATURA HISPÁNICAS</t>
  </si>
  <si>
    <t>FACULTAD DE MATEMÁTICAS</t>
  </si>
  <si>
    <t>MATEMÁTICAS</t>
  </si>
  <si>
    <t>MÉDICO CIRUJANO</t>
  </si>
  <si>
    <t>MÚSICA</t>
  </si>
  <si>
    <t>FACULTAD DE NUTRICIÓN</t>
  </si>
  <si>
    <t>NUTRICIÓN</t>
  </si>
  <si>
    <t>FACULTAD DE PEDAGOGÍA</t>
  </si>
  <si>
    <t>PEDAGOGÍA</t>
  </si>
  <si>
    <t>FACULTAD DE PSICOLOGÍA</t>
  </si>
  <si>
    <t>PSICOLOGÍA</t>
  </si>
  <si>
    <t>PUBLICIDAD Y RELACIONES PÚBLICAS</t>
  </si>
  <si>
    <t>FACULTAD DE BIOANÁLISIS</t>
  </si>
  <si>
    <t>QUÍMICA CLÍNICA</t>
  </si>
  <si>
    <t>FACULTAD DE QUÍMICA FARMACÉUTICA BIOLÓGICA</t>
  </si>
  <si>
    <t>QUÍMICO FARMACÉUTICO BIÓLOGO</t>
  </si>
  <si>
    <t>REDES Y SERVICIOS DE COMPUTO</t>
  </si>
  <si>
    <t>RELACIONES INDUSTRIALES</t>
  </si>
  <si>
    <t>SISTEMAS COMPUTACIONALES ADMINISTRATIVOS</t>
  </si>
  <si>
    <t>FACULTAD DE SOCIOLOGÍA</t>
  </si>
  <si>
    <t>SOCIOLOGÍA</t>
  </si>
  <si>
    <t>FACULTAD DE TEATRO</t>
  </si>
  <si>
    <t xml:space="preserve">TEATRO </t>
  </si>
  <si>
    <t>TECNOLOGIAS COMPUTACIONALES</t>
  </si>
  <si>
    <t>ESPECIALIZACIÓN</t>
  </si>
  <si>
    <t>ADMINISTRACIÓN DEL COMERCIO EXTERIOR</t>
  </si>
  <si>
    <t>ADMINISTRACIÓN Y GESTIÓN DE ENFERMERÍA</t>
  </si>
  <si>
    <t>ADMINISTRACIÓN Y GESTIÓN DE PROYECTOS ARQUITECTÓNICOS Y URBANOS</t>
  </si>
  <si>
    <t>DIAGNÓSTICO Y GESTIÓN AMBIENTAL</t>
  </si>
  <si>
    <t>INSTITUTO DE ARTES PLÁSTICAS</t>
  </si>
  <si>
    <t>DISEÑO DE CARTEL</t>
  </si>
  <si>
    <t>ENFERMERÍA EN CUIDADOS INTENSIVOS DEL ADULTO EN ESTADO CRÍTICO</t>
  </si>
  <si>
    <t>ENFERMERÍA QUIRÚRGICA</t>
  </si>
  <si>
    <t>ENSEÑANZA Y DIVULGACIÓN DE LA FILOSOFÍA</t>
  </si>
  <si>
    <t>FACULTAD DE ÁRTES PLÁSTICAS</t>
  </si>
  <si>
    <t>ESTUDIOS CINEMATOGRÁFICOS</t>
  </si>
  <si>
    <t>CENTRO DE ESTUDIOS DE OPINIÓN Y ANÁLISIS DE LA UNIVERSIDAD VERACRUZANA</t>
  </si>
  <si>
    <t>ESTUDIOS DE OPINIÓN</t>
  </si>
  <si>
    <t>MÉTODOS ESTADÍSTICOS</t>
  </si>
  <si>
    <t>CENTRO DE ESTUDIOS DE LA CULTURA Y LA COMUNICACIÓN</t>
  </si>
  <si>
    <t>PROMOCIÓN DE LA LECTURA</t>
  </si>
  <si>
    <t>SALUD MATERNA Y PERINATAL</t>
  </si>
  <si>
    <t>INSTITUTO DE INVESTIGACIONES EN CONTADURÍA</t>
  </si>
  <si>
    <t>TRIBUTACIÓN EMPRESARIAL</t>
  </si>
  <si>
    <t>MAESTRÍA</t>
  </si>
  <si>
    <t>INSTITUTO DE INVESTIGACIONES Y ESTUDIOS SUPERIORES DE CIENCIAS ADMINISTRATIVAS</t>
  </si>
  <si>
    <t>ADMINISTRACIÓN FISCAL</t>
  </si>
  <si>
    <t>ARTES ESCÉNICAS</t>
  </si>
  <si>
    <t>AUDITORÍA</t>
  </si>
  <si>
    <t>INSTITUTO DE INVESTIGACIONES BIOLÓGICAS</t>
  </si>
  <si>
    <t>BIOLOGÍA INTEGRATIVA</t>
  </si>
  <si>
    <t>CIENCIAS AGROPECUARIAS</t>
  </si>
  <si>
    <t>CENTRO DE INVESTIGACIÓN Y DESARROLLO EN ALIMENTOS</t>
  </si>
  <si>
    <t>CIENCIAS ALIMENTARIAS</t>
  </si>
  <si>
    <t>CIENCIAS BIOLÓGICAS</t>
  </si>
  <si>
    <t>INSTITUTO DE CIENCIAS DE LA SALUD</t>
  </si>
  <si>
    <t>CIENCIAS DE LA SALUD</t>
  </si>
  <si>
    <t>CENTRO DE CIENCIAS DE LA TIERRA</t>
  </si>
  <si>
    <t>CIENCIAS DE LA TIERRA</t>
  </si>
  <si>
    <t>INSTITUTO DE INVESTIGACIONES FORESTALES</t>
  </si>
  <si>
    <t>CIENCIAS EN ECOLOGÍA FORESTAL</t>
  </si>
  <si>
    <t>INSTITUTO DE BIOTECNOLOGÍA Y ECOLOGÍA APLICADA</t>
  </si>
  <si>
    <t>CIENCIAS EN ECOLOGÍA Y BIOTECNOLOGÍA</t>
  </si>
  <si>
    <t>INSTITUTO DE INVESTIGACIONES HISTÓRICO SOCIALES</t>
  </si>
  <si>
    <t>CIENCIAS SOCIALES</t>
  </si>
  <si>
    <t>DIRECCION GENERAL DEL SISTEMA DEL ENSEÑANZA ABIERTA</t>
  </si>
  <si>
    <t>DERECHOS HUMANOS Y JUSTICIA CONSTITUCIONAL</t>
  </si>
  <si>
    <t>DIDÁCTICA DEL FRANCÉS</t>
  </si>
  <si>
    <t>CENTRO DE INVESTIGACIONES TROPICALES</t>
  </si>
  <si>
    <t>ECOLOGÍA TROPICAL</t>
  </si>
  <si>
    <t>ECONOMÍA AMBIENTAL Y ECOLÓGICA</t>
  </si>
  <si>
    <t>ENSEÑANZA DEL INGLÉS COMO LENGUA EXTRANJERA</t>
  </si>
  <si>
    <t>CENTRO DE ESTUDIOS DE GENERO DE LA UNIVERSIDAD VERACRUZANA</t>
  </si>
  <si>
    <t>ESTUDIOS DE GÉNERO</t>
  </si>
  <si>
    <t>ESTUDIOS DE LA CULTURA Y LA COMUNICACIÓN</t>
  </si>
  <si>
    <t>ESTUDIOS TRIBUTARIOS</t>
  </si>
  <si>
    <t>FARMACIA CLÍNICA</t>
  </si>
  <si>
    <t>GESTIÓN AMBIENTAL PARA LA SUSTENTABILIDAD</t>
  </si>
  <si>
    <t>GESTIÓN DE LAS TECNOLOGÍAS DE INFORMACIÓN EN LAS ORGANIZACIONES</t>
  </si>
  <si>
    <t>GESTIÓN DE RECURSOS HUMANOS, TRABAJO Y ORGANIZACIONES</t>
  </si>
  <si>
    <t>HISTORIA CONTEMPORÁNEA</t>
  </si>
  <si>
    <t>INGENIERÍA DE LA CALIDAD</t>
  </si>
  <si>
    <t>INGENIERÍA ELECTRÓNICA Y COMPUTACIÓN</t>
  </si>
  <si>
    <t>INSTITUTO DE INVESTIGACIONES EN INTELIGENCIA ARTIFICIAL</t>
  </si>
  <si>
    <t>INTELIGENCIA ARTIFICIAL</t>
  </si>
  <si>
    <t>INSTITUTO DE INVESTIGACIONES EN EDUCACIÓN</t>
  </si>
  <si>
    <t>INVESTIGACIÓN EDUCATIVA</t>
  </si>
  <si>
    <t>INSTITUTO DE PSICOLOGÍA Y EDUCACIÓN</t>
  </si>
  <si>
    <t>INVESTIGACIÓN EN PSICOLOGÍA APLICADA A LA EDUCACIÓN</t>
  </si>
  <si>
    <t>INSTITUTO DE INVESTIGACIONES LINGÜÍSTICO LITERARIAS</t>
  </si>
  <si>
    <t>LITERATURA MEXICANA</t>
  </si>
  <si>
    <t>FACULTAD DE ARTES PLASTICAS</t>
  </si>
  <si>
    <t>MEDIACIÓN ARTÍSTICA INTERDISCIPLINAR</t>
  </si>
  <si>
    <t>INSTITUTO DE NEUROETOLOGÍA</t>
  </si>
  <si>
    <t>NEUROETOLOGÍA</t>
  </si>
  <si>
    <t>INSTITUTO DE QUÍMICA APLICADA</t>
  </si>
  <si>
    <t>QUÍMICA BIOORGÁNICA</t>
  </si>
  <si>
    <t>SALUD, ARTE Y COMUNIDAD</t>
  </si>
  <si>
    <t>INSTITUTO DE SALUD PÚBLICA</t>
  </si>
  <si>
    <t>SALUD PÚBLICA</t>
  </si>
  <si>
    <t>SEGURIDAD ALIMENTARIA Y NUTRICIONAL</t>
  </si>
  <si>
    <t>SISTEMAS INTERACTIVOS CENTRADOS EN EL USUARIO</t>
  </si>
  <si>
    <t>VÍAS TERRESTRES</t>
  </si>
  <si>
    <t>DOCTORADO</t>
  </si>
  <si>
    <t>ALTA DIRECCIÓN DE ORGANIZACIONES</t>
  </si>
  <si>
    <t>ARQUITECTURA Y URBANISMO</t>
  </si>
  <si>
    <t>CENTRO DE ESTUDIOS E INVESTIGACIONES EN CONOCIMIENTO Y APRENDIZAJE HUMANO</t>
  </si>
  <si>
    <t>CIENCIA DEL COMPORTAMIENTO</t>
  </si>
  <si>
    <t>CIENCIAS ADMINISTRATIVAS Y GESTIÓN PARA EL DESARROLLO</t>
  </si>
  <si>
    <t>CENTRO DE INVESTIGACIONES BIOMÉDICAS</t>
  </si>
  <si>
    <t>CIENCIAS BIOMÉDICAS</t>
  </si>
  <si>
    <t>CIENCIAS DE LA COMPUTACIÓN</t>
  </si>
  <si>
    <t>INSTITUTO DE INVESTIGACIONES JURIDICAS</t>
  </si>
  <si>
    <t>DERECHO</t>
  </si>
  <si>
    <t>ESTUDIOS DEL LENGUAJE Y LINGUISTICA APLICADA</t>
  </si>
  <si>
    <t>HISTORIA Y ESTUDIOS REGIONALES</t>
  </si>
  <si>
    <t>INGENIERÍA</t>
  </si>
  <si>
    <t>CENTRO DE INVESTIGACIÓN E INNOVACIÓN EN EDUCACIÓN SUPERIOR</t>
  </si>
  <si>
    <t>INNOVACIÓN EN EDUCACIÓN SUPERIOR</t>
  </si>
  <si>
    <t>INVESTIGACIÓN PSICOLÓGICA EN EDUCACIÓN INCLUSIVA</t>
  </si>
  <si>
    <t>INSTITUTO DE INVESTIGACIONES CEREBRALES</t>
  </si>
  <si>
    <t>INVESTIGACIONES CEREBRALES</t>
  </si>
  <si>
    <t>INSTITUTO DE INVESTIGACIONES Y ESTUDIOS SUPERIORES ECONÓMICOS Y SOCIALES</t>
  </si>
  <si>
    <t>INVESTIGACIONES ECONÓMICAS Y SOCIALES</t>
  </si>
  <si>
    <t>LITERATURA HISPANOAMÉRICANA</t>
  </si>
  <si>
    <t>CENTRO DE INVESTIGACIÓN EN MICOLOGÍA APLICADA</t>
  </si>
  <si>
    <t>MICOLOGÍA APLICADA</t>
  </si>
  <si>
    <t>INSTITUTO DE INVESTIGACIONES PSICOLÓGICAS</t>
  </si>
  <si>
    <t>INSTITUTO DE MEDICINA FORENSE</t>
  </si>
  <si>
    <t>BOCA DEL RIO</t>
  </si>
  <si>
    <t>HISTOTECNÓLOGO Y EMBALSAMADOR</t>
  </si>
  <si>
    <t>VERACRUZ</t>
  </si>
  <si>
    <t>FACULTAD DE ADMINISTRACIÓN</t>
  </si>
  <si>
    <t>ADMINISTRACIÓN TURÍSTICA</t>
  </si>
  <si>
    <t>FACULTAD DE MEDICINA VETERINARIA Y ZOOTECNIA</t>
  </si>
  <si>
    <t xml:space="preserve">AGRONEGOCIOS INTERNACIONALES </t>
  </si>
  <si>
    <t>FACULTAD DE INGENIERÍA DE LA CONSTRUCCIÓN Y EL HÁBITAT</t>
  </si>
  <si>
    <t>BIOLOGÍA MARINA</t>
  </si>
  <si>
    <t>FACULTAD DE CIENCIAS Y TÉCNICAS DE LA COMUNICACIÓN</t>
  </si>
  <si>
    <t>CIENCIAS DE LA COMUNICACIÓN</t>
  </si>
  <si>
    <t>FACULTAD DE CONTADURÍA Y NEGOCIOS</t>
  </si>
  <si>
    <t>FACULTAD DE EDUCACIÓN FÍSICA</t>
  </si>
  <si>
    <t>EDUCACIÓN FÍSICA, DEPORTE Y RECREACIÓN</t>
  </si>
  <si>
    <t>FACULTAD DE INGENIERÍA ELÉCTRICA Y ELECTRÓNICA</t>
  </si>
  <si>
    <t>INGENIERÍA EN ELECTRÓNICA Y COMUNICACIONES</t>
  </si>
  <si>
    <t>FACULTAD DE INGENIERÍA MECÁNICA Y CIENCIAS NAVALES</t>
  </si>
  <si>
    <t>INGENIERÍA INDUSTRIAL</t>
  </si>
  <si>
    <t>INGENIERÍA INFORMÁTICA</t>
  </si>
  <si>
    <t>INGENIERÍA MECATRÓNICA</t>
  </si>
  <si>
    <t>INGENIERÍA METALÚRGICA Y CIENCIA DE LOS MATERIALES</t>
  </si>
  <si>
    <t>INGENIERÍA NAVAL</t>
  </si>
  <si>
    <t>INGENIERÍA TOPOGRÁFICA GEODÉSICA</t>
  </si>
  <si>
    <t>LOGÍSTICA INTERNACIONAL Y ADUANAS</t>
  </si>
  <si>
    <t>MÉDICO VETERINARIO ZOOTECNISTA</t>
  </si>
  <si>
    <t>QUIROPRÁCTICA</t>
  </si>
  <si>
    <t>TECNOLOGÍAS DE INFORMACIÓN EN LAS ORGANIZACIONES</t>
  </si>
  <si>
    <t>ADMINISTRACIÓN DE SISTEMAS DE SALUD</t>
  </si>
  <si>
    <t>CIENCIA ANIMAL</t>
  </si>
  <si>
    <t>CENTRO DE INVESTIGACIÓN EN MICRO Y NANOTECNOLOGÍA</t>
  </si>
  <si>
    <t>CIENCIAS EN MICRO Y NANOSISTEMAS</t>
  </si>
  <si>
    <t>DIRECCIÓN GENERAL DEL SISTEMA DE ENSEÑANZA ABIERTA</t>
  </si>
  <si>
    <t>INSTITUTO DE CIENCIAS MARINAS Y PESQUERÍAS</t>
  </si>
  <si>
    <t>ECOLOGÍA Y PESQUERÍAS</t>
  </si>
  <si>
    <t>CENTRO DE IDIOMAS</t>
  </si>
  <si>
    <t>COORDINACIÓN ACADÉMICA REGIONAL DE ENSEÑANZA ABIERTA</t>
  </si>
  <si>
    <t>FINANZAS EMPRESARIALES</t>
  </si>
  <si>
    <t>GESTIÓN DE NEGOCIOS</t>
  </si>
  <si>
    <t>INGENIERIA APLICADA</t>
  </si>
  <si>
    <t>INSTITUTO DE INGENIERÍA</t>
  </si>
  <si>
    <t>INGENIERÍA DE CORROSIÓN</t>
  </si>
  <si>
    <t>INNOVACIÓN Y EMPRENDIMIENTO DE NEGOCIOS</t>
  </si>
  <si>
    <t>INVESTIGACIÓN CLÍNICA</t>
  </si>
  <si>
    <t>MEDICINA FORENSE</t>
  </si>
  <si>
    <t>NUTRICIÓN Y CALIDAD DE VIDA</t>
  </si>
  <si>
    <t>REHABILITACIÓN ORAL</t>
  </si>
  <si>
    <t>INGENIERÍA APLICADA</t>
  </si>
  <si>
    <t>MATERIALES Y NANOCIENCIA</t>
  </si>
  <si>
    <t>SISTEMAS Y AMBIENTES EDUCATIVOS</t>
  </si>
  <si>
    <t>FACULTAD DE NEGOCIOS Y TECNOLOGÍAS</t>
  </si>
  <si>
    <t>IXTACZOQUITLAN</t>
  </si>
  <si>
    <t>CORDOBA</t>
  </si>
  <si>
    <t>FACULTAD DE CIENCIAS BIOLÓGICAS Y AGROPECUARIAS</t>
  </si>
  <si>
    <t>PEÑUELA</t>
  </si>
  <si>
    <t>RIO BLANCO</t>
  </si>
  <si>
    <t>ORIZABA</t>
  </si>
  <si>
    <t>UNIVERSIDAD VERACRUZANA INTERCULTURAL</t>
  </si>
  <si>
    <t>GRANDES MONTAÑAS (TEQUILA)</t>
  </si>
  <si>
    <t>GESTIÓN INTERCULTURAL PARA EL DESARROLLO</t>
  </si>
  <si>
    <t>FACULTAD DE INGENIERÍA</t>
  </si>
  <si>
    <t>INGENIERÍA EN BIOTECNOLOGÍA</t>
  </si>
  <si>
    <t>CIUDAD MENDOZA</t>
  </si>
  <si>
    <t>QUÍMICA INDUSTRIAL</t>
  </si>
  <si>
    <t>CIENCIAS EN PROCESOS BIOLÓGICOS</t>
  </si>
  <si>
    <t>DIRECCIÓN ESTRATÉGICA E INNOVACIÓN TECNOLÓGICA</t>
  </si>
  <si>
    <t>HORTICULTURA TROPICAL</t>
  </si>
  <si>
    <t>MANEJO Y EXPLOTACIÓN DE LOS AGROSISTEMAS DE LA CAÑA DE AZÚCAR</t>
  </si>
  <si>
    <t>FACULTAD DE CIENCIAS BIOLOGICAS Y AGROPECUARIAS</t>
  </si>
  <si>
    <t>FACULTAD DE CIENCIAS BIOLÓGICO AGROPECUARIAS</t>
  </si>
  <si>
    <t>TUXPAN</t>
  </si>
  <si>
    <t>POZA RICA</t>
  </si>
  <si>
    <t>FACULTAD DE CONTADURÍA</t>
  </si>
  <si>
    <t>DIRECCIÓN ESTRATÉGICA DE RECURSOS HUMANOS</t>
  </si>
  <si>
    <t>TOTONACAPAN (ESPINAL)</t>
  </si>
  <si>
    <t>HUASTECA (IXHUATLAN DE MADERO)</t>
  </si>
  <si>
    <t>FACULTAD DE INGENIERÍA ELECTRÓNICA Y COMUNICACIONES</t>
  </si>
  <si>
    <t>INGENIERÍA EN TECNOLOGÍAS COMPUTACIONALES</t>
  </si>
  <si>
    <t>INGENIERÍA PETROLERA</t>
  </si>
  <si>
    <t>FACULTAD DE TRABAJO SOCIAL</t>
  </si>
  <si>
    <t>TRABAJO SOCIAL</t>
  </si>
  <si>
    <t>GESTIÓN E IMPACTO AMBIENTAL</t>
  </si>
  <si>
    <t>CIENCIAS DEL AMBIENTE</t>
  </si>
  <si>
    <t>DIRECCIÓN EMPRESARIAL</t>
  </si>
  <si>
    <t>GESTIÓN DEL APRENDIZAJE</t>
  </si>
  <si>
    <t>MANEJO DE ECOSISTEMAS MARINOS Y COSTEROS</t>
  </si>
  <si>
    <t>FACULTAD DE CIENCIAS BIOLOGICO AGROPECUARIAS</t>
  </si>
  <si>
    <t>CIENCIAS MARINAS Y COSTERAS</t>
  </si>
  <si>
    <t>ESCUELA DE ENFERMERÍA</t>
  </si>
  <si>
    <t>COATZACOALCOS</t>
  </si>
  <si>
    <t>MINATITLAN</t>
  </si>
  <si>
    <t>SELVAS (HUAZUNTLAN)</t>
  </si>
  <si>
    <t>FACULTAD DE INGENIERÍA EN SISTEMAS DE PRODUCCIÓN AGROPECUARIAS</t>
  </si>
  <si>
    <t>ACAYUCAN</t>
  </si>
  <si>
    <t>INGENIERÍA EN SISTEMAS DE PRODUCCIÓN AGROPECUARIA</t>
  </si>
  <si>
    <t>ENDODONCIA</t>
  </si>
  <si>
    <t>ODONTOPEDIATRÍA</t>
  </si>
  <si>
    <t>CENTRO DE INVESTIGACIÓN EN RECURSOS ENERGÉTICOS Y SUSTENTABLES</t>
  </si>
  <si>
    <t>CIENCIAS EN TECNOLOGÍA ENERGÉTICA</t>
  </si>
  <si>
    <t>DESARROLLO AGROPECUARIO</t>
  </si>
  <si>
    <t>INGENIERÍA DE PROCESOS</t>
  </si>
  <si>
    <t>AGROECOLOGÍA Y SOBERANÍA ALIMENTARIA</t>
  </si>
  <si>
    <t>DESARROLLO INTEGRAL DE LAS PERSONAS CON DISCAPACIDAD</t>
  </si>
  <si>
    <t>EDUCACIÓN ARTÍSTICA CON PERFILES DIFERENCIADOS</t>
  </si>
  <si>
    <t>ENSEÑANZA DEL INGLÉS</t>
  </si>
  <si>
    <t>CENTRO DE ESTUDIOS CHINA-VERACRUZ</t>
  </si>
  <si>
    <t>ECONOMÍA Y SOCIEDAD DE CHINA Y AMÉRICA LATINA</t>
  </si>
  <si>
    <t>PEDAGOGÍA DE LAS ARTES</t>
  </si>
  <si>
    <t>PREVENCIÓN INTEGRAL DEL CONSUMO DE DROGAS</t>
  </si>
  <si>
    <t>DOCENCIA MEDIADA POR TECNOLOGÍAS</t>
  </si>
  <si>
    <t>ENSEÑANZA DE LAS ARTES</t>
  </si>
  <si>
    <t>ADMINISTRACIÓN EN SISTEMAS DE SALUD</t>
  </si>
  <si>
    <t>CIENCIAS PARA EN APRENDIZAJE</t>
  </si>
  <si>
    <t>PSICOLOGÍA DE LAS ORGANIZACIONES Y GESTIÓN DEL TALENTO HUMANO</t>
  </si>
  <si>
    <t>DERECHO CON ENFOQUE DE PLURALISMO JURÍDICO</t>
  </si>
  <si>
    <t>DOCENCIA DEL INGLÉS</t>
  </si>
  <si>
    <t>AGRONEGOCIOS INTERNACIONALES</t>
  </si>
  <si>
    <t>DR. JUAN CARLOS ORTEGA GUERRERO</t>
  </si>
  <si>
    <t>Director General de Administración Escolar</t>
  </si>
  <si>
    <t>MTRA. BLANCA ESTELA SANCHEZ HERNANDEZ</t>
  </si>
  <si>
    <t>MTRA. JOYCE GARCIA GALVEZ</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</si>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</sst>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0.0%"/>
  </numFmts>
  <fonts count="68" x14ac:knownFonts="1">
    <font>
      <sz val="10"/>
      <name val="Arial"/>
    </font>
    <font>
      <sz val="10"/>
      <name val="Arial"/>
      <family val="2"/>
    </font>
    <font>
      <sz val="10"/>
      <name val="Arial"/>
      <family val="2"/>
    </font>
    <font>
      <sz val="10"/>
      <name val="Calibri"/>
      <family val="2"/>
      <scheme val="minor"/>
    </font>
    <font>
      <sz val="10"/>
      <name val="Arial"/>
      <family val="2"/>
    </font>
    <font>
      <b/>
      <sz val="10"/>
      <name val="Montserrat"/>
    </font>
    <font>
      <sz val="10"/>
      <name val="Montserrat"/>
    </font>
    <font>
      <b/>
      <sz val="10"/>
      <color rgb="FFFF0000"/>
      <name val="Montserrat"/>
    </font>
    <font>
      <sz val="12"/>
      <name val="Montserrat"/>
    </font>
    <font>
      <b/>
      <sz val="14"/>
      <name val="Montserrat"/>
    </font>
    <font>
      <b/>
      <sz val="8.5"/>
      <name val="Montserrat"/>
    </font>
    <font>
      <b/>
      <sz val="10"/>
      <color theme="0"/>
      <name val="Montserrat"/>
    </font>
    <font>
      <b/>
      <sz val="11"/>
      <color theme="1" tint="0.34998626667073579"/>
      <name val="Montserrat"/>
    </font>
    <font>
      <b/>
      <sz val="9"/>
      <name val="Montserrat"/>
    </font>
    <font>
      <b/>
      <sz val="11"/>
      <name val="Montserrat"/>
    </font>
    <font>
      <sz val="8"/>
      <color theme="1"/>
      <name val="Montserrat"/>
    </font>
    <font>
      <b/>
      <sz val="8"/>
      <name val="Montserrat"/>
    </font>
    <font>
      <b/>
      <sz val="8"/>
      <color theme="1"/>
      <name val="Montserrat"/>
    </font>
    <font>
      <sz val="8"/>
      <name val="Montserrat"/>
    </font>
    <font>
      <b/>
      <sz val="8"/>
      <color theme="3"/>
      <name val="Montserrat"/>
    </font>
    <font>
      <sz val="9"/>
      <name val="Montserrat"/>
    </font>
    <font>
      <sz val="9"/>
      <color theme="1"/>
      <name val="Montserrat"/>
    </font>
    <font>
      <sz val="9"/>
      <color rgb="FFFF0000"/>
      <name val="Montserrat"/>
    </font>
    <font>
      <b/>
      <sz val="12"/>
      <color theme="1"/>
      <name val="Montserrat"/>
    </font>
    <font>
      <b/>
      <sz val="20"/>
      <name val="Montserrat"/>
    </font>
    <font>
      <b/>
      <sz val="20"/>
      <color indexed="9"/>
      <name val="Montserrat"/>
    </font>
    <font>
      <b/>
      <sz val="10"/>
      <color indexed="9"/>
      <name val="Montserrat"/>
    </font>
    <font>
      <sz val="10"/>
      <color theme="0"/>
      <name val="Montserrat"/>
    </font>
    <font>
      <b/>
      <sz val="10"/>
      <color theme="1"/>
      <name val="Montserrat"/>
    </font>
    <font>
      <b/>
      <sz val="20"/>
      <color rgb="FFFF0000"/>
      <name val="Montserrat"/>
    </font>
    <font>
      <sz val="10"/>
      <color theme="1"/>
      <name val="Montserrat"/>
    </font>
    <font>
      <b/>
      <sz val="16"/>
      <name val="Montserrat"/>
    </font>
    <font>
      <b/>
      <sz val="5"/>
      <name val="Montserrat"/>
    </font>
    <font>
      <b/>
      <sz val="8.5"/>
      <color theme="1"/>
      <name val="Montserrat"/>
    </font>
    <font>
      <b/>
      <sz val="8.5"/>
      <color indexed="9"/>
      <name val="Montserrat"/>
    </font>
    <font>
      <b/>
      <sz val="11"/>
      <color theme="3"/>
      <name val="Montserrat"/>
    </font>
    <font>
      <b/>
      <sz val="10"/>
      <color theme="3"/>
      <name val="Montserrat"/>
    </font>
    <font>
      <sz val="10"/>
      <color theme="3" tint="0.39997558519241921"/>
      <name val="Montserrat"/>
    </font>
    <font>
      <b/>
      <sz val="10"/>
      <color theme="3" tint="0.39997558519241921"/>
      <name val="Montserrat"/>
    </font>
    <font>
      <b/>
      <sz val="8"/>
      <color rgb="FFFF0000"/>
      <name val="Montserrat"/>
    </font>
    <font>
      <b/>
      <sz val="10"/>
      <color indexed="62"/>
      <name val="Montserrat"/>
    </font>
    <font>
      <sz val="6"/>
      <color theme="1"/>
      <name val="Montserrat"/>
    </font>
    <font>
      <sz val="7.9"/>
      <color theme="1"/>
      <name val="Montserrat"/>
    </font>
    <font>
      <sz val="7.8"/>
      <color theme="1"/>
      <name val="Montserrat"/>
    </font>
    <font>
      <b/>
      <sz val="8"/>
      <color theme="8" tint="-0.249977111117893"/>
      <name val="Montserrat"/>
    </font>
    <font>
      <b/>
      <sz val="8"/>
      <color theme="3" tint="0.39997558519241921"/>
      <name val="Montserrat"/>
    </font>
    <font>
      <sz val="8"/>
      <color theme="3" tint="0.39997558519241921"/>
      <name val="Montserrat"/>
    </font>
    <font>
      <b/>
      <sz val="10"/>
      <color theme="3" tint="-0.249977111117893"/>
      <name val="Montserrat"/>
    </font>
    <font>
      <b/>
      <sz val="16"/>
      <color theme="0"/>
      <name val="Montserrat"/>
    </font>
    <font>
      <b/>
      <sz val="14"/>
      <color theme="0"/>
      <name val="Montserrat"/>
    </font>
    <font>
      <b/>
      <sz val="11"/>
      <color theme="0"/>
      <name val="Montserrat"/>
    </font>
    <font>
      <sz val="11"/>
      <color theme="0"/>
      <name val="Montserrat"/>
    </font>
    <font>
      <b/>
      <sz val="9"/>
      <color theme="1"/>
      <name val="Montserrat"/>
    </font>
    <font>
      <b/>
      <sz val="9"/>
      <color theme="3"/>
      <name val="Montserrat"/>
    </font>
    <font>
      <sz val="22"/>
      <name val="Montserrat"/>
    </font>
    <font>
      <b/>
      <sz val="22"/>
      <name val="Montserrat"/>
    </font>
    <font>
      <sz val="6"/>
      <name val="Montserrat"/>
    </font>
    <font>
      <u/>
      <sz val="8"/>
      <name val="Montserrat"/>
    </font>
    <font>
      <b/>
      <sz val="9"/>
      <color indexed="9"/>
      <name val="Montserrat"/>
    </font>
    <font>
      <sz val="8.5"/>
      <name val="Montserrat"/>
    </font>
    <font>
      <b/>
      <sz val="12"/>
      <name val="Montserrat"/>
    </font>
    <font>
      <sz val="8"/>
      <color theme="0"/>
      <name val="Montserrat"/>
    </font>
    <font>
      <b/>
      <sz val="8"/>
      <color theme="0"/>
      <name val="Montserrat"/>
    </font>
    <font>
      <b/>
      <sz val="11"/>
      <color rgb="FFFF0000"/>
      <name val="Montserrat"/>
    </font>
    <font>
      <sz val="11"/>
      <name val="Montserrat"/>
    </font>
    <font>
      <b/>
      <sz val="11"/>
      <color rgb="FFFFFFFF"/>
      <name val="Montserrat"/>
    </font>
    <font>
      <b/>
      <sz val="14"/>
      <name val="Arial"/>
      <family val="2"/>
    </font>
    <font>
      <sz val="12"/>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9D2449"/>
        <bgColor indexed="64"/>
      </patternFill>
    </fill>
    <fill>
      <patternFill patternType="solid">
        <fgColor theme="1"/>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1" fillId="0" borderId="0"/>
    <xf numFmtId="9"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cellStyleXfs>
  <cellXfs count="739">
    <xf numFmtId="0" fontId="0" fillId="0" borderId="0" xfId="0"/>
    <xf numFmtId="0" fontId="3" fillId="0" borderId="7" xfId="0" applyFont="1" applyBorder="1" applyAlignment="1">
      <alignment horizontal="left" vertical="center"/>
    </xf>
    <xf numFmtId="0" fontId="3" fillId="0" borderId="7" xfId="0" quotePrefix="1" applyFont="1" applyBorder="1" applyAlignment="1">
      <alignment horizontal="left" vertical="center"/>
    </xf>
    <xf numFmtId="4" fontId="3" fillId="0" borderId="7" xfId="0" quotePrefix="1" applyNumberFormat="1" applyFont="1" applyBorder="1" applyAlignment="1">
      <alignment horizontal="left" vertical="center" wrapText="1"/>
    </xf>
    <xf numFmtId="0" fontId="1" fillId="0" borderId="0" xfId="0" applyFont="1" applyAlignment="1">
      <alignment horizontal="right"/>
    </xf>
    <xf numFmtId="0" fontId="1" fillId="0" borderId="0" xfId="0" quotePrefix="1" applyFont="1" applyAlignment="1">
      <alignment horizontal="left"/>
    </xf>
    <xf numFmtId="0" fontId="1" fillId="0" borderId="0" xfId="0" applyFont="1"/>
    <xf numFmtId="0" fontId="6" fillId="0" borderId="0" xfId="0" applyFont="1" applyAlignment="1">
      <alignment vertical="center"/>
    </xf>
    <xf numFmtId="0" fontId="8" fillId="0" borderId="0" xfId="0" applyFont="1" applyAlignment="1">
      <alignment horizontal="justify" vertical="center" wrapText="1"/>
    </xf>
    <xf numFmtId="0" fontId="9" fillId="4" borderId="16" xfId="0" applyFont="1" applyFill="1" applyBorder="1"/>
    <xf numFmtId="0" fontId="6" fillId="0" borderId="0" xfId="0" applyFont="1"/>
    <xf numFmtId="165" fontId="6" fillId="0" borderId="0" xfId="2" applyNumberFormat="1" applyFont="1" applyAlignment="1">
      <alignment horizontal="center"/>
    </xf>
    <xf numFmtId="0" fontId="5" fillId="4" borderId="16" xfId="0" applyFont="1" applyFill="1" applyBorder="1"/>
    <xf numFmtId="0" fontId="13" fillId="4" borderId="24"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0" xfId="0" applyFont="1" applyFill="1" applyAlignment="1">
      <alignment horizontal="center" vertical="center" wrapText="1"/>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0" fontId="5" fillId="4" borderId="7" xfId="0" quotePrefix="1" applyFont="1" applyFill="1" applyBorder="1" applyAlignment="1">
      <alignment horizontal="center" vertical="center"/>
    </xf>
    <xf numFmtId="0" fontId="5" fillId="4" borderId="25" xfId="0" quotePrefix="1" applyFont="1" applyFill="1" applyBorder="1" applyAlignment="1">
      <alignment horizontal="center" vertical="center"/>
    </xf>
    <xf numFmtId="0" fontId="6" fillId="4" borderId="71" xfId="0" applyFont="1" applyFill="1" applyBorder="1"/>
    <xf numFmtId="0" fontId="6" fillId="4" borderId="11" xfId="0" applyFont="1" applyFill="1" applyBorder="1"/>
    <xf numFmtId="0" fontId="6" fillId="4" borderId="26" xfId="0" applyFont="1" applyFill="1" applyBorder="1"/>
    <xf numFmtId="0" fontId="6" fillId="4" borderId="12" xfId="0" applyFont="1" applyFill="1" applyBorder="1"/>
    <xf numFmtId="0" fontId="6" fillId="4" borderId="27" xfId="0" applyFont="1" applyFill="1" applyBorder="1"/>
    <xf numFmtId="0" fontId="6" fillId="4" borderId="0" xfId="0" applyFont="1" applyFill="1"/>
    <xf numFmtId="0" fontId="6" fillId="4" borderId="29" xfId="0" applyFont="1" applyFill="1" applyBorder="1"/>
    <xf numFmtId="0" fontId="6" fillId="4" borderId="9" xfId="0" applyFont="1" applyFill="1" applyBorder="1"/>
    <xf numFmtId="0" fontId="6" fillId="4" borderId="16" xfId="0" applyFont="1" applyFill="1" applyBorder="1"/>
    <xf numFmtId="0" fontId="6" fillId="4" borderId="15" xfId="0" applyFont="1" applyFill="1" applyBorder="1"/>
    <xf numFmtId="0" fontId="6" fillId="4" borderId="28" xfId="0" applyFont="1" applyFill="1" applyBorder="1"/>
    <xf numFmtId="0" fontId="15" fillId="4" borderId="15" xfId="0" applyFont="1" applyFill="1" applyBorder="1"/>
    <xf numFmtId="0" fontId="15" fillId="4" borderId="0" xfId="0" applyFont="1" applyFill="1"/>
    <xf numFmtId="0" fontId="15" fillId="4" borderId="3" xfId="0" applyFont="1" applyFill="1" applyBorder="1"/>
    <xf numFmtId="0" fontId="15" fillId="0" borderId="0" xfId="0" applyFont="1"/>
    <xf numFmtId="4" fontId="18" fillId="4" borderId="28" xfId="0" applyNumberFormat="1" applyFont="1" applyFill="1" applyBorder="1"/>
    <xf numFmtId="0" fontId="18" fillId="4" borderId="0" xfId="0" applyFont="1" applyFill="1"/>
    <xf numFmtId="4" fontId="18" fillId="4" borderId="0" xfId="0" applyNumberFormat="1" applyFont="1" applyFill="1"/>
    <xf numFmtId="4" fontId="18" fillId="4" borderId="15" xfId="0" applyNumberFormat="1" applyFont="1" applyFill="1" applyBorder="1"/>
    <xf numFmtId="4" fontId="15" fillId="4" borderId="15" xfId="0" applyNumberFormat="1" applyFont="1" applyFill="1" applyBorder="1"/>
    <xf numFmtId="0" fontId="19" fillId="4" borderId="16" xfId="1" applyFont="1" applyFill="1" applyBorder="1"/>
    <xf numFmtId="0" fontId="15" fillId="4" borderId="28" xfId="0" applyFont="1" applyFill="1" applyBorder="1"/>
    <xf numFmtId="4" fontId="15" fillId="4" borderId="0" xfId="0" applyNumberFormat="1" applyFont="1" applyFill="1"/>
    <xf numFmtId="4" fontId="15" fillId="4" borderId="28" xfId="0" applyNumberFormat="1" applyFont="1" applyFill="1" applyBorder="1"/>
    <xf numFmtId="4" fontId="15" fillId="4" borderId="3" xfId="0" applyNumberFormat="1" applyFont="1" applyFill="1" applyBorder="1"/>
    <xf numFmtId="0" fontId="17" fillId="4" borderId="16" xfId="1" applyFont="1" applyFill="1" applyBorder="1" applyAlignment="1">
      <alignment horizontal="left"/>
    </xf>
    <xf numFmtId="0" fontId="6" fillId="0" borderId="9" xfId="0" applyFont="1" applyBorder="1"/>
    <xf numFmtId="0" fontId="6" fillId="0" borderId="3" xfId="0" applyFont="1" applyBorder="1"/>
    <xf numFmtId="0" fontId="18" fillId="0" borderId="0" xfId="0" applyFont="1"/>
    <xf numFmtId="0" fontId="6" fillId="4" borderId="23" xfId="0" applyFont="1" applyFill="1" applyBorder="1"/>
    <xf numFmtId="0" fontId="6" fillId="4" borderId="30" xfId="0" applyFont="1" applyFill="1" applyBorder="1"/>
    <xf numFmtId="0" fontId="6" fillId="4" borderId="4" xfId="0" applyFont="1" applyFill="1" applyBorder="1"/>
    <xf numFmtId="0" fontId="6" fillId="4" borderId="31" xfId="0" applyFont="1" applyFill="1" applyBorder="1"/>
    <xf numFmtId="0" fontId="15" fillId="4" borderId="30" xfId="0" applyFont="1" applyFill="1" applyBorder="1"/>
    <xf numFmtId="0" fontId="15" fillId="4" borderId="4" xfId="0" applyFont="1" applyFill="1" applyBorder="1"/>
    <xf numFmtId="0" fontId="15" fillId="4" borderId="31" xfId="0" applyFont="1" applyFill="1" applyBorder="1"/>
    <xf numFmtId="0" fontId="15" fillId="4" borderId="5" xfId="0" applyFont="1" applyFill="1" applyBorder="1"/>
    <xf numFmtId="0" fontId="15" fillId="4" borderId="2" xfId="0" applyFont="1" applyFill="1" applyBorder="1"/>
    <xf numFmtId="0" fontId="20" fillId="4" borderId="0" xfId="0" applyFont="1" applyFill="1"/>
    <xf numFmtId="4" fontId="20" fillId="4" borderId="6" xfId="0" applyNumberFormat="1" applyFont="1" applyFill="1" applyBorder="1"/>
    <xf numFmtId="0" fontId="21" fillId="4" borderId="0" xfId="0" applyFont="1" applyFill="1"/>
    <xf numFmtId="4" fontId="20" fillId="4" borderId="38" xfId="0" applyNumberFormat="1" applyFont="1" applyFill="1" applyBorder="1"/>
    <xf numFmtId="0" fontId="15" fillId="0" borderId="3" xfId="0" applyFont="1" applyBorder="1"/>
    <xf numFmtId="4" fontId="20" fillId="4" borderId="0" xfId="0" applyNumberFormat="1" applyFont="1" applyFill="1"/>
    <xf numFmtId="4" fontId="20" fillId="4" borderId="3" xfId="0" applyNumberFormat="1" applyFont="1" applyFill="1" applyBorder="1"/>
    <xf numFmtId="0" fontId="20" fillId="4" borderId="3" xfId="0" applyFont="1" applyFill="1" applyBorder="1"/>
    <xf numFmtId="0" fontId="22" fillId="4" borderId="0" xfId="0" applyFont="1" applyFill="1"/>
    <xf numFmtId="4" fontId="22" fillId="4" borderId="0" xfId="0" applyNumberFormat="1" applyFont="1" applyFill="1"/>
    <xf numFmtId="4" fontId="22" fillId="4" borderId="3" xfId="0" applyNumberFormat="1" applyFont="1" applyFill="1" applyBorder="1"/>
    <xf numFmtId="0" fontId="6" fillId="4" borderId="3" xfId="0" applyFont="1" applyFill="1" applyBorder="1"/>
    <xf numFmtId="0" fontId="6" fillId="0" borderId="10" xfId="0" applyFont="1" applyBorder="1"/>
    <xf numFmtId="0" fontId="6" fillId="0" borderId="4" xfId="0" applyFont="1" applyBorder="1"/>
    <xf numFmtId="0" fontId="6" fillId="0" borderId="5" xfId="0" applyFont="1" applyBorder="1"/>
    <xf numFmtId="4" fontId="18" fillId="0" borderId="0" xfId="0" applyNumberFormat="1" applyFont="1"/>
    <xf numFmtId="0" fontId="6" fillId="4" borderId="9" xfId="0" applyFont="1" applyFill="1" applyBorder="1" applyAlignment="1">
      <alignment horizontal="center"/>
    </xf>
    <xf numFmtId="0" fontId="18" fillId="4" borderId="9" xfId="0" applyFont="1" applyFill="1" applyBorder="1" applyAlignment="1">
      <alignment horizontal="center"/>
    </xf>
    <xf numFmtId="0" fontId="9" fillId="0" borderId="37" xfId="0" applyFont="1" applyBorder="1" applyAlignment="1">
      <alignment vertical="center"/>
    </xf>
    <xf numFmtId="0" fontId="25" fillId="4" borderId="0" xfId="0" applyFont="1" applyFill="1" applyAlignment="1">
      <alignment vertical="center" wrapText="1"/>
    </xf>
    <xf numFmtId="0" fontId="25" fillId="2" borderId="14" xfId="0" applyFont="1" applyFill="1" applyBorder="1" applyAlignment="1">
      <alignment vertical="center" wrapText="1"/>
    </xf>
    <xf numFmtId="0" fontId="25" fillId="2" borderId="18" xfId="0" applyFont="1" applyFill="1" applyBorder="1" applyAlignment="1">
      <alignment vertical="center" wrapText="1"/>
    </xf>
    <xf numFmtId="0" fontId="25" fillId="2" borderId="19" xfId="0" applyFont="1" applyFill="1" applyBorder="1" applyAlignment="1">
      <alignment horizontal="center" vertical="center" wrapText="1"/>
    </xf>
    <xf numFmtId="0" fontId="11" fillId="4" borderId="0" xfId="0" applyFont="1" applyFill="1" applyAlignment="1">
      <alignment horizontal="center" vertical="center" wrapText="1"/>
    </xf>
    <xf numFmtId="0" fontId="26" fillId="4" borderId="11"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16" xfId="0" applyFont="1" applyFill="1" applyBorder="1" applyAlignment="1">
      <alignment horizontal="center" vertical="center" wrapText="1"/>
    </xf>
    <xf numFmtId="0" fontId="27" fillId="4" borderId="0" xfId="0" applyFont="1" applyFill="1"/>
    <xf numFmtId="0" fontId="28" fillId="3" borderId="7" xfId="0" applyFont="1" applyFill="1" applyBorder="1" applyAlignment="1">
      <alignment horizontal="center" vertical="center" wrapText="1"/>
    </xf>
    <xf numFmtId="0" fontId="27" fillId="4" borderId="13" xfId="0" applyFont="1" applyFill="1" applyBorder="1"/>
    <xf numFmtId="0" fontId="6" fillId="4" borderId="17" xfId="0" applyFont="1" applyFill="1" applyBorder="1"/>
    <xf numFmtId="0" fontId="28" fillId="3" borderId="14" xfId="0" quotePrefix="1" applyFont="1" applyFill="1" applyBorder="1" applyAlignment="1">
      <alignment horizontal="center" vertical="center" wrapText="1"/>
    </xf>
    <xf numFmtId="0" fontId="6" fillId="0" borderId="15" xfId="0" applyFont="1" applyBorder="1"/>
    <xf numFmtId="0" fontId="16" fillId="0" borderId="9" xfId="0" applyFont="1" applyBorder="1" applyAlignment="1">
      <alignment horizontal="center" wrapText="1"/>
    </xf>
    <xf numFmtId="0" fontId="18" fillId="0" borderId="0" xfId="0" applyFont="1" applyAlignment="1">
      <alignment vertical="top"/>
    </xf>
    <xf numFmtId="3" fontId="18" fillId="0" borderId="0" xfId="0" applyNumberFormat="1" applyFont="1"/>
    <xf numFmtId="3" fontId="18" fillId="0" borderId="36" xfId="0" applyNumberFormat="1" applyFont="1" applyBorder="1"/>
    <xf numFmtId="4" fontId="18" fillId="0" borderId="18" xfId="0" applyNumberFormat="1" applyFont="1" applyBorder="1"/>
    <xf numFmtId="4" fontId="18" fillId="0" borderId="32" xfId="0" applyNumberFormat="1" applyFont="1" applyBorder="1"/>
    <xf numFmtId="0" fontId="18" fillId="0" borderId="3" xfId="0" applyFont="1" applyBorder="1"/>
    <xf numFmtId="0" fontId="18" fillId="0" borderId="0" xfId="0" quotePrefix="1" applyFont="1" applyAlignment="1">
      <alignment horizontal="right"/>
    </xf>
    <xf numFmtId="4" fontId="18" fillId="0" borderId="3" xfId="0" applyNumberFormat="1" applyFont="1" applyBorder="1"/>
    <xf numFmtId="43" fontId="6" fillId="0" borderId="0" xfId="3" applyFont="1"/>
    <xf numFmtId="43" fontId="6" fillId="0" borderId="0" xfId="0" applyNumberFormat="1" applyFont="1"/>
    <xf numFmtId="0" fontId="16" fillId="0" borderId="0" xfId="0" applyFont="1"/>
    <xf numFmtId="4" fontId="6" fillId="0" borderId="38" xfId="0" applyNumberFormat="1" applyFont="1" applyBorder="1"/>
    <xf numFmtId="0" fontId="6" fillId="0" borderId="0" xfId="0" applyFont="1" applyAlignment="1">
      <alignment vertical="top"/>
    </xf>
    <xf numFmtId="3" fontId="6" fillId="0" borderId="0" xfId="0" applyNumberFormat="1" applyFont="1"/>
    <xf numFmtId="43" fontId="18" fillId="0" borderId="0" xfId="3" applyFont="1" applyBorder="1"/>
    <xf numFmtId="43" fontId="6" fillId="0" borderId="4" xfId="0" applyNumberFormat="1" applyFont="1" applyBorder="1"/>
    <xf numFmtId="4" fontId="6" fillId="0" borderId="0" xfId="0" applyNumberFormat="1" applyFont="1"/>
    <xf numFmtId="0" fontId="9" fillId="0" borderId="0" xfId="0" applyFont="1" applyAlignment="1">
      <alignment vertical="center"/>
    </xf>
    <xf numFmtId="0" fontId="11" fillId="4" borderId="12"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28" fillId="3" borderId="7" xfId="0" quotePrefix="1" applyFont="1" applyFill="1" applyBorder="1" applyAlignment="1">
      <alignment horizontal="center" vertical="center" wrapText="1"/>
    </xf>
    <xf numFmtId="3" fontId="6" fillId="0" borderId="4" xfId="0" applyNumberFormat="1" applyFont="1" applyBorder="1"/>
    <xf numFmtId="43" fontId="18" fillId="0" borderId="0" xfId="3" applyFont="1"/>
    <xf numFmtId="43" fontId="18" fillId="0" borderId="0" xfId="0" applyNumberFormat="1" applyFont="1"/>
    <xf numFmtId="3" fontId="6" fillId="0" borderId="3" xfId="0" applyNumberFormat="1" applyFont="1" applyBorder="1"/>
    <xf numFmtId="0" fontId="30" fillId="0" borderId="0" xfId="0" applyFont="1"/>
    <xf numFmtId="0" fontId="33" fillId="4" borderId="22" xfId="0" applyFont="1" applyFill="1" applyBorder="1" applyAlignment="1">
      <alignment vertical="center" wrapText="1"/>
    </xf>
    <xf numFmtId="0" fontId="34" fillId="4" borderId="22" xfId="0" applyFont="1" applyFill="1" applyBorder="1" applyAlignment="1">
      <alignment horizontal="center" vertical="center" wrapText="1"/>
    </xf>
    <xf numFmtId="0" fontId="5" fillId="4" borderId="11" xfId="0" applyFont="1" applyFill="1" applyBorder="1" applyAlignment="1">
      <alignment horizontal="center" vertical="center"/>
    </xf>
    <xf numFmtId="0" fontId="10" fillId="4" borderId="28" xfId="0" applyFont="1" applyFill="1" applyBorder="1" applyAlignment="1">
      <alignment vertical="center"/>
    </xf>
    <xf numFmtId="0" fontId="28" fillId="4" borderId="7" xfId="0" applyFont="1" applyFill="1" applyBorder="1" applyAlignment="1">
      <alignment horizontal="center" vertical="center"/>
    </xf>
    <xf numFmtId="0" fontId="28" fillId="4" borderId="14" xfId="0" applyFont="1" applyFill="1" applyBorder="1" applyAlignment="1">
      <alignment horizontal="center" vertical="center"/>
    </xf>
    <xf numFmtId="0" fontId="34" fillId="4" borderId="16" xfId="0" applyFont="1" applyFill="1" applyBorder="1" applyAlignment="1">
      <alignment horizontal="center" vertical="center"/>
    </xf>
    <xf numFmtId="0" fontId="6" fillId="4" borderId="13" xfId="0" applyFont="1" applyFill="1" applyBorder="1"/>
    <xf numFmtId="0" fontId="6" fillId="4" borderId="37" xfId="0" applyFont="1" applyFill="1" applyBorder="1"/>
    <xf numFmtId="0" fontId="6" fillId="4" borderId="39" xfId="0" applyFont="1" applyFill="1" applyBorder="1"/>
    <xf numFmtId="0" fontId="5" fillId="4" borderId="15" xfId="0" applyFont="1" applyFill="1" applyBorder="1" applyAlignment="1">
      <alignment horizontal="center"/>
    </xf>
    <xf numFmtId="4" fontId="28" fillId="4" borderId="15" xfId="0" applyNumberFormat="1" applyFont="1" applyFill="1" applyBorder="1"/>
    <xf numFmtId="4" fontId="28" fillId="4" borderId="0" xfId="0" applyNumberFormat="1" applyFont="1" applyFill="1"/>
    <xf numFmtId="4" fontId="28" fillId="4" borderId="28" xfId="0" applyNumberFormat="1" applyFont="1" applyFill="1" applyBorder="1"/>
    <xf numFmtId="4" fontId="17" fillId="4" borderId="16" xfId="0" applyNumberFormat="1" applyFont="1" applyFill="1" applyBorder="1"/>
    <xf numFmtId="0" fontId="36" fillId="4" borderId="13" xfId="0" applyFont="1" applyFill="1" applyBorder="1"/>
    <xf numFmtId="4" fontId="36" fillId="4" borderId="13" xfId="0" applyNumberFormat="1" applyFont="1" applyFill="1" applyBorder="1"/>
    <xf numFmtId="4" fontId="36" fillId="4" borderId="37" xfId="0" applyNumberFormat="1" applyFont="1" applyFill="1" applyBorder="1"/>
    <xf numFmtId="4" fontId="36" fillId="4" borderId="39" xfId="0" applyNumberFormat="1" applyFont="1" applyFill="1" applyBorder="1"/>
    <xf numFmtId="0" fontId="19" fillId="4" borderId="28" xfId="0" applyFont="1" applyFill="1" applyBorder="1"/>
    <xf numFmtId="4" fontId="19" fillId="4" borderId="16" xfId="0" applyNumberFormat="1" applyFont="1" applyFill="1" applyBorder="1"/>
    <xf numFmtId="4" fontId="37" fillId="0" borderId="0" xfId="0" applyNumberFormat="1" applyFont="1"/>
    <xf numFmtId="4" fontId="19" fillId="0" borderId="0" xfId="0" applyNumberFormat="1" applyFont="1"/>
    <xf numFmtId="0" fontId="35" fillId="0" borderId="0" xfId="0" applyFont="1"/>
    <xf numFmtId="0" fontId="36" fillId="4" borderId="26" xfId="0" applyFont="1" applyFill="1" applyBorder="1"/>
    <xf numFmtId="4" fontId="36" fillId="4" borderId="12" xfId="0" applyNumberFormat="1" applyFont="1" applyFill="1" applyBorder="1"/>
    <xf numFmtId="4" fontId="36" fillId="4" borderId="27" xfId="0" applyNumberFormat="1" applyFont="1" applyFill="1" applyBorder="1"/>
    <xf numFmtId="4" fontId="36" fillId="4" borderId="26" xfId="0" applyNumberFormat="1" applyFont="1" applyFill="1" applyBorder="1"/>
    <xf numFmtId="4" fontId="19" fillId="4" borderId="58" xfId="0" applyNumberFormat="1" applyFont="1" applyFill="1" applyBorder="1"/>
    <xf numFmtId="4" fontId="35" fillId="0" borderId="0" xfId="0" applyNumberFormat="1" applyFont="1"/>
    <xf numFmtId="4" fontId="17" fillId="4" borderId="58" xfId="0" applyNumberFormat="1" applyFont="1" applyFill="1" applyBorder="1"/>
    <xf numFmtId="0" fontId="37" fillId="0" borderId="0" xfId="0" applyFont="1"/>
    <xf numFmtId="4" fontId="38" fillId="4" borderId="37" xfId="0" applyNumberFormat="1" applyFont="1" applyFill="1" applyBorder="1"/>
    <xf numFmtId="4" fontId="38" fillId="4" borderId="39" xfId="0" applyNumberFormat="1" applyFont="1" applyFill="1" applyBorder="1"/>
    <xf numFmtId="4" fontId="19" fillId="4" borderId="40" xfId="0" applyNumberFormat="1" applyFont="1" applyFill="1" applyBorder="1"/>
    <xf numFmtId="0" fontId="30" fillId="4" borderId="26" xfId="0" applyFont="1" applyFill="1" applyBorder="1"/>
    <xf numFmtId="0" fontId="30" fillId="4" borderId="12" xfId="0" applyFont="1" applyFill="1" applyBorder="1"/>
    <xf numFmtId="0" fontId="30" fillId="4" borderId="27" xfId="0" applyFont="1" applyFill="1" applyBorder="1"/>
    <xf numFmtId="0" fontId="15" fillId="4" borderId="16" xfId="0" applyFont="1" applyFill="1" applyBorder="1"/>
    <xf numFmtId="0" fontId="15" fillId="4" borderId="58" xfId="0" applyFont="1" applyFill="1" applyBorder="1"/>
    <xf numFmtId="0" fontId="15" fillId="4" borderId="12" xfId="0" applyFont="1" applyFill="1" applyBorder="1"/>
    <xf numFmtId="0" fontId="15" fillId="4" borderId="70" xfId="0" applyFont="1" applyFill="1" applyBorder="1"/>
    <xf numFmtId="4" fontId="28" fillId="4" borderId="6" xfId="0" applyNumberFormat="1" applyFont="1" applyFill="1" applyBorder="1"/>
    <xf numFmtId="164" fontId="30" fillId="4" borderId="0" xfId="0" applyNumberFormat="1" applyFont="1" applyFill="1"/>
    <xf numFmtId="4" fontId="30" fillId="4" borderId="0" xfId="0" applyNumberFormat="1" applyFont="1" applyFill="1" applyAlignment="1">
      <alignment horizontal="center" vertical="center"/>
    </xf>
    <xf numFmtId="4" fontId="30" fillId="4" borderId="0" xfId="0" applyNumberFormat="1" applyFont="1" applyFill="1"/>
    <xf numFmtId="4" fontId="15" fillId="4" borderId="0" xfId="0" applyNumberFormat="1" applyFont="1" applyFill="1" applyAlignment="1">
      <alignment horizontal="center" vertical="center"/>
    </xf>
    <xf numFmtId="0" fontId="30" fillId="4" borderId="0" xfId="0" applyFont="1" applyFill="1"/>
    <xf numFmtId="4" fontId="7" fillId="4" borderId="0" xfId="0" applyNumberFormat="1" applyFont="1" applyFill="1"/>
    <xf numFmtId="4" fontId="39" fillId="4" borderId="0" xfId="0" applyNumberFormat="1" applyFont="1" applyFill="1"/>
    <xf numFmtId="4" fontId="37" fillId="0" borderId="0" xfId="0" applyNumberFormat="1" applyFont="1" applyAlignment="1">
      <alignment horizontal="right" vertical="center"/>
    </xf>
    <xf numFmtId="0" fontId="6" fillId="8" borderId="0" xfId="0" applyFont="1" applyFill="1"/>
    <xf numFmtId="0" fontId="15" fillId="8" borderId="0" xfId="0" applyFont="1" applyFill="1" applyAlignment="1">
      <alignment horizontal="center"/>
    </xf>
    <xf numFmtId="0" fontId="6" fillId="0" borderId="0" xfId="0" applyFont="1" applyAlignment="1">
      <alignment vertical="justify"/>
    </xf>
    <xf numFmtId="0" fontId="5" fillId="8" borderId="0" xfId="0" applyFont="1" applyFill="1" applyAlignment="1">
      <alignment horizontal="left"/>
    </xf>
    <xf numFmtId="0" fontId="6" fillId="8" borderId="0" xfId="0" quotePrefix="1" applyFont="1" applyFill="1" applyAlignment="1">
      <alignment horizontal="left"/>
    </xf>
    <xf numFmtId="0" fontId="6" fillId="0" borderId="74" xfId="0" applyFont="1" applyBorder="1"/>
    <xf numFmtId="0" fontId="6" fillId="0" borderId="75" xfId="0" applyFont="1" applyBorder="1"/>
    <xf numFmtId="0" fontId="6" fillId="0" borderId="76" xfId="0" applyFont="1" applyBorder="1"/>
    <xf numFmtId="0" fontId="6" fillId="0" borderId="79" xfId="0" applyFont="1" applyBorder="1"/>
    <xf numFmtId="0" fontId="6" fillId="0" borderId="80" xfId="0" applyFont="1" applyBorder="1"/>
    <xf numFmtId="0" fontId="6" fillId="0" borderId="81" xfId="0" applyFont="1" applyBorder="1"/>
    <xf numFmtId="0" fontId="5" fillId="0" borderId="0" xfId="0" applyFont="1" applyAlignment="1">
      <alignment wrapText="1"/>
    </xf>
    <xf numFmtId="0" fontId="6" fillId="4" borderId="82" xfId="0" applyFont="1" applyFill="1" applyBorder="1"/>
    <xf numFmtId="0" fontId="6" fillId="4" borderId="83" xfId="0" applyFont="1" applyFill="1" applyBorder="1"/>
    <xf numFmtId="0" fontId="6" fillId="4" borderId="84" xfId="0" applyFont="1" applyFill="1" applyBorder="1"/>
    <xf numFmtId="0" fontId="15" fillId="4" borderId="82" xfId="0" applyFont="1" applyFill="1" applyBorder="1"/>
    <xf numFmtId="0" fontId="15" fillId="4" borderId="83" xfId="0" applyFont="1" applyFill="1" applyBorder="1"/>
    <xf numFmtId="0" fontId="15" fillId="4" borderId="85" xfId="0" applyFont="1" applyFill="1" applyBorder="1"/>
    <xf numFmtId="0" fontId="15" fillId="0" borderId="16" xfId="0" applyFont="1" applyBorder="1"/>
    <xf numFmtId="0" fontId="11" fillId="11" borderId="0" xfId="0" applyFont="1" applyFill="1" applyAlignment="1">
      <alignment horizontal="left" vertical="center"/>
    </xf>
    <xf numFmtId="0" fontId="27" fillId="11" borderId="0" xfId="0" applyFont="1" applyFill="1"/>
    <xf numFmtId="0" fontId="11" fillId="11" borderId="0" xfId="0" quotePrefix="1" applyFont="1" applyFill="1" applyAlignment="1">
      <alignment horizontal="left" vertical="center"/>
    </xf>
    <xf numFmtId="0" fontId="27" fillId="11" borderId="0" xfId="0" applyFont="1" applyFill="1" applyAlignment="1">
      <alignment horizontal="left" vertical="center"/>
    </xf>
    <xf numFmtId="0" fontId="11" fillId="11" borderId="0" xfId="0" applyFont="1" applyFill="1" applyAlignment="1">
      <alignment vertical="center"/>
    </xf>
    <xf numFmtId="0" fontId="27" fillId="11" borderId="0" xfId="0" applyFont="1" applyFill="1" applyAlignment="1">
      <alignment vertical="center"/>
    </xf>
    <xf numFmtId="0" fontId="50" fillId="11" borderId="0" xfId="0" applyFont="1" applyFill="1" applyAlignment="1">
      <alignment vertical="center" wrapText="1"/>
    </xf>
    <xf numFmtId="0" fontId="51" fillId="11" borderId="0" xfId="0" applyFont="1" applyFill="1" applyAlignment="1">
      <alignment horizontal="left" vertical="center" wrapText="1"/>
    </xf>
    <xf numFmtId="0" fontId="51" fillId="11" borderId="0" xfId="0" applyFont="1" applyFill="1" applyAlignment="1">
      <alignment vertical="center"/>
    </xf>
    <xf numFmtId="4" fontId="6" fillId="0" borderId="15" xfId="0" applyNumberFormat="1" applyFont="1" applyBorder="1" applyAlignment="1">
      <alignment horizontal="center" vertical="center"/>
    </xf>
    <xf numFmtId="0" fontId="11" fillId="0" borderId="0" xfId="0" applyFont="1" applyAlignment="1">
      <alignment horizontal="justify" vertical="center"/>
    </xf>
    <xf numFmtId="0" fontId="9" fillId="0" borderId="0" xfId="0" applyFont="1" applyAlignment="1">
      <alignment horizontal="center"/>
    </xf>
    <xf numFmtId="0" fontId="12" fillId="0" borderId="0" xfId="0" applyFont="1" applyAlignment="1">
      <alignment horizontal="center" vertical="center"/>
    </xf>
    <xf numFmtId="0" fontId="5" fillId="0" borderId="0" xfId="0" quotePrefix="1" applyFont="1" applyAlignment="1">
      <alignment horizontal="center" vertical="center"/>
    </xf>
    <xf numFmtId="4" fontId="15" fillId="0" borderId="0" xfId="0" applyNumberFormat="1" applyFont="1"/>
    <xf numFmtId="4" fontId="20" fillId="0" borderId="0" xfId="0" applyNumberFormat="1" applyFont="1"/>
    <xf numFmtId="0" fontId="20" fillId="0" borderId="0" xfId="0" applyFont="1"/>
    <xf numFmtId="4" fontId="22" fillId="0" borderId="0" xfId="0" applyNumberFormat="1" applyFont="1"/>
    <xf numFmtId="0" fontId="15" fillId="8" borderId="0" xfId="0" applyFont="1" applyFill="1"/>
    <xf numFmtId="0" fontId="53" fillId="4" borderId="16" xfId="1" applyFont="1" applyFill="1" applyBorder="1" applyAlignment="1">
      <alignment horizontal="left" vertical="center" wrapText="1"/>
    </xf>
    <xf numFmtId="0" fontId="52" fillId="4" borderId="11" xfId="1" applyFont="1" applyFill="1" applyBorder="1" applyAlignment="1">
      <alignment horizontal="left" vertical="center" wrapText="1"/>
    </xf>
    <xf numFmtId="0" fontId="54" fillId="0" borderId="77" xfId="0" applyFont="1" applyBorder="1"/>
    <xf numFmtId="0" fontId="54" fillId="0" borderId="78" xfId="0" applyFont="1" applyBorder="1"/>
    <xf numFmtId="0" fontId="54" fillId="0" borderId="0" xfId="0" applyFont="1"/>
    <xf numFmtId="0" fontId="11" fillId="11" borderId="0" xfId="1" quotePrefix="1" applyFont="1" applyFill="1" applyAlignment="1">
      <alignment vertical="center"/>
    </xf>
    <xf numFmtId="0" fontId="11" fillId="11" borderId="0" xfId="1" applyFont="1" applyFill="1" applyAlignment="1">
      <alignment vertical="center"/>
    </xf>
    <xf numFmtId="0" fontId="6" fillId="0" borderId="0" xfId="0" applyFont="1" applyAlignment="1">
      <alignment horizontal="left" vertical="center"/>
    </xf>
    <xf numFmtId="0" fontId="8" fillId="0" borderId="0" xfId="0" applyFont="1" applyAlignment="1">
      <alignment horizontal="justify" vertical="center"/>
    </xf>
    <xf numFmtId="0" fontId="20" fillId="0" borderId="7" xfId="0" applyFont="1" applyBorder="1" applyAlignment="1">
      <alignment horizontal="left" vertical="center"/>
    </xf>
    <xf numFmtId="0" fontId="20" fillId="0" borderId="7" xfId="0" applyFont="1" applyBorder="1" applyAlignment="1">
      <alignment vertical="center"/>
    </xf>
    <xf numFmtId="4" fontId="45" fillId="0" borderId="7" xfId="0" applyNumberFormat="1" applyFont="1" applyBorder="1" applyAlignment="1" applyProtection="1">
      <alignment horizontal="right" vertical="center"/>
      <protection locked="0" hidden="1"/>
    </xf>
    <xf numFmtId="0" fontId="30" fillId="8" borderId="0" xfId="0" applyFont="1" applyFill="1"/>
    <xf numFmtId="0" fontId="9" fillId="0" borderId="11" xfId="0" applyFont="1" applyBorder="1" applyAlignment="1">
      <alignment vertical="center"/>
    </xf>
    <xf numFmtId="0" fontId="25" fillId="2" borderId="0" xfId="0" applyFont="1" applyFill="1" applyAlignment="1">
      <alignment vertical="center" wrapText="1"/>
    </xf>
    <xf numFmtId="0" fontId="25" fillId="2" borderId="0" xfId="0" applyFont="1" applyFill="1" applyAlignment="1">
      <alignment horizontal="center" vertical="center" wrapText="1"/>
    </xf>
    <xf numFmtId="0" fontId="28" fillId="3" borderId="11" xfId="0" applyFont="1" applyFill="1" applyBorder="1" applyAlignment="1">
      <alignment horizontal="center" vertical="center" wrapText="1"/>
    </xf>
    <xf numFmtId="0" fontId="28" fillId="3" borderId="11" xfId="0" quotePrefix="1" applyFont="1" applyFill="1" applyBorder="1" applyAlignment="1">
      <alignment horizontal="center" vertical="center" wrapText="1"/>
    </xf>
    <xf numFmtId="43" fontId="6" fillId="0" borderId="0" xfId="3" applyFont="1" applyProtection="1"/>
    <xf numFmtId="3" fontId="18" fillId="9" borderId="0" xfId="0" applyNumberFormat="1" applyFont="1" applyFill="1"/>
    <xf numFmtId="9" fontId="6" fillId="0" borderId="0" xfId="2" applyFont="1" applyProtection="1"/>
    <xf numFmtId="4" fontId="16" fillId="0" borderId="38" xfId="0" applyNumberFormat="1" applyFont="1" applyBorder="1"/>
    <xf numFmtId="4" fontId="6" fillId="0" borderId="3" xfId="0" applyNumberFormat="1" applyFont="1" applyBorder="1"/>
    <xf numFmtId="3" fontId="6" fillId="0" borderId="0" xfId="0" quotePrefix="1" applyNumberFormat="1" applyFont="1" applyAlignment="1">
      <alignment horizontal="center"/>
    </xf>
    <xf numFmtId="3" fontId="6" fillId="0" borderId="0" xfId="0" applyNumberFormat="1" applyFont="1" applyAlignment="1">
      <alignment horizontal="center"/>
    </xf>
    <xf numFmtId="0" fontId="6" fillId="0" borderId="4" xfId="0" applyFont="1" applyBorder="1" applyAlignment="1">
      <alignment vertical="top"/>
    </xf>
    <xf numFmtId="3" fontId="6" fillId="0" borderId="5" xfId="0" applyNumberFormat="1" applyFont="1" applyBorder="1"/>
    <xf numFmtId="43" fontId="18" fillId="0" borderId="0" xfId="3" applyFont="1" applyProtection="1"/>
    <xf numFmtId="4" fontId="57" fillId="4" borderId="15" xfId="0" applyNumberFormat="1" applyFont="1" applyFill="1" applyBorder="1" applyProtection="1">
      <protection locked="0" hidden="1"/>
    </xf>
    <xf numFmtId="4" fontId="57" fillId="4" borderId="0" xfId="0" applyNumberFormat="1" applyFont="1" applyFill="1" applyProtection="1">
      <protection locked="0" hidden="1"/>
    </xf>
    <xf numFmtId="4" fontId="57" fillId="4" borderId="28" xfId="0" applyNumberFormat="1" applyFont="1" applyFill="1" applyBorder="1" applyProtection="1">
      <protection locked="0" hidden="1"/>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13" fillId="4" borderId="18" xfId="1" applyFont="1" applyFill="1" applyBorder="1" applyAlignment="1">
      <alignment horizontal="right" vertical="center"/>
    </xf>
    <xf numFmtId="0" fontId="58" fillId="11" borderId="7" xfId="1" applyFont="1" applyFill="1" applyBorder="1" applyAlignment="1">
      <alignment horizontal="center" vertical="center"/>
    </xf>
    <xf numFmtId="0" fontId="58" fillId="11" borderId="7" xfId="1" applyFont="1" applyFill="1" applyBorder="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wrapText="1"/>
    </xf>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5" fillId="0" borderId="0" xfId="1" applyFont="1" applyAlignment="1">
      <alignment vertical="center" wrapText="1"/>
    </xf>
    <xf numFmtId="0" fontId="34" fillId="11" borderId="7" xfId="1" applyFont="1" applyFill="1" applyBorder="1" applyAlignment="1">
      <alignment horizontal="center" vertical="center" wrapText="1"/>
    </xf>
    <xf numFmtId="0" fontId="6" fillId="0" borderId="14" xfId="1" quotePrefix="1" applyFont="1" applyBorder="1" applyAlignment="1">
      <alignment horizontal="left" vertical="center"/>
    </xf>
    <xf numFmtId="0" fontId="6" fillId="0" borderId="18" xfId="1" applyFont="1" applyBorder="1" applyAlignment="1">
      <alignment vertical="center"/>
    </xf>
    <xf numFmtId="0" fontId="6" fillId="0" borderId="18" xfId="1" applyFont="1" applyBorder="1" applyAlignment="1">
      <alignment horizontal="center" vertical="center"/>
    </xf>
    <xf numFmtId="0" fontId="5" fillId="0" borderId="19" xfId="1" applyFont="1" applyBorder="1" applyAlignment="1">
      <alignment vertical="center" wrapText="1"/>
    </xf>
    <xf numFmtId="0" fontId="34" fillId="11" borderId="11" xfId="1" applyFont="1" applyFill="1" applyBorder="1" applyAlignment="1">
      <alignment horizontal="center" vertical="center" wrapText="1"/>
    </xf>
    <xf numFmtId="0" fontId="59" fillId="4" borderId="37" xfId="1" applyFont="1" applyFill="1" applyBorder="1" applyAlignment="1">
      <alignment horizontal="center" vertical="center" wrapText="1"/>
    </xf>
    <xf numFmtId="17" fontId="20" fillId="4" borderId="37" xfId="1" applyNumberFormat="1" applyFont="1" applyFill="1" applyBorder="1" applyAlignment="1">
      <alignment horizontal="center" vertical="center"/>
    </xf>
    <xf numFmtId="0" fontId="6" fillId="4" borderId="37" xfId="1" applyFont="1" applyFill="1" applyBorder="1" applyAlignment="1">
      <alignment horizontal="center" vertical="center"/>
    </xf>
    <xf numFmtId="0" fontId="59" fillId="4" borderId="7" xfId="1" applyFont="1" applyFill="1" applyBorder="1" applyAlignment="1">
      <alignment horizontal="center" vertical="center" wrapText="1"/>
    </xf>
    <xf numFmtId="17" fontId="20" fillId="4" borderId="7" xfId="1" applyNumberFormat="1" applyFont="1" applyFill="1" applyBorder="1" applyAlignment="1">
      <alignment horizontal="center" vertical="center"/>
    </xf>
    <xf numFmtId="3" fontId="6" fillId="0" borderId="0" xfId="1" applyNumberFormat="1" applyFont="1" applyAlignment="1">
      <alignment vertical="center"/>
    </xf>
    <xf numFmtId="0" fontId="11" fillId="11" borderId="7" xfId="1" applyFont="1" applyFill="1" applyBorder="1" applyAlignment="1">
      <alignment horizontal="center" vertical="center"/>
    </xf>
    <xf numFmtId="0" fontId="6" fillId="0" borderId="15" xfId="1" applyFont="1" applyBorder="1" applyAlignment="1">
      <alignment horizontal="center" vertical="center"/>
    </xf>
    <xf numFmtId="0" fontId="6" fillId="4" borderId="8" xfId="0" applyFont="1" applyFill="1" applyBorder="1"/>
    <xf numFmtId="0" fontId="15" fillId="0" borderId="9" xfId="0" applyFont="1" applyBorder="1"/>
    <xf numFmtId="0" fontId="3" fillId="0" borderId="7" xfId="1" applyFont="1" applyBorder="1" applyAlignment="1">
      <alignment horizontal="left" vertical="center"/>
    </xf>
    <xf numFmtId="0" fontId="3" fillId="0" borderId="7" xfId="1" applyFont="1" applyBorder="1" applyAlignment="1">
      <alignment horizontal="left" vertical="center" shrinkToFit="1"/>
    </xf>
    <xf numFmtId="0" fontId="1" fillId="0" borderId="0" xfId="1"/>
    <xf numFmtId="0" fontId="1" fillId="0" borderId="0" xfId="1" quotePrefix="1" applyAlignment="1">
      <alignment horizontal="left"/>
    </xf>
    <xf numFmtId="0" fontId="3" fillId="0" borderId="7" xfId="1" quotePrefix="1" applyFont="1" applyBorder="1" applyAlignment="1">
      <alignment horizontal="left" vertical="center" shrinkToFit="1"/>
    </xf>
    <xf numFmtId="4" fontId="3" fillId="0" borderId="7" xfId="1" quotePrefix="1" applyNumberFormat="1" applyFont="1" applyBorder="1" applyAlignment="1">
      <alignment horizontal="left" vertical="center" shrinkToFit="1"/>
    </xf>
    <xf numFmtId="4" fontId="15" fillId="0" borderId="3" xfId="0" applyNumberFormat="1" applyFont="1" applyBorder="1"/>
    <xf numFmtId="3" fontId="18" fillId="2" borderId="0" xfId="0" applyNumberFormat="1" applyFont="1" applyFill="1" applyAlignment="1" applyProtection="1">
      <alignment horizontal="center" vertical="center"/>
      <protection locked="0" hidden="1"/>
    </xf>
    <xf numFmtId="0" fontId="18" fillId="2" borderId="0" xfId="0" applyFont="1" applyFill="1" applyAlignment="1" applyProtection="1">
      <alignment horizontal="left" vertical="top"/>
      <protection locked="0" hidden="1"/>
    </xf>
    <xf numFmtId="0" fontId="18" fillId="2" borderId="0" xfId="0" applyFont="1" applyFill="1" applyAlignment="1" applyProtection="1">
      <alignment horizontal="left" vertical="top" wrapText="1"/>
      <protection locked="0" hidden="1"/>
    </xf>
    <xf numFmtId="3" fontId="18" fillId="2" borderId="0" xfId="0" applyNumberFormat="1" applyFont="1" applyFill="1" applyProtection="1">
      <protection locked="0" hidden="1"/>
    </xf>
    <xf numFmtId="0" fontId="16" fillId="0" borderId="0" xfId="0" applyFont="1" applyAlignment="1" applyProtection="1">
      <alignment horizontal="center" wrapText="1"/>
      <protection locked="0" hidden="1"/>
    </xf>
    <xf numFmtId="4" fontId="18" fillId="2" borderId="0" xfId="0" applyNumberFormat="1" applyFont="1" applyFill="1" applyAlignment="1" applyProtection="1">
      <alignment horizontal="center" vertical="center"/>
      <protection locked="0" hidden="1"/>
    </xf>
    <xf numFmtId="0" fontId="18" fillId="4" borderId="0" xfId="0" applyFont="1" applyFill="1" applyProtection="1">
      <protection locked="0" hidden="1"/>
    </xf>
    <xf numFmtId="0" fontId="11" fillId="5" borderId="7" xfId="0" applyFont="1" applyFill="1" applyBorder="1" applyAlignment="1">
      <alignment horizontal="center" vertical="center"/>
    </xf>
    <xf numFmtId="4" fontId="6" fillId="0" borderId="0" xfId="0" applyNumberFormat="1" applyFont="1" applyAlignment="1">
      <alignment horizontal="center"/>
    </xf>
    <xf numFmtId="10" fontId="18" fillId="0" borderId="0" xfId="2" applyNumberFormat="1" applyFont="1" applyAlignment="1" applyProtection="1">
      <alignment horizontal="center"/>
    </xf>
    <xf numFmtId="4" fontId="6" fillId="0" borderId="0" xfId="0" applyNumberFormat="1" applyFont="1" applyAlignment="1">
      <alignment horizontal="center" vertical="center"/>
    </xf>
    <xf numFmtId="0" fontId="6" fillId="0" borderId="8" xfId="0" applyFont="1" applyBorder="1"/>
    <xf numFmtId="0" fontId="6" fillId="0" borderId="1" xfId="0" applyFont="1" applyBorder="1"/>
    <xf numFmtId="0" fontId="6" fillId="0" borderId="2" xfId="0" applyFont="1" applyBorder="1"/>
    <xf numFmtId="0" fontId="5" fillId="0" borderId="0" xfId="0" applyFont="1" applyAlignment="1">
      <alignment horizontal="center"/>
    </xf>
    <xf numFmtId="0" fontId="6" fillId="0" borderId="0" xfId="0" applyFont="1" applyAlignment="1">
      <alignment horizontal="left"/>
    </xf>
    <xf numFmtId="10" fontId="6" fillId="0" borderId="0" xfId="2" applyNumberFormat="1" applyFont="1" applyFill="1" applyBorder="1" applyAlignment="1" applyProtection="1"/>
    <xf numFmtId="0" fontId="6" fillId="0" borderId="0" xfId="0" applyFont="1" applyAlignment="1">
      <alignment horizontal="center" vertical="center"/>
    </xf>
    <xf numFmtId="4" fontId="6" fillId="0" borderId="6" xfId="0" applyNumberFormat="1" applyFont="1" applyBorder="1"/>
    <xf numFmtId="10" fontId="6" fillId="0" borderId="0" xfId="0" applyNumberFormat="1" applyFont="1"/>
    <xf numFmtId="0" fontId="6" fillId="0" borderId="15" xfId="0" applyFont="1" applyBorder="1" applyAlignment="1">
      <alignment horizontal="center"/>
    </xf>
    <xf numFmtId="0" fontId="6" fillId="0" borderId="7" xfId="0" applyFont="1" applyBorder="1" applyAlignment="1">
      <alignment horizontal="center"/>
    </xf>
    <xf numFmtId="0" fontId="5" fillId="0" borderId="7" xfId="0" applyFont="1" applyBorder="1" applyAlignment="1">
      <alignment horizontal="center"/>
    </xf>
    <xf numFmtId="4" fontId="6" fillId="0" borderId="11" xfId="0" applyNumberFormat="1" applyFont="1" applyBorder="1"/>
    <xf numFmtId="4" fontId="6" fillId="0" borderId="16" xfId="0" applyNumberFormat="1" applyFont="1" applyBorder="1"/>
    <xf numFmtId="4" fontId="5" fillId="0" borderId="16" xfId="0" applyNumberFormat="1" applyFont="1" applyBorder="1"/>
    <xf numFmtId="4" fontId="6" fillId="0" borderId="17" xfId="0" applyNumberFormat="1" applyFont="1" applyBorder="1"/>
    <xf numFmtId="4" fontId="5" fillId="0" borderId="17" xfId="0" applyNumberFormat="1" applyFont="1" applyBorder="1"/>
    <xf numFmtId="4" fontId="5" fillId="0" borderId="0" xfId="0" applyNumberFormat="1" applyFont="1"/>
    <xf numFmtId="4" fontId="6" fillId="0" borderId="6" xfId="0" applyNumberFormat="1" applyFont="1" applyBorder="1" applyAlignment="1">
      <alignment horizontal="right"/>
    </xf>
    <xf numFmtId="4" fontId="5" fillId="0" borderId="6" xfId="0" applyNumberFormat="1" applyFont="1" applyBorder="1" applyAlignment="1">
      <alignment horizontal="right"/>
    </xf>
    <xf numFmtId="10" fontId="6" fillId="0" borderId="0" xfId="0" applyNumberFormat="1" applyFont="1" applyAlignment="1">
      <alignment horizontal="center"/>
    </xf>
    <xf numFmtId="0" fontId="17" fillId="2" borderId="0" xfId="0" applyFont="1" applyFill="1" applyAlignment="1">
      <alignment horizontal="center"/>
    </xf>
    <xf numFmtId="0" fontId="6" fillId="2" borderId="26" xfId="0" applyFont="1" applyFill="1" applyBorder="1"/>
    <xf numFmtId="0" fontId="6" fillId="2" borderId="27" xfId="0" applyFont="1" applyFill="1" applyBorder="1"/>
    <xf numFmtId="0" fontId="15" fillId="2" borderId="0" xfId="0" applyFont="1" applyFill="1"/>
    <xf numFmtId="0" fontId="6" fillId="2" borderId="15" xfId="0" applyFont="1" applyFill="1" applyBorder="1"/>
    <xf numFmtId="0" fontId="6" fillId="2" borderId="28" xfId="0" applyFont="1" applyFill="1" applyBorder="1"/>
    <xf numFmtId="4" fontId="15" fillId="2" borderId="0" xfId="0" applyNumberFormat="1" applyFont="1" applyFill="1"/>
    <xf numFmtId="0" fontId="5" fillId="2" borderId="0" xfId="0" quotePrefix="1" applyFont="1" applyFill="1" applyAlignment="1">
      <alignment horizontal="center"/>
    </xf>
    <xf numFmtId="0" fontId="6" fillId="2" borderId="15" xfId="0" applyFont="1" applyFill="1" applyBorder="1" applyAlignment="1">
      <alignment horizontal="center"/>
    </xf>
    <xf numFmtId="4" fontId="6" fillId="2" borderId="28" xfId="0" applyNumberFormat="1" applyFont="1" applyFill="1" applyBorder="1"/>
    <xf numFmtId="0" fontId="17" fillId="2" borderId="0" xfId="0" quotePrefix="1" applyFont="1" applyFill="1" applyAlignment="1">
      <alignment horizontal="center"/>
    </xf>
    <xf numFmtId="0" fontId="6" fillId="2" borderId="0" xfId="0" applyFont="1" applyFill="1"/>
    <xf numFmtId="0" fontId="5" fillId="2" borderId="0" xfId="0" applyFont="1" applyFill="1" applyAlignment="1">
      <alignment horizontal="center"/>
    </xf>
    <xf numFmtId="4" fontId="6" fillId="2" borderId="73" xfId="0" applyNumberFormat="1" applyFont="1" applyFill="1" applyBorder="1"/>
    <xf numFmtId="49" fontId="5" fillId="2" borderId="0" xfId="0" applyNumberFormat="1" applyFont="1" applyFill="1" applyAlignment="1">
      <alignment horizontal="center"/>
    </xf>
    <xf numFmtId="0" fontId="6" fillId="2" borderId="13" xfId="0" applyFont="1" applyFill="1" applyBorder="1"/>
    <xf numFmtId="4" fontId="6" fillId="2" borderId="39" xfId="0" applyNumberFormat="1" applyFont="1" applyFill="1" applyBorder="1"/>
    <xf numFmtId="9" fontId="18" fillId="0" borderId="0" xfId="2" applyFont="1" applyAlignment="1" applyProtection="1">
      <alignment horizontal="center"/>
    </xf>
    <xf numFmtId="0" fontId="6" fillId="0" borderId="11" xfId="0" applyFont="1" applyBorder="1" applyAlignment="1">
      <alignment horizontal="center" vertical="center"/>
    </xf>
    <xf numFmtId="0" fontId="6" fillId="0" borderId="0" xfId="0" applyFont="1" applyAlignment="1">
      <alignment horizontal="center"/>
    </xf>
    <xf numFmtId="0" fontId="5" fillId="0" borderId="14" xfId="0" applyFont="1" applyBorder="1" applyAlignment="1">
      <alignment horizontal="center"/>
    </xf>
    <xf numFmtId="0" fontId="6" fillId="0" borderId="17" xfId="0" applyFont="1" applyBorder="1" applyAlignment="1">
      <alignment horizontal="center" vertical="center"/>
    </xf>
    <xf numFmtId="0" fontId="6" fillId="2" borderId="39" xfId="0" applyFont="1" applyFill="1" applyBorder="1"/>
    <xf numFmtId="10" fontId="6" fillId="0" borderId="0" xfId="2" applyNumberFormat="1" applyFont="1" applyBorder="1" applyAlignment="1" applyProtection="1"/>
    <xf numFmtId="4" fontId="30" fillId="0" borderId="0" xfId="0" applyNumberFormat="1" applyFont="1"/>
    <xf numFmtId="0" fontId="6" fillId="0" borderId="14" xfId="0" applyFont="1" applyBorder="1" applyAlignment="1">
      <alignment horizontal="center"/>
    </xf>
    <xf numFmtId="4" fontId="5" fillId="0" borderId="11" xfId="0" applyNumberFormat="1" applyFont="1" applyBorder="1"/>
    <xf numFmtId="0" fontId="5" fillId="0" borderId="9" xfId="0" applyFont="1" applyBorder="1"/>
    <xf numFmtId="4" fontId="6" fillId="0" borderId="0" xfId="0" applyNumberFormat="1" applyFont="1" applyAlignment="1">
      <alignment horizontal="right"/>
    </xf>
    <xf numFmtId="10" fontId="39" fillId="0" borderId="0" xfId="0" applyNumberFormat="1" applyFont="1" applyAlignment="1">
      <alignment horizontal="center" vertical="center"/>
    </xf>
    <xf numFmtId="10" fontId="7" fillId="0" borderId="3" xfId="0" applyNumberFormat="1" applyFont="1" applyBorder="1" applyAlignment="1">
      <alignment horizontal="center"/>
    </xf>
    <xf numFmtId="0" fontId="5" fillId="0" borderId="9" xfId="0" applyFont="1" applyBorder="1" applyAlignment="1">
      <alignment horizontal="center"/>
    </xf>
    <xf numFmtId="10" fontId="39" fillId="0" borderId="0" xfId="0" applyNumberFormat="1" applyFont="1" applyAlignment="1">
      <alignment horizontal="center"/>
    </xf>
    <xf numFmtId="10" fontId="39" fillId="0" borderId="3" xfId="0" applyNumberFormat="1" applyFont="1" applyBorder="1" applyAlignment="1">
      <alignment horizontal="center"/>
    </xf>
    <xf numFmtId="10" fontId="7" fillId="0" borderId="3" xfId="0" applyNumberFormat="1" applyFont="1" applyBorder="1" applyAlignment="1">
      <alignment horizontal="center" vertical="center"/>
    </xf>
    <xf numFmtId="10" fontId="39" fillId="0" borderId="3" xfId="0" applyNumberFormat="1" applyFont="1" applyBorder="1" applyAlignment="1">
      <alignment horizontal="center" vertical="center"/>
    </xf>
    <xf numFmtId="0" fontId="39" fillId="0" borderId="3" xfId="0" applyFont="1" applyBorder="1"/>
    <xf numFmtId="0" fontId="6" fillId="0" borderId="9" xfId="0" applyFont="1" applyBorder="1" applyProtection="1">
      <protection locked="0" hidden="1"/>
    </xf>
    <xf numFmtId="0" fontId="6" fillId="0" borderId="0" xfId="0" applyFont="1" applyProtection="1">
      <protection locked="0" hidden="1"/>
    </xf>
    <xf numFmtId="3" fontId="41" fillId="0" borderId="11" xfId="1" applyNumberFormat="1" applyFont="1" applyBorder="1" applyAlignment="1">
      <alignment horizontal="center" vertical="center" wrapText="1"/>
    </xf>
    <xf numFmtId="0" fontId="15" fillId="0" borderId="33" xfId="1" applyFont="1" applyBorder="1" applyAlignment="1">
      <alignment horizontal="right"/>
    </xf>
    <xf numFmtId="4" fontId="15" fillId="0" borderId="8" xfId="1" applyNumberFormat="1" applyFont="1" applyBorder="1"/>
    <xf numFmtId="4" fontId="15" fillId="0" borderId="22" xfId="1" applyNumberFormat="1" applyFont="1" applyBorder="1"/>
    <xf numFmtId="0" fontId="15" fillId="0" borderId="33" xfId="1" applyFont="1" applyBorder="1" applyAlignment="1">
      <alignment horizontal="left"/>
    </xf>
    <xf numFmtId="0" fontId="15" fillId="0" borderId="34" xfId="1" applyFont="1" applyBorder="1" applyAlignment="1">
      <alignment horizontal="right"/>
    </xf>
    <xf numFmtId="4" fontId="15" fillId="0" borderId="9" xfId="1" applyNumberFormat="1" applyFont="1" applyBorder="1"/>
    <xf numFmtId="4" fontId="15" fillId="0" borderId="16" xfId="1" applyNumberFormat="1" applyFont="1" applyBorder="1"/>
    <xf numFmtId="0" fontId="15" fillId="0" borderId="34" xfId="1" applyFont="1" applyBorder="1" applyAlignment="1">
      <alignment horizontal="left"/>
    </xf>
    <xf numFmtId="4" fontId="18" fillId="0" borderId="9" xfId="1" applyNumberFormat="1" applyFont="1" applyBorder="1"/>
    <xf numFmtId="4" fontId="18" fillId="0" borderId="16" xfId="1" applyNumberFormat="1" applyFont="1" applyBorder="1"/>
    <xf numFmtId="0" fontId="42" fillId="0" borderId="34" xfId="1" applyFont="1" applyBorder="1" applyAlignment="1">
      <alignment horizontal="right"/>
    </xf>
    <xf numFmtId="0" fontId="43" fillId="0" borderId="34" xfId="1" applyFont="1" applyBorder="1" applyAlignment="1">
      <alignment horizontal="left"/>
    </xf>
    <xf numFmtId="0" fontId="6" fillId="0" borderId="35" xfId="1" applyFont="1" applyBorder="1"/>
    <xf numFmtId="4" fontId="18" fillId="0" borderId="10" xfId="1" applyNumberFormat="1" applyFont="1" applyBorder="1"/>
    <xf numFmtId="4" fontId="18" fillId="0" borderId="23" xfId="1" applyNumberFormat="1" applyFont="1" applyBorder="1"/>
    <xf numFmtId="4" fontId="15" fillId="0" borderId="23" xfId="1" applyNumberFormat="1" applyFont="1" applyBorder="1"/>
    <xf numFmtId="0" fontId="6" fillId="0" borderId="35" xfId="1" applyFont="1" applyBorder="1" applyAlignment="1">
      <alignment horizontal="left"/>
    </xf>
    <xf numFmtId="0" fontId="6" fillId="0" borderId="0" xfId="1" applyFont="1"/>
    <xf numFmtId="4" fontId="18" fillId="0" borderId="0" xfId="1" applyNumberFormat="1" applyFont="1" applyAlignment="1">
      <alignment horizontal="right"/>
    </xf>
    <xf numFmtId="4" fontId="18" fillId="0" borderId="0" xfId="1" applyNumberFormat="1" applyFont="1"/>
    <xf numFmtId="0" fontId="15" fillId="0" borderId="0" xfId="1" applyFont="1" applyAlignment="1">
      <alignment horizontal="center" vertical="center"/>
    </xf>
    <xf numFmtId="0" fontId="18" fillId="0" borderId="0" xfId="1" applyFont="1"/>
    <xf numFmtId="4" fontId="15" fillId="0" borderId="0" xfId="1" applyNumberFormat="1" applyFont="1"/>
    <xf numFmtId="4" fontId="17" fillId="0" borderId="0" xfId="1" quotePrefix="1" applyNumberFormat="1" applyFont="1" applyAlignment="1">
      <alignment horizontal="right"/>
    </xf>
    <xf numFmtId="4" fontId="17" fillId="0" borderId="6" xfId="1" applyNumberFormat="1" applyFont="1" applyBorder="1" applyAlignment="1">
      <alignment horizontal="right" vertical="center"/>
    </xf>
    <xf numFmtId="0" fontId="18" fillId="0" borderId="0" xfId="1" applyFont="1" applyAlignment="1">
      <alignment horizontal="right" vertical="center"/>
    </xf>
    <xf numFmtId="4" fontId="15" fillId="0" borderId="0" xfId="1" applyNumberFormat="1" applyFont="1" applyAlignment="1">
      <alignment horizontal="center"/>
    </xf>
    <xf numFmtId="4" fontId="15" fillId="0" borderId="0" xfId="1" applyNumberFormat="1" applyFont="1" applyAlignment="1">
      <alignment horizontal="right" vertical="center"/>
    </xf>
    <xf numFmtId="4" fontId="16" fillId="0" borderId="7" xfId="0" applyNumberFormat="1" applyFont="1" applyBorder="1" applyAlignment="1">
      <alignment horizontal="center" vertical="center"/>
    </xf>
    <xf numFmtId="0" fontId="16" fillId="0" borderId="7" xfId="0" applyFont="1" applyBorder="1" applyAlignment="1">
      <alignment horizontal="center"/>
    </xf>
    <xf numFmtId="4" fontId="45" fillId="0" borderId="7" xfId="0" applyNumberFormat="1" applyFont="1" applyBorder="1" applyAlignment="1">
      <alignment horizontal="center" vertical="center"/>
    </xf>
    <xf numFmtId="0" fontId="16" fillId="0" borderId="7" xfId="0" applyFont="1" applyBorder="1" applyAlignment="1">
      <alignment horizontal="center" vertical="center"/>
    </xf>
    <xf numFmtId="4" fontId="16" fillId="2" borderId="7" xfId="0" applyNumberFormat="1" applyFont="1" applyFill="1" applyBorder="1" applyAlignment="1">
      <alignment vertical="center"/>
    </xf>
    <xf numFmtId="4" fontId="16" fillId="0" borderId="0" xfId="0" applyNumberFormat="1" applyFont="1" applyAlignment="1">
      <alignment vertical="center"/>
    </xf>
    <xf numFmtId="4" fontId="17" fillId="2" borderId="7" xfId="0" applyNumberFormat="1" applyFont="1" applyFill="1" applyBorder="1" applyAlignment="1">
      <alignment vertical="center"/>
    </xf>
    <xf numFmtId="4" fontId="45" fillId="0" borderId="7" xfId="0" applyNumberFormat="1" applyFont="1" applyBorder="1" applyAlignment="1">
      <alignment horizontal="right" vertical="center"/>
    </xf>
    <xf numFmtId="0" fontId="18" fillId="0" borderId="0" xfId="0" applyFont="1" applyAlignment="1">
      <alignment vertical="center"/>
    </xf>
    <xf numFmtId="4" fontId="18" fillId="0" borderId="0" xfId="0" applyNumberFormat="1" applyFont="1" applyAlignment="1">
      <alignment vertical="center"/>
    </xf>
    <xf numFmtId="4" fontId="18" fillId="0" borderId="0" xfId="0" applyNumberFormat="1" applyFont="1" applyAlignment="1">
      <alignment horizontal="center"/>
    </xf>
    <xf numFmtId="4" fontId="18" fillId="0" borderId="0" xfId="0" applyNumberFormat="1" applyFont="1" applyAlignment="1">
      <alignment horizontal="right" vertical="center"/>
    </xf>
    <xf numFmtId="4" fontId="46" fillId="0" borderId="6" xfId="0" applyNumberFormat="1" applyFont="1" applyBorder="1"/>
    <xf numFmtId="0" fontId="47" fillId="0" borderId="0" xfId="0" applyFont="1" applyAlignment="1">
      <alignment horizontal="right"/>
    </xf>
    <xf numFmtId="0" fontId="38" fillId="0" borderId="7" xfId="0" applyFont="1" applyBorder="1" applyAlignment="1">
      <alignment horizontal="center"/>
    </xf>
    <xf numFmtId="0" fontId="38" fillId="0" borderId="7" xfId="0" quotePrefix="1" applyFont="1" applyBorder="1" applyAlignment="1">
      <alignment horizontal="center"/>
    </xf>
    <xf numFmtId="0" fontId="11" fillId="12" borderId="9" xfId="0" applyFont="1" applyFill="1" applyBorder="1" applyAlignment="1">
      <alignment horizontal="center" wrapText="1" shrinkToFit="1"/>
    </xf>
    <xf numFmtId="0" fontId="61" fillId="12" borderId="0" xfId="0" applyFont="1" applyFill="1" applyAlignment="1">
      <alignment horizontal="left"/>
    </xf>
    <xf numFmtId="0" fontId="61" fillId="12" borderId="0" xfId="0" applyFont="1" applyFill="1"/>
    <xf numFmtId="0" fontId="61" fillId="12" borderId="0" xfId="0" applyFont="1" applyFill="1" applyAlignment="1">
      <alignment horizontal="left" wrapText="1"/>
    </xf>
    <xf numFmtId="3" fontId="61" fillId="12" borderId="0" xfId="0" applyNumberFormat="1" applyFont="1" applyFill="1" applyAlignment="1">
      <alignment horizontal="center"/>
    </xf>
    <xf numFmtId="3" fontId="62" fillId="12" borderId="0" xfId="0" applyNumberFormat="1" applyFont="1" applyFill="1" applyAlignment="1">
      <alignment horizontal="center"/>
    </xf>
    <xf numFmtId="0" fontId="61" fillId="12" borderId="0" xfId="0" applyFont="1" applyFill="1" applyAlignment="1">
      <alignment horizontal="center" wrapText="1"/>
    </xf>
    <xf numFmtId="3" fontId="61" fillId="12" borderId="0" xfId="0" applyNumberFormat="1" applyFont="1" applyFill="1" applyAlignment="1">
      <alignment horizontal="right"/>
    </xf>
    <xf numFmtId="3" fontId="61" fillId="12" borderId="0" xfId="0" applyNumberFormat="1" applyFont="1" applyFill="1" applyAlignment="1">
      <alignment horizontal="right" vertical="top"/>
    </xf>
    <xf numFmtId="3" fontId="61" fillId="12" borderId="3" xfId="0" applyNumberFormat="1" applyFont="1" applyFill="1" applyBorder="1" applyAlignment="1">
      <alignment horizontal="right" vertical="top"/>
    </xf>
    <xf numFmtId="0" fontId="62" fillId="12" borderId="8" xfId="0" applyFont="1" applyFill="1" applyBorder="1" applyAlignment="1">
      <alignment horizontal="center" wrapText="1" shrinkToFit="1"/>
    </xf>
    <xf numFmtId="0" fontId="61" fillId="12" borderId="1" xfId="0" applyFont="1" applyFill="1" applyBorder="1" applyAlignment="1">
      <alignment horizontal="left"/>
    </xf>
    <xf numFmtId="0" fontId="61" fillId="12" borderId="1" xfId="0" applyFont="1" applyFill="1" applyBorder="1"/>
    <xf numFmtId="0" fontId="61" fillId="12" borderId="1" xfId="0" applyFont="1" applyFill="1" applyBorder="1" applyAlignment="1">
      <alignment horizontal="left" wrapText="1"/>
    </xf>
    <xf numFmtId="3" fontId="61" fillId="12" borderId="1" xfId="0" applyNumberFormat="1" applyFont="1" applyFill="1" applyBorder="1" applyAlignment="1">
      <alignment horizontal="center"/>
    </xf>
    <xf numFmtId="3" fontId="62" fillId="12" borderId="1" xfId="0" applyNumberFormat="1" applyFont="1" applyFill="1" applyBorder="1" applyAlignment="1">
      <alignment horizontal="center"/>
    </xf>
    <xf numFmtId="3" fontId="61" fillId="12" borderId="1" xfId="0" applyNumberFormat="1" applyFont="1" applyFill="1" applyBorder="1" applyAlignment="1">
      <alignment horizontal="right"/>
    </xf>
    <xf numFmtId="0" fontId="61" fillId="12" borderId="1" xfId="0" applyFont="1" applyFill="1" applyBorder="1" applyAlignment="1">
      <alignment horizontal="center" wrapText="1"/>
    </xf>
    <xf numFmtId="3" fontId="62" fillId="12" borderId="2" xfId="0" applyNumberFormat="1" applyFont="1" applyFill="1" applyBorder="1" applyAlignment="1">
      <alignment horizontal="center"/>
    </xf>
    <xf numFmtId="3" fontId="61" fillId="12" borderId="2" xfId="0" applyNumberFormat="1" applyFont="1" applyFill="1" applyBorder="1" applyAlignment="1">
      <alignment horizontal="right"/>
    </xf>
    <xf numFmtId="3" fontId="18" fillId="2" borderId="0" xfId="0" applyNumberFormat="1" applyFont="1" applyFill="1" applyAlignment="1" applyProtection="1">
      <alignment horizontal="right" vertical="top"/>
      <protection hidden="1"/>
    </xf>
    <xf numFmtId="3" fontId="18" fillId="2" borderId="3" xfId="0" applyNumberFormat="1" applyFont="1" applyFill="1" applyBorder="1" applyAlignment="1" applyProtection="1">
      <alignment horizontal="right" vertical="top"/>
      <protection hidden="1"/>
    </xf>
    <xf numFmtId="0" fontId="11" fillId="11" borderId="0" xfId="1" quotePrefix="1" applyFont="1" applyFill="1" applyAlignment="1">
      <alignment horizontal="left" vertical="center"/>
    </xf>
    <xf numFmtId="0" fontId="60" fillId="0" borderId="0" xfId="1" quotePrefix="1" applyFont="1" applyAlignment="1">
      <alignment horizontal="left" vertical="top" wrapText="1"/>
    </xf>
    <xf numFmtId="0" fontId="6" fillId="0" borderId="0" xfId="0" quotePrefix="1" applyFont="1" applyAlignment="1">
      <alignment horizontal="center"/>
    </xf>
    <xf numFmtId="0" fontId="38" fillId="4" borderId="7" xfId="0" applyFont="1" applyFill="1" applyBorder="1" applyAlignment="1">
      <alignment horizontal="center"/>
    </xf>
    <xf numFmtId="0" fontId="38" fillId="4" borderId="7" xfId="0" applyFont="1" applyFill="1" applyBorder="1" applyAlignment="1" applyProtection="1">
      <alignment horizontal="center"/>
      <protection locked="0" hidden="1"/>
    </xf>
    <xf numFmtId="0" fontId="18" fillId="4" borderId="7" xfId="0" applyFont="1" applyFill="1" applyBorder="1" applyAlignment="1">
      <alignment horizontal="center"/>
    </xf>
    <xf numFmtId="3" fontId="41" fillId="4" borderId="11" xfId="1" applyNumberFormat="1" applyFont="1" applyFill="1" applyBorder="1" applyAlignment="1">
      <alignment horizontal="center" vertical="center" wrapText="1"/>
    </xf>
    <xf numFmtId="0" fontId="6" fillId="0" borderId="12" xfId="0" applyFont="1" applyBorder="1"/>
    <xf numFmtId="0" fontId="60" fillId="0" borderId="9" xfId="0" applyFont="1" applyBorder="1"/>
    <xf numFmtId="0" fontId="14" fillId="0" borderId="9" xfId="0" applyFont="1" applyBorder="1"/>
    <xf numFmtId="0" fontId="64" fillId="0" borderId="0" xfId="0" applyFont="1"/>
    <xf numFmtId="0" fontId="64" fillId="0" borderId="3" xfId="0" applyFont="1" applyBorder="1"/>
    <xf numFmtId="0" fontId="6" fillId="0" borderId="0" xfId="1" applyFont="1" applyAlignment="1">
      <alignment horizontal="center" vertical="center" wrapText="1"/>
    </xf>
    <xf numFmtId="0" fontId="6" fillId="0" borderId="0" xfId="1" applyFont="1" applyAlignment="1">
      <alignment horizontal="center"/>
    </xf>
    <xf numFmtId="3" fontId="20" fillId="4" borderId="7" xfId="1" applyNumberFormat="1" applyFont="1" applyFill="1" applyBorder="1" applyAlignment="1">
      <alignment horizontal="center" vertical="center"/>
    </xf>
    <xf numFmtId="3" fontId="13" fillId="4" borderId="7" xfId="1" applyNumberFormat="1" applyFont="1" applyFill="1" applyBorder="1" applyAlignment="1">
      <alignment horizontal="right" vertical="center"/>
    </xf>
    <xf numFmtId="3" fontId="20" fillId="4" borderId="18" xfId="1" applyNumberFormat="1" applyFont="1" applyFill="1" applyBorder="1" applyAlignment="1">
      <alignment horizontal="center" vertical="center"/>
    </xf>
    <xf numFmtId="3" fontId="13" fillId="4" borderId="18" xfId="1" applyNumberFormat="1" applyFont="1" applyFill="1" applyBorder="1" applyAlignment="1">
      <alignment horizontal="right" vertical="center"/>
    </xf>
    <xf numFmtId="3" fontId="6" fillId="0" borderId="0" xfId="1" applyNumberFormat="1" applyFont="1" applyAlignment="1">
      <alignment horizontal="center" vertical="center"/>
    </xf>
    <xf numFmtId="3" fontId="6" fillId="0" borderId="0" xfId="4" applyNumberFormat="1" applyFont="1" applyAlignment="1">
      <alignment horizontal="right" vertical="center"/>
    </xf>
    <xf numFmtId="3" fontId="5" fillId="4" borderId="7" xfId="4" applyNumberFormat="1" applyFont="1" applyFill="1" applyBorder="1" applyAlignment="1">
      <alignment horizontal="right" vertical="center"/>
    </xf>
    <xf numFmtId="0" fontId="38" fillId="4" borderId="7" xfId="0" applyFont="1" applyFill="1" applyBorder="1" applyAlignment="1">
      <alignment horizontal="center" wrapText="1"/>
    </xf>
    <xf numFmtId="0" fontId="17" fillId="4" borderId="16" xfId="1" applyFont="1" applyFill="1" applyBorder="1" applyAlignment="1">
      <alignment horizontal="left" vertical="top"/>
    </xf>
    <xf numFmtId="0" fontId="6" fillId="4" borderId="16" xfId="0" applyFont="1" applyFill="1" applyBorder="1" applyAlignment="1">
      <alignment vertical="top"/>
    </xf>
    <xf numFmtId="0" fontId="6" fillId="0" borderId="0" xfId="1" applyFont="1" applyAlignment="1">
      <alignment horizontal="center" vertical="center" wrapText="1"/>
    </xf>
    <xf numFmtId="0" fontId="6" fillId="0" borderId="0" xfId="1" applyFont="1" applyAlignment="1">
      <alignment horizontal="center" wrapText="1"/>
    </xf>
    <xf numFmtId="0" fontId="6" fillId="0" borderId="0" xfId="1" applyFont="1" applyAlignment="1">
      <alignment horizontal="center" vertical="center" wrapText="1"/>
    </xf>
    <xf numFmtId="0" fontId="6" fillId="0" borderId="0" xfId="1" applyFont="1" applyAlignment="1">
      <alignment horizontal="center" wrapText="1"/>
    </xf>
    <xf numFmtId="0" fontId="58" fillId="11" borderId="7" xfId="1" applyFont="1" applyFill="1" applyBorder="1" applyAlignment="1">
      <alignment horizontal="center" vertical="center"/>
    </xf>
    <xf numFmtId="0" fontId="58" fillId="11" borderId="7" xfId="1" applyFont="1" applyFill="1" applyBorder="1" applyAlignment="1">
      <alignment horizontal="center" vertical="center" wrapText="1"/>
    </xf>
    <xf numFmtId="0" fontId="34" fillId="11" borderId="11" xfId="1" applyFont="1" applyFill="1" applyBorder="1" applyAlignment="1">
      <alignment horizontal="center" vertical="center" wrapText="1"/>
    </xf>
    <xf numFmtId="0" fontId="0" fillId="0" borderId="7" xfId="0" applyFill="1" applyBorder="1"/>
    <xf numFmtId="0" fontId="6" fillId="0" borderId="0" xfId="1" applyFont="1" applyBorder="1" applyAlignment="1">
      <alignment horizontal="center" vertical="center" wrapText="1"/>
    </xf>
    <xf numFmtId="0" fontId="6" fillId="0" borderId="0" xfId="1" applyFont="1" applyBorder="1" applyAlignment="1">
      <alignment horizontal="center" vertical="center" wrapText="1"/>
    </xf>
    <xf numFmtId="0" fontId="66" fillId="0" borderId="0" xfId="1" applyFont="1" applyAlignment="1">
      <alignment horizontal="center" vertical="center"/>
    </xf>
    <xf numFmtId="0" fontId="60" fillId="0" borderId="18" xfId="1" applyFont="1" applyBorder="1" applyAlignment="1">
      <alignment vertical="center"/>
    </xf>
    <xf numFmtId="0" fontId="60" fillId="0" borderId="19" xfId="1" applyFont="1" applyBorder="1" applyAlignment="1">
      <alignment horizontal="center" vertical="center"/>
    </xf>
    <xf numFmtId="3" fontId="8" fillId="4" borderId="7" xfId="1" applyNumberFormat="1" applyFont="1" applyFill="1" applyBorder="1" applyAlignment="1">
      <alignment horizontal="center" vertical="center"/>
    </xf>
    <xf numFmtId="3" fontId="60" fillId="4" borderId="7" xfId="1" applyNumberFormat="1" applyFont="1" applyFill="1" applyBorder="1" applyAlignment="1">
      <alignment horizontal="right" vertical="center"/>
    </xf>
    <xf numFmtId="3" fontId="8" fillId="4" borderId="18" xfId="1" applyNumberFormat="1" applyFont="1" applyFill="1" applyBorder="1" applyAlignment="1">
      <alignment horizontal="center" vertical="center"/>
    </xf>
    <xf numFmtId="3" fontId="60" fillId="4" borderId="18" xfId="1" applyNumberFormat="1" applyFont="1" applyFill="1" applyBorder="1" applyAlignment="1">
      <alignment horizontal="right" vertical="center"/>
    </xf>
    <xf numFmtId="0" fontId="11" fillId="11" borderId="0" xfId="1" quotePrefix="1" applyFont="1" applyFill="1" applyAlignment="1">
      <alignment horizontal="left" vertical="center"/>
    </xf>
    <xf numFmtId="0" fontId="58" fillId="11" borderId="7" xfId="1" applyFont="1" applyFill="1" applyBorder="1" applyAlignment="1">
      <alignment horizontal="center" vertical="center" wrapText="1"/>
    </xf>
    <xf numFmtId="0" fontId="34" fillId="11" borderId="11" xfId="1" applyFont="1" applyFill="1" applyBorder="1" applyAlignment="1">
      <alignment horizontal="center" vertical="center" wrapText="1"/>
    </xf>
    <xf numFmtId="0" fontId="6" fillId="0" borderId="0" xfId="1" applyFont="1" applyBorder="1" applyAlignment="1">
      <alignment horizontal="center" vertical="center" wrapText="1"/>
    </xf>
    <xf numFmtId="0" fontId="6" fillId="0" borderId="0" xfId="1" applyFont="1" applyAlignment="1">
      <alignment horizontal="center" wrapText="1"/>
    </xf>
    <xf numFmtId="0" fontId="58" fillId="11" borderId="7" xfId="1" applyFont="1" applyFill="1" applyBorder="1" applyAlignment="1">
      <alignment horizontal="center" vertical="center"/>
    </xf>
    <xf numFmtId="0" fontId="6" fillId="0" borderId="0" xfId="1" applyFont="1" applyAlignment="1">
      <alignment horizontal="center" vertical="center" wrapText="1"/>
    </xf>
    <xf numFmtId="3" fontId="8" fillId="4" borderId="7" xfId="1" quotePrefix="1" applyNumberFormat="1" applyFont="1" applyFill="1" applyBorder="1" applyAlignment="1">
      <alignment horizontal="center" vertical="center"/>
    </xf>
    <xf numFmtId="0" fontId="55" fillId="0" borderId="0" xfId="0" quotePrefix="1" applyFont="1" applyAlignment="1">
      <alignment horizontal="left" vertical="center" wrapText="1"/>
    </xf>
    <xf numFmtId="0" fontId="55" fillId="0" borderId="0" xfId="0" applyFont="1" applyAlignment="1">
      <alignment horizontal="left" vertical="center" wrapText="1"/>
    </xf>
    <xf numFmtId="0" fontId="5" fillId="10" borderId="14" xfId="0" quotePrefix="1" applyFont="1" applyFill="1" applyBorder="1" applyAlignment="1">
      <alignment horizontal="center"/>
    </xf>
    <xf numFmtId="0" fontId="5" fillId="10" borderId="18" xfId="0" quotePrefix="1" applyFont="1" applyFill="1" applyBorder="1" applyAlignment="1">
      <alignment horizontal="center"/>
    </xf>
    <xf numFmtId="0" fontId="5" fillId="10" borderId="19" xfId="0" quotePrefix="1" applyFont="1" applyFill="1" applyBorder="1" applyAlignment="1">
      <alignment horizontal="center"/>
    </xf>
    <xf numFmtId="0" fontId="16" fillId="0" borderId="7" xfId="0" applyFont="1" applyBorder="1" applyAlignment="1">
      <alignment horizontal="left"/>
    </xf>
    <xf numFmtId="0" fontId="6" fillId="0" borderId="0" xfId="0" applyFont="1" applyAlignment="1">
      <alignment horizontal="left"/>
    </xf>
    <xf numFmtId="0" fontId="5" fillId="0" borderId="0" xfId="0" quotePrefix="1" applyFont="1" applyAlignment="1">
      <alignment horizontal="left"/>
    </xf>
    <xf numFmtId="0" fontId="5" fillId="10" borderId="11" xfId="0" applyFont="1" applyFill="1" applyBorder="1" applyAlignment="1">
      <alignment horizontal="center" vertical="center"/>
    </xf>
    <xf numFmtId="0" fontId="5" fillId="10" borderId="23" xfId="0" applyFont="1" applyFill="1" applyBorder="1" applyAlignment="1">
      <alignment horizontal="center" vertical="center"/>
    </xf>
    <xf numFmtId="0" fontId="5" fillId="0" borderId="0" xfId="0" quotePrefix="1" applyFont="1" applyAlignment="1">
      <alignment horizontal="center"/>
    </xf>
    <xf numFmtId="0" fontId="5" fillId="0" borderId="0" xfId="0" applyFont="1" applyAlignment="1">
      <alignment horizontal="center"/>
    </xf>
    <xf numFmtId="0" fontId="23" fillId="10" borderId="14" xfId="1" quotePrefix="1" applyFont="1" applyFill="1" applyBorder="1" applyAlignment="1">
      <alignment horizontal="center" wrapText="1"/>
    </xf>
    <xf numFmtId="0" fontId="23" fillId="10" borderId="18" xfId="1" quotePrefix="1" applyFont="1" applyFill="1" applyBorder="1" applyAlignment="1">
      <alignment horizontal="center" wrapText="1"/>
    </xf>
    <xf numFmtId="0" fontId="23" fillId="10" borderId="19" xfId="1" quotePrefix="1" applyFont="1" applyFill="1" applyBorder="1" applyAlignment="1">
      <alignment horizontal="center" wrapText="1"/>
    </xf>
    <xf numFmtId="0" fontId="6" fillId="0" borderId="14" xfId="0" quotePrefix="1"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6" fillId="0" borderId="61" xfId="0" applyFont="1" applyBorder="1" applyAlignment="1">
      <alignment horizontal="left" vertical="justify"/>
    </xf>
    <xf numFmtId="0" fontId="16" fillId="0" borderId="62" xfId="0" applyFont="1" applyBorder="1" applyAlignment="1">
      <alignment horizontal="left" vertical="justify"/>
    </xf>
    <xf numFmtId="0" fontId="16" fillId="0" borderId="14" xfId="0" quotePrefix="1" applyFont="1" applyBorder="1" applyAlignment="1">
      <alignment horizontal="left"/>
    </xf>
    <xf numFmtId="0" fontId="16" fillId="0" borderId="18" xfId="0" quotePrefix="1" applyFont="1" applyBorder="1" applyAlignment="1">
      <alignment horizontal="left"/>
    </xf>
    <xf numFmtId="0" fontId="16" fillId="0" borderId="19" xfId="0" quotePrefix="1" applyFont="1" applyBorder="1" applyAlignment="1">
      <alignment horizontal="left"/>
    </xf>
    <xf numFmtId="0" fontId="16" fillId="4" borderId="14" xfId="0" quotePrefix="1" applyFont="1" applyFill="1" applyBorder="1" applyAlignment="1">
      <alignment horizontal="left"/>
    </xf>
    <xf numFmtId="0" fontId="16" fillId="4" borderId="18" xfId="0" quotePrefix="1" applyFont="1" applyFill="1" applyBorder="1" applyAlignment="1">
      <alignment horizontal="left"/>
    </xf>
    <xf numFmtId="0" fontId="16" fillId="4" borderId="19" xfId="0" quotePrefix="1" applyFont="1" applyFill="1" applyBorder="1" applyAlignment="1">
      <alignment horizontal="left"/>
    </xf>
    <xf numFmtId="0" fontId="16" fillId="4" borderId="14" xfId="0" applyFont="1" applyFill="1" applyBorder="1" applyAlignment="1">
      <alignment horizontal="left"/>
    </xf>
    <xf numFmtId="0" fontId="16" fillId="4" borderId="18" xfId="0" applyFont="1" applyFill="1" applyBorder="1" applyAlignment="1">
      <alignment horizontal="left"/>
    </xf>
    <xf numFmtId="0" fontId="16" fillId="4" borderId="19" xfId="0" applyFont="1" applyFill="1" applyBorder="1" applyAlignment="1">
      <alignment horizontal="left"/>
    </xf>
    <xf numFmtId="0" fontId="16" fillId="4" borderId="14" xfId="0" quotePrefix="1" applyFont="1" applyFill="1" applyBorder="1" applyAlignment="1" applyProtection="1">
      <alignment horizontal="left"/>
      <protection locked="0" hidden="1"/>
    </xf>
    <xf numFmtId="0" fontId="16" fillId="4" borderId="18" xfId="0" quotePrefix="1" applyFont="1" applyFill="1" applyBorder="1" applyAlignment="1" applyProtection="1">
      <alignment horizontal="left"/>
      <protection locked="0" hidden="1"/>
    </xf>
    <xf numFmtId="0" fontId="16" fillId="4" borderId="19" xfId="0" quotePrefix="1" applyFont="1" applyFill="1" applyBorder="1" applyAlignment="1" applyProtection="1">
      <alignment horizontal="left"/>
      <protection locked="0" hidden="1"/>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44" fillId="0" borderId="63" xfId="0" applyFont="1" applyBorder="1" applyAlignment="1">
      <alignment horizontal="right" vertical="center"/>
    </xf>
    <xf numFmtId="0" fontId="44" fillId="0" borderId="72" xfId="0" applyFont="1" applyBorder="1" applyAlignment="1">
      <alignment horizontal="right" vertical="center"/>
    </xf>
    <xf numFmtId="0" fontId="13" fillId="0" borderId="11" xfId="0" quotePrefix="1" applyFont="1" applyBorder="1" applyAlignment="1">
      <alignment horizontal="center" vertical="center" wrapText="1"/>
    </xf>
    <xf numFmtId="0" fontId="13" fillId="0" borderId="17" xfId="0" quotePrefix="1" applyFont="1" applyBorder="1" applyAlignment="1">
      <alignment horizontal="center" vertical="center" wrapText="1"/>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61" xfId="0" applyFont="1" applyFill="1" applyBorder="1" applyAlignment="1">
      <alignment horizontal="left" vertical="justify"/>
    </xf>
    <xf numFmtId="0" fontId="16" fillId="4" borderId="62" xfId="0" applyFont="1" applyFill="1" applyBorder="1" applyAlignment="1">
      <alignment horizontal="left" vertical="justify"/>
    </xf>
    <xf numFmtId="0" fontId="44" fillId="4" borderId="63" xfId="0" applyFont="1" applyFill="1" applyBorder="1" applyAlignment="1">
      <alignment horizontal="right" vertical="center"/>
    </xf>
    <xf numFmtId="0" fontId="44" fillId="4" borderId="72" xfId="0" applyFont="1" applyFill="1" applyBorder="1" applyAlignment="1">
      <alignment horizontal="right" vertical="center"/>
    </xf>
    <xf numFmtId="0" fontId="31" fillId="0" borderId="0" xfId="0" quotePrefix="1" applyFont="1" applyAlignment="1">
      <alignment horizontal="center"/>
    </xf>
    <xf numFmtId="0" fontId="48" fillId="11" borderId="0" xfId="0" quotePrefix="1" applyFont="1" applyFill="1" applyAlignment="1" applyProtection="1">
      <alignment horizontal="center" vertical="top"/>
      <protection locked="0" hidden="1"/>
    </xf>
    <xf numFmtId="0" fontId="11" fillId="7" borderId="14" xfId="0" quotePrefix="1"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5" fillId="10" borderId="16" xfId="0" applyFont="1" applyFill="1" applyBorder="1" applyAlignment="1">
      <alignment horizontal="center" vertical="center"/>
    </xf>
    <xf numFmtId="0" fontId="6" fillId="4" borderId="11" xfId="0" applyFont="1" applyFill="1" applyBorder="1" applyAlignment="1">
      <alignment horizontal="center"/>
    </xf>
    <xf numFmtId="0" fontId="6" fillId="4" borderId="16" xfId="0" applyFont="1" applyFill="1" applyBorder="1" applyAlignment="1">
      <alignment horizontal="center"/>
    </xf>
    <xf numFmtId="0" fontId="6" fillId="4" borderId="59" xfId="0" applyFont="1" applyFill="1" applyBorder="1" applyAlignment="1">
      <alignment horizontal="center"/>
    </xf>
    <xf numFmtId="0" fontId="23" fillId="4" borderId="57"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5" fillId="4" borderId="64" xfId="0" quotePrefix="1"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33" fillId="4" borderId="50" xfId="0" quotePrefix="1" applyFont="1" applyFill="1" applyBorder="1" applyAlignment="1">
      <alignment horizontal="center" vertical="center" wrapText="1"/>
    </xf>
    <xf numFmtId="0" fontId="33" fillId="4" borderId="51"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49" fillId="11" borderId="0" xfId="0" applyFont="1" applyFill="1" applyAlignment="1">
      <alignment horizontal="center" vertical="center"/>
    </xf>
    <xf numFmtId="0" fontId="5" fillId="4" borderId="67" xfId="0" quotePrefix="1" applyFont="1" applyFill="1" applyBorder="1" applyAlignment="1">
      <alignment horizontal="center" vertical="center"/>
    </xf>
    <xf numFmtId="0" fontId="5" fillId="4" borderId="68" xfId="0" applyFont="1" applyFill="1" applyBorder="1" applyAlignment="1">
      <alignment horizontal="center" vertical="center"/>
    </xf>
    <xf numFmtId="0" fontId="5" fillId="4" borderId="69" xfId="0" applyFont="1" applyFill="1" applyBorder="1" applyAlignment="1">
      <alignment horizontal="center" vertical="center"/>
    </xf>
    <xf numFmtId="0" fontId="28" fillId="4" borderId="20"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53" xfId="0" applyFont="1" applyFill="1" applyBorder="1" applyAlignment="1">
      <alignment horizontal="center" vertical="center" wrapText="1"/>
    </xf>
    <xf numFmtId="0" fontId="28" fillId="4" borderId="49" xfId="0" quotePrefix="1"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32" fillId="4" borderId="49" xfId="0" applyFont="1" applyFill="1" applyBorder="1" applyAlignment="1">
      <alignment vertical="center" textRotation="255"/>
    </xf>
    <xf numFmtId="0" fontId="32" fillId="4" borderId="15" xfId="0" applyFont="1" applyFill="1" applyBorder="1" applyAlignment="1">
      <alignment vertical="center" textRotation="255"/>
    </xf>
    <xf numFmtId="0" fontId="32" fillId="4" borderId="13" xfId="0" applyFont="1" applyFill="1" applyBorder="1" applyAlignment="1">
      <alignment vertical="center" textRotation="255"/>
    </xf>
    <xf numFmtId="3" fontId="52" fillId="4" borderId="11" xfId="1" applyNumberFormat="1" applyFont="1" applyFill="1" applyBorder="1" applyAlignment="1">
      <alignment horizontal="left" vertical="center" wrapText="1"/>
    </xf>
    <xf numFmtId="3" fontId="52" fillId="4" borderId="17" xfId="1" applyNumberFormat="1" applyFont="1" applyFill="1" applyBorder="1" applyAlignment="1">
      <alignment horizontal="left" vertical="center" wrapText="1"/>
    </xf>
    <xf numFmtId="0" fontId="15" fillId="4" borderId="60" xfId="0" applyFont="1" applyFill="1" applyBorder="1" applyAlignment="1">
      <alignment horizontal="center"/>
    </xf>
    <xf numFmtId="0" fontId="15" fillId="4" borderId="16" xfId="0" applyFont="1" applyFill="1" applyBorder="1" applyAlignment="1">
      <alignment horizontal="center"/>
    </xf>
    <xf numFmtId="0" fontId="15" fillId="4" borderId="59" xfId="0" applyFont="1" applyFill="1" applyBorder="1" applyAlignment="1">
      <alignment horizontal="center"/>
    </xf>
    <xf numFmtId="0" fontId="16" fillId="8" borderId="0" xfId="0" quotePrefix="1" applyFont="1" applyFill="1" applyAlignment="1">
      <alignment horizontal="center"/>
    </xf>
    <xf numFmtId="0" fontId="16" fillId="8" borderId="0" xfId="0" applyFont="1" applyFill="1" applyAlignment="1">
      <alignment horizontal="center"/>
    </xf>
    <xf numFmtId="0" fontId="6" fillId="8" borderId="12" xfId="0" applyFont="1" applyFill="1" applyBorder="1" applyAlignment="1" applyProtection="1">
      <alignment horizontal="center"/>
      <protection locked="0" hidden="1"/>
    </xf>
    <xf numFmtId="0" fontId="6" fillId="8" borderId="37" xfId="0" applyFont="1" applyFill="1" applyBorder="1" applyAlignment="1" applyProtection="1">
      <alignment horizontal="center"/>
      <protection locked="0" hidden="1"/>
    </xf>
    <xf numFmtId="3" fontId="52" fillId="4" borderId="16" xfId="1" applyNumberFormat="1" applyFont="1" applyFill="1" applyBorder="1" applyAlignment="1">
      <alignment horizontal="left" vertical="center" wrapText="1"/>
    </xf>
    <xf numFmtId="0" fontId="6" fillId="4" borderId="15" xfId="0" applyFont="1" applyFill="1" applyBorder="1" applyAlignment="1">
      <alignment horizontal="center"/>
    </xf>
    <xf numFmtId="0" fontId="6" fillId="4" borderId="0" xfId="0" applyFont="1" applyFill="1" applyAlignment="1">
      <alignment horizontal="center"/>
    </xf>
    <xf numFmtId="0" fontId="5" fillId="4" borderId="11" xfId="0" quotePrefix="1" applyFont="1" applyFill="1" applyBorder="1" applyAlignment="1">
      <alignment horizontal="center" vertical="center" textRotation="255" wrapText="1"/>
    </xf>
    <xf numFmtId="0" fontId="5" fillId="4" borderId="16" xfId="0" quotePrefix="1" applyFont="1" applyFill="1" applyBorder="1" applyAlignment="1">
      <alignment horizontal="center" vertical="center" textRotation="255" wrapText="1"/>
    </xf>
    <xf numFmtId="0" fontId="19" fillId="4" borderId="60" xfId="0" applyFont="1" applyFill="1" applyBorder="1" applyAlignment="1">
      <alignment horizontal="center"/>
    </xf>
    <xf numFmtId="0" fontId="19" fillId="4" borderId="16" xfId="0" applyFont="1" applyFill="1" applyBorder="1" applyAlignment="1">
      <alignment horizontal="center"/>
    </xf>
    <xf numFmtId="0" fontId="19" fillId="4" borderId="59" xfId="0" applyFont="1" applyFill="1" applyBorder="1" applyAlignment="1">
      <alignment horizontal="center"/>
    </xf>
    <xf numFmtId="0" fontId="30" fillId="8" borderId="0" xfId="0" applyFont="1" applyFill="1" applyAlignment="1" applyProtection="1">
      <alignment horizontal="center"/>
      <protection locked="0" hidden="1"/>
    </xf>
    <xf numFmtId="0" fontId="15" fillId="8" borderId="37" xfId="0" applyFont="1" applyFill="1" applyBorder="1" applyAlignment="1" applyProtection="1">
      <alignment horizontal="center"/>
      <protection locked="0" hidden="1"/>
    </xf>
    <xf numFmtId="0" fontId="6" fillId="8" borderId="0" xfId="0" applyFont="1" applyFill="1" applyAlignment="1">
      <alignment horizontal="left"/>
    </xf>
    <xf numFmtId="0" fontId="17" fillId="8" borderId="0" xfId="0" applyFont="1" applyFill="1" applyAlignment="1">
      <alignment horizontal="center"/>
    </xf>
    <xf numFmtId="0" fontId="18" fillId="8" borderId="0" xfId="0" quotePrefix="1" applyFont="1" applyFill="1" applyAlignment="1">
      <alignment horizontal="left" vertical="center" wrapText="1"/>
    </xf>
    <xf numFmtId="0" fontId="18" fillId="8" borderId="0" xfId="0" applyFont="1" applyFill="1" applyAlignment="1">
      <alignment vertical="center" wrapText="1"/>
    </xf>
    <xf numFmtId="0" fontId="6" fillId="4" borderId="15" xfId="0" quotePrefix="1" applyFont="1" applyFill="1" applyBorder="1" applyAlignment="1">
      <alignment horizontal="center"/>
    </xf>
    <xf numFmtId="0" fontId="18" fillId="0" borderId="0" xfId="0" applyFont="1" applyAlignment="1">
      <alignment horizontal="center"/>
    </xf>
    <xf numFmtId="0" fontId="11" fillId="7" borderId="7"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6" fillId="4" borderId="37" xfId="0" applyFont="1" applyFill="1" applyBorder="1" applyAlignment="1" applyProtection="1">
      <alignment horizontal="center"/>
      <protection locked="0" hidden="1"/>
    </xf>
    <xf numFmtId="0" fontId="6" fillId="4" borderId="12" xfId="0" applyFont="1" applyFill="1" applyBorder="1" applyAlignment="1" applyProtection="1">
      <alignment horizontal="center"/>
      <protection locked="0" hidden="1"/>
    </xf>
    <xf numFmtId="0" fontId="18" fillId="0" borderId="37" xfId="0" applyFont="1" applyBorder="1" applyAlignment="1">
      <alignment horizontal="center"/>
    </xf>
    <xf numFmtId="0" fontId="6" fillId="0" borderId="0" xfId="0" applyFont="1" applyAlignment="1">
      <alignment horizontal="center"/>
    </xf>
    <xf numFmtId="0" fontId="29" fillId="0" borderId="89" xfId="0" applyFont="1" applyBorder="1" applyAlignment="1">
      <alignment horizontal="center"/>
    </xf>
    <xf numFmtId="0" fontId="29" fillId="0" borderId="88" xfId="0" applyFont="1" applyBorder="1" applyAlignment="1">
      <alignment horizontal="center"/>
    </xf>
    <xf numFmtId="0" fontId="29" fillId="0" borderId="90" xfId="0" applyFont="1" applyBorder="1" applyAlignment="1">
      <alignment horizontal="center"/>
    </xf>
    <xf numFmtId="0" fontId="50" fillId="11" borderId="0" xfId="0" applyFont="1" applyFill="1" applyAlignment="1">
      <alignment vertical="center" wrapText="1"/>
    </xf>
    <xf numFmtId="0" fontId="50" fillId="11" borderId="0" xfId="0" applyFont="1" applyFill="1" applyAlignment="1">
      <alignment horizontal="left" vertical="center" wrapText="1"/>
    </xf>
    <xf numFmtId="0" fontId="51" fillId="11" borderId="0" xfId="0" applyFont="1" applyFill="1" applyAlignment="1">
      <alignment horizontal="left" vertical="center" wrapText="1"/>
    </xf>
    <xf numFmtId="0" fontId="50" fillId="11" borderId="0" xfId="0" quotePrefix="1" applyFont="1" applyFill="1" applyAlignment="1">
      <alignment horizontal="left" vertical="center" wrapText="1"/>
    </xf>
    <xf numFmtId="0" fontId="50" fillId="11" borderId="0" xfId="0" applyFont="1" applyFill="1" applyAlignment="1">
      <alignment vertical="center"/>
    </xf>
    <xf numFmtId="0" fontId="51" fillId="11" borderId="0" xfId="0" applyFont="1" applyFill="1" applyAlignment="1">
      <alignment vertical="center"/>
    </xf>
    <xf numFmtId="0" fontId="50" fillId="11" borderId="37" xfId="0" quotePrefix="1" applyFont="1" applyFill="1" applyBorder="1" applyAlignment="1">
      <alignment horizontal="left" vertical="center"/>
    </xf>
    <xf numFmtId="0" fontId="51" fillId="11" borderId="37" xfId="0" applyFont="1" applyFill="1" applyBorder="1" applyAlignment="1">
      <alignmen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4" xfId="0" quotePrefix="1" applyFont="1" applyBorder="1" applyAlignment="1">
      <alignment horizontal="center" vertical="center"/>
    </xf>
    <xf numFmtId="0" fontId="11" fillId="7" borderId="1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9" fillId="0" borderId="37" xfId="0" applyFont="1" applyBorder="1" applyAlignment="1">
      <alignment horizontal="center" vertical="center"/>
    </xf>
    <xf numFmtId="0" fontId="50" fillId="11" borderId="0" xfId="0" quotePrefix="1" applyFont="1" applyFill="1" applyAlignment="1">
      <alignment horizontal="left" vertical="center"/>
    </xf>
    <xf numFmtId="0" fontId="6" fillId="0" borderId="0" xfId="0" quotePrefix="1" applyFont="1" applyAlignment="1">
      <alignment horizontal="center"/>
    </xf>
    <xf numFmtId="0" fontId="24" fillId="2" borderId="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5" fillId="0" borderId="12" xfId="0" applyFont="1" applyBorder="1" applyAlignment="1">
      <alignment horizontal="center"/>
    </xf>
    <xf numFmtId="0" fontId="6" fillId="0" borderId="12" xfId="0" applyFont="1" applyBorder="1" applyAlignment="1">
      <alignment horizontal="center"/>
    </xf>
    <xf numFmtId="0" fontId="24" fillId="2" borderId="12"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9" fillId="0" borderId="14" xfId="0" applyFont="1" applyBorder="1" applyAlignment="1">
      <alignment horizontal="center" wrapText="1"/>
    </xf>
    <xf numFmtId="0" fontId="29" fillId="0" borderId="18" xfId="0" applyFont="1" applyBorder="1" applyAlignment="1">
      <alignment horizontal="center"/>
    </xf>
    <xf numFmtId="0" fontId="29" fillId="0" borderId="19" xfId="0" applyFont="1" applyBorder="1" applyAlignment="1">
      <alignment horizontal="center"/>
    </xf>
    <xf numFmtId="0" fontId="9" fillId="0" borderId="14" xfId="0" applyFont="1" applyBorder="1" applyAlignment="1">
      <alignment horizontal="center" vertical="center"/>
    </xf>
    <xf numFmtId="0" fontId="11" fillId="7" borderId="44"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6" fillId="0" borderId="37" xfId="0" applyFont="1" applyBorder="1" applyAlignment="1">
      <alignment horizontal="left"/>
    </xf>
    <xf numFmtId="0" fontId="23" fillId="2" borderId="12" xfId="0" quotePrefix="1" applyFont="1" applyFill="1" applyBorder="1" applyAlignment="1">
      <alignment horizontal="center" wrapText="1"/>
    </xf>
    <xf numFmtId="0" fontId="23" fillId="2" borderId="37" xfId="0" quotePrefix="1" applyFont="1" applyFill="1" applyBorder="1" applyAlignment="1">
      <alignment horizontal="center" wrapText="1"/>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6" borderId="14" xfId="0" quotePrefix="1"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9" fontId="6" fillId="0" borderId="7" xfId="0" applyNumberFormat="1" applyFont="1" applyBorder="1" applyAlignment="1">
      <alignment horizontal="center"/>
    </xf>
    <xf numFmtId="0" fontId="6" fillId="0" borderId="7" xfId="0" applyFont="1" applyBorder="1" applyAlignment="1">
      <alignment horizontal="center"/>
    </xf>
    <xf numFmtId="0" fontId="20" fillId="0" borderId="9" xfId="0" quotePrefix="1"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center"/>
    </xf>
    <xf numFmtId="4" fontId="6" fillId="0" borderId="14" xfId="0" applyNumberFormat="1" applyFont="1" applyBorder="1" applyAlignment="1">
      <alignment horizontal="center" vertical="center"/>
    </xf>
    <xf numFmtId="4" fontId="6" fillId="0" borderId="18" xfId="0" applyNumberFormat="1" applyFont="1" applyBorder="1" applyAlignment="1">
      <alignment horizontal="center" vertical="center"/>
    </xf>
    <xf numFmtId="4" fontId="6" fillId="0" borderId="19" xfId="0" applyNumberFormat="1" applyFont="1" applyBorder="1" applyAlignment="1">
      <alignment horizontal="center" vertical="center"/>
    </xf>
    <xf numFmtId="0" fontId="13" fillId="6" borderId="14" xfId="0" quotePrefix="1"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54"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6" xfId="0" applyFont="1" applyFill="1" applyBorder="1" applyAlignment="1">
      <alignment horizontal="center" vertical="center" wrapText="1"/>
    </xf>
    <xf numFmtId="4" fontId="56" fillId="0" borderId="11" xfId="0" applyNumberFormat="1" applyFont="1" applyBorder="1" applyAlignment="1">
      <alignment horizontal="center" vertical="justify"/>
    </xf>
    <xf numFmtId="4" fontId="56" fillId="0" borderId="16" xfId="0" applyNumberFormat="1" applyFont="1" applyBorder="1" applyAlignment="1">
      <alignment horizontal="center" vertical="justify"/>
    </xf>
    <xf numFmtId="4" fontId="56" fillId="0" borderId="17" xfId="0" applyNumberFormat="1" applyFont="1" applyBorder="1" applyAlignment="1">
      <alignment horizontal="center" vertical="justify"/>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quotePrefix="1" applyFont="1" applyBorder="1" applyAlignment="1">
      <alignment horizontal="center" vertical="center" wrapText="1"/>
    </xf>
    <xf numFmtId="0" fontId="6"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3" fontId="17" fillId="4" borderId="16" xfId="1" applyNumberFormat="1" applyFont="1" applyFill="1" applyBorder="1" applyAlignment="1">
      <alignment horizontal="justify" vertical="top"/>
    </xf>
    <xf numFmtId="3" fontId="17" fillId="4" borderId="16" xfId="1" applyNumberFormat="1" applyFont="1" applyFill="1" applyBorder="1" applyAlignment="1">
      <alignment horizontal="left" vertical="top" wrapText="1"/>
    </xf>
    <xf numFmtId="0" fontId="11" fillId="11" borderId="0" xfId="0" quotePrefix="1" applyFont="1" applyFill="1" applyAlignment="1">
      <alignment horizontal="left" vertical="center" wrapText="1"/>
    </xf>
    <xf numFmtId="0" fontId="11" fillId="11" borderId="0" xfId="0" applyFont="1" applyFill="1" applyAlignment="1">
      <alignment horizontal="justify" vertical="center" wrapText="1"/>
    </xf>
    <xf numFmtId="0" fontId="11" fillId="11" borderId="0" xfId="0" applyFont="1" applyFill="1" applyAlignment="1">
      <alignment horizontal="justify" vertical="center"/>
    </xf>
    <xf numFmtId="0" fontId="11" fillId="11" borderId="0" xfId="0" quotePrefix="1" applyFont="1" applyFill="1" applyAlignment="1">
      <alignment horizontal="left" vertical="center"/>
    </xf>
    <xf numFmtId="0" fontId="9" fillId="4" borderId="14" xfId="0" applyFont="1" applyFill="1" applyBorder="1" applyAlignment="1">
      <alignment horizontal="center"/>
    </xf>
    <xf numFmtId="0" fontId="9" fillId="4" borderId="18" xfId="0" applyFont="1" applyFill="1" applyBorder="1" applyAlignment="1">
      <alignment horizontal="center"/>
    </xf>
    <xf numFmtId="0" fontId="9" fillId="4" borderId="19" xfId="0" applyFont="1" applyFill="1" applyBorder="1" applyAlignment="1">
      <alignment horizontal="center"/>
    </xf>
    <xf numFmtId="0" fontId="10" fillId="4" borderId="21" xfId="0" applyFont="1" applyFill="1" applyBorder="1" applyAlignment="1">
      <alignment horizontal="center" vertical="center" wrapText="1"/>
    </xf>
    <xf numFmtId="0" fontId="10" fillId="4" borderId="0" xfId="0" applyFont="1" applyFill="1" applyAlignment="1">
      <alignment horizontal="center" vertical="center" wrapText="1"/>
    </xf>
    <xf numFmtId="0" fontId="12" fillId="4" borderId="15" xfId="0" quotePrefix="1"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1" fillId="4" borderId="13" xfId="0" applyFont="1" applyFill="1" applyBorder="1" applyAlignment="1">
      <alignment horizontal="center"/>
    </xf>
    <xf numFmtId="0" fontId="11" fillId="4" borderId="37" xfId="0" applyFont="1" applyFill="1" applyBorder="1" applyAlignment="1">
      <alignment horizontal="center"/>
    </xf>
    <xf numFmtId="0" fontId="11" fillId="4" borderId="39" xfId="0" applyFont="1" applyFill="1" applyBorder="1" applyAlignment="1">
      <alignment horizontal="center"/>
    </xf>
    <xf numFmtId="0" fontId="5" fillId="4" borderId="14" xfId="0" quotePrefix="1"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3" fontId="17" fillId="4" borderId="16" xfId="1" applyNumberFormat="1" applyFont="1" applyFill="1" applyBorder="1" applyAlignment="1">
      <alignment horizontal="left" vertical="center" wrapText="1"/>
    </xf>
    <xf numFmtId="0" fontId="5" fillId="4" borderId="14" xfId="0" applyFont="1" applyFill="1" applyBorder="1" applyAlignment="1">
      <alignment horizontal="center" vertical="center" wrapText="1"/>
    </xf>
    <xf numFmtId="0" fontId="16" fillId="4" borderId="28" xfId="0" applyFont="1" applyFill="1" applyBorder="1" applyAlignment="1">
      <alignment vertical="center" textRotation="255" wrapText="1"/>
    </xf>
    <xf numFmtId="0" fontId="0" fillId="0" borderId="28" xfId="0" applyBorder="1" applyAlignment="1">
      <alignment vertical="center" textRotation="255"/>
    </xf>
    <xf numFmtId="0" fontId="0" fillId="0" borderId="31" xfId="0" applyBorder="1" applyAlignment="1">
      <alignment vertical="center" textRotation="255"/>
    </xf>
    <xf numFmtId="0" fontId="5" fillId="4" borderId="14" xfId="0" applyFont="1" applyFill="1" applyBorder="1" applyAlignment="1">
      <alignment horizontal="center"/>
    </xf>
    <xf numFmtId="0" fontId="5" fillId="4" borderId="19" xfId="0" applyFont="1" applyFill="1" applyBorder="1" applyAlignment="1">
      <alignment horizontal="center"/>
    </xf>
    <xf numFmtId="0" fontId="6" fillId="4" borderId="14" xfId="0" applyFont="1" applyFill="1" applyBorder="1" applyAlignment="1">
      <alignment horizontal="center"/>
    </xf>
    <xf numFmtId="0" fontId="6" fillId="4" borderId="18" xfId="0" applyFont="1" applyFill="1" applyBorder="1" applyAlignment="1">
      <alignment horizontal="center"/>
    </xf>
    <xf numFmtId="0" fontId="6" fillId="4" borderId="19" xfId="0" applyFont="1" applyFill="1" applyBorder="1" applyAlignment="1">
      <alignment horizontal="center"/>
    </xf>
    <xf numFmtId="0" fontId="15" fillId="2" borderId="0" xfId="0" applyFont="1" applyFill="1" applyAlignment="1">
      <alignment horizontal="left" wrapText="1"/>
    </xf>
    <xf numFmtId="0" fontId="6" fillId="0" borderId="27" xfId="0" applyFont="1" applyBorder="1" applyAlignment="1">
      <alignment horizontal="center" vertical="center"/>
    </xf>
    <xf numFmtId="0" fontId="6" fillId="0" borderId="39" xfId="0" applyFont="1" applyBorder="1" applyAlignment="1">
      <alignment horizontal="center" vertical="center"/>
    </xf>
    <xf numFmtId="0" fontId="5" fillId="4" borderId="18" xfId="0" applyFont="1" applyFill="1" applyBorder="1" applyAlignment="1">
      <alignment horizontal="center"/>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5" fillId="0" borderId="9" xfId="0" applyFont="1" applyBorder="1" applyAlignment="1">
      <alignment horizontal="center"/>
    </xf>
    <xf numFmtId="0" fontId="14" fillId="0" borderId="9" xfId="0" quotePrefix="1" applyFont="1" applyBorder="1" applyAlignment="1">
      <alignment horizontal="left" wrapText="1"/>
    </xf>
    <xf numFmtId="0" fontId="14" fillId="0" borderId="0" xfId="0" quotePrefix="1" applyFont="1" applyAlignment="1">
      <alignment horizontal="left" wrapText="1"/>
    </xf>
    <xf numFmtId="0" fontId="14" fillId="0" borderId="3" xfId="0" quotePrefix="1" applyFont="1" applyBorder="1" applyAlignment="1">
      <alignment horizontal="left" wrapText="1"/>
    </xf>
    <xf numFmtId="0" fontId="5" fillId="0" borderId="9" xfId="0" quotePrefix="1" applyFont="1" applyBorder="1" applyAlignment="1">
      <alignment horizontal="left"/>
    </xf>
    <xf numFmtId="0" fontId="6" fillId="0" borderId="1" xfId="0" quotePrefix="1" applyFont="1" applyBorder="1" applyAlignment="1">
      <alignment horizontal="center" vertical="center" wrapText="1"/>
    </xf>
    <xf numFmtId="0" fontId="6" fillId="0" borderId="0" xfId="0" quotePrefix="1" applyFont="1" applyAlignment="1">
      <alignment horizontal="center" vertical="center" wrapText="1"/>
    </xf>
    <xf numFmtId="0" fontId="5" fillId="0" borderId="0" xfId="0" quotePrefix="1" applyFont="1" applyAlignment="1">
      <alignment horizontal="center" vertical="center" wrapText="1"/>
    </xf>
    <xf numFmtId="0" fontId="5" fillId="0" borderId="3" xfId="0" quotePrefix="1" applyFont="1" applyBorder="1" applyAlignment="1">
      <alignment horizontal="center" vertical="center" wrapText="1"/>
    </xf>
    <xf numFmtId="0" fontId="48" fillId="11" borderId="9" xfId="0" quotePrefix="1" applyFont="1" applyFill="1" applyBorder="1" applyAlignment="1">
      <alignment horizontal="center"/>
    </xf>
    <xf numFmtId="0" fontId="48" fillId="11" borderId="0" xfId="0" applyFont="1" applyFill="1" applyAlignment="1">
      <alignment horizontal="center"/>
    </xf>
    <xf numFmtId="0" fontId="48" fillId="11" borderId="3" xfId="0" applyFont="1" applyFill="1" applyBorder="1" applyAlignment="1">
      <alignment horizont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18" fillId="0" borderId="12" xfId="0" quotePrefix="1" applyFont="1" applyBorder="1" applyAlignment="1">
      <alignment horizontal="center"/>
    </xf>
    <xf numFmtId="0" fontId="6" fillId="0" borderId="37" xfId="0" applyFont="1" applyBorder="1" applyAlignment="1" applyProtection="1">
      <alignment horizontal="center"/>
      <protection locked="0" hidden="1"/>
    </xf>
    <xf numFmtId="0" fontId="6" fillId="0" borderId="86" xfId="0" applyFont="1" applyBorder="1" applyAlignment="1" applyProtection="1">
      <alignment horizontal="center"/>
      <protection locked="0" hidden="1"/>
    </xf>
    <xf numFmtId="0" fontId="6" fillId="0" borderId="87" xfId="0" quotePrefix="1" applyFont="1" applyBorder="1" applyAlignment="1">
      <alignment horizontal="center" shrinkToFit="1"/>
    </xf>
    <xf numFmtId="0" fontId="6" fillId="0" borderId="12" xfId="0" applyFont="1" applyBorder="1" applyAlignment="1">
      <alignment horizontal="center" shrinkToFit="1"/>
    </xf>
    <xf numFmtId="0" fontId="5" fillId="0" borderId="9" xfId="0" applyFont="1" applyBorder="1" applyAlignment="1">
      <alignment horizontal="left"/>
    </xf>
    <xf numFmtId="0" fontId="5" fillId="0" borderId="0" xfId="0" applyFont="1" applyAlignment="1">
      <alignment horizontal="left"/>
    </xf>
    <xf numFmtId="0" fontId="5" fillId="0" borderId="3" xfId="0" quotePrefix="1" applyFont="1" applyBorder="1" applyAlignment="1">
      <alignment horizontal="center"/>
    </xf>
    <xf numFmtId="0" fontId="16" fillId="0" borderId="11" xfId="0" quotePrefix="1" applyFont="1" applyBorder="1" applyAlignment="1">
      <alignment horizontal="center" vertical="justify" wrapText="1"/>
    </xf>
    <xf numFmtId="0" fontId="16" fillId="0" borderId="17" xfId="0" applyFont="1" applyBorder="1" applyAlignment="1">
      <alignment horizontal="center" vertical="justify"/>
    </xf>
    <xf numFmtId="0" fontId="60" fillId="0" borderId="0" xfId="1" quotePrefix="1" applyFont="1" applyAlignment="1">
      <alignment horizontal="left" vertical="top" wrapText="1"/>
    </xf>
    <xf numFmtId="0" fontId="6" fillId="0" borderId="0" xfId="1" applyFont="1" applyBorder="1" applyAlignment="1">
      <alignment horizontal="center" vertical="center" wrapText="1"/>
    </xf>
    <xf numFmtId="0" fontId="6" fillId="0" borderId="0" xfId="1" applyFont="1" applyAlignment="1">
      <alignment horizontal="center" wrapText="1"/>
    </xf>
    <xf numFmtId="0" fontId="58" fillId="11" borderId="7" xfId="1" applyFont="1" applyFill="1" applyBorder="1" applyAlignment="1">
      <alignment horizontal="center" vertical="center"/>
    </xf>
    <xf numFmtId="0" fontId="58" fillId="11" borderId="7" xfId="1" applyFont="1" applyFill="1" applyBorder="1" applyAlignment="1">
      <alignment horizontal="center" vertical="center" wrapText="1"/>
    </xf>
    <xf numFmtId="0" fontId="8" fillId="0" borderId="12" xfId="1" applyFont="1" applyBorder="1" applyAlignment="1">
      <alignment horizontal="center" vertical="center" wrapText="1"/>
    </xf>
    <xf numFmtId="0" fontId="8" fillId="0" borderId="0" xfId="1" applyFont="1" applyAlignment="1">
      <alignment horizontal="center" vertical="center" wrapText="1"/>
    </xf>
    <xf numFmtId="0" fontId="67" fillId="0" borderId="12" xfId="1" applyFont="1" applyBorder="1" applyAlignment="1">
      <alignment horizontal="center" vertical="center" wrapText="1"/>
    </xf>
    <xf numFmtId="0" fontId="67" fillId="0" borderId="0" xfId="1" applyFont="1" applyAlignment="1">
      <alignment horizontal="center" vertical="center" wrapText="1"/>
    </xf>
    <xf numFmtId="0" fontId="34" fillId="11" borderId="14" xfId="1" applyFont="1" applyFill="1" applyBorder="1" applyAlignment="1">
      <alignment horizontal="center" vertical="center" wrapText="1"/>
    </xf>
    <xf numFmtId="0" fontId="34" fillId="11" borderId="18" xfId="1" applyFont="1" applyFill="1" applyBorder="1" applyAlignment="1">
      <alignment horizontal="center" vertical="center" wrapText="1"/>
    </xf>
    <xf numFmtId="0" fontId="34" fillId="11" borderId="19" xfId="1" applyFont="1" applyFill="1" applyBorder="1" applyAlignment="1">
      <alignment horizontal="center" vertical="center" wrapText="1"/>
    </xf>
    <xf numFmtId="0" fontId="11" fillId="11" borderId="0" xfId="1" quotePrefix="1" applyFont="1" applyFill="1" applyAlignment="1">
      <alignment horizontal="left" vertical="center"/>
    </xf>
    <xf numFmtId="0" fontId="65" fillId="11" borderId="0" xfId="1" quotePrefix="1" applyFont="1" applyFill="1" applyAlignment="1">
      <alignment horizontal="left" vertical="center"/>
    </xf>
    <xf numFmtId="0" fontId="11" fillId="11" borderId="0" xfId="1" applyFont="1" applyFill="1" applyAlignment="1">
      <alignment horizontal="left" vertical="center"/>
    </xf>
    <xf numFmtId="0" fontId="60" fillId="0" borderId="14" xfId="1" quotePrefix="1" applyFont="1" applyBorder="1" applyAlignment="1">
      <alignment horizontal="center" vertical="center"/>
    </xf>
    <xf numFmtId="0" fontId="60" fillId="0" borderId="18" xfId="1" quotePrefix="1" applyFont="1" applyBorder="1" applyAlignment="1">
      <alignment horizontal="center" vertical="center"/>
    </xf>
    <xf numFmtId="0" fontId="34" fillId="11" borderId="11" xfId="1" quotePrefix="1" applyFont="1" applyFill="1" applyBorder="1" applyAlignment="1">
      <alignment horizontal="center" vertical="center" wrapText="1"/>
    </xf>
    <xf numFmtId="0" fontId="34" fillId="11" borderId="17" xfId="1" quotePrefix="1" applyFont="1" applyFill="1" applyBorder="1" applyAlignment="1">
      <alignment horizontal="center" vertical="center" wrapText="1"/>
    </xf>
    <xf numFmtId="0" fontId="34" fillId="11" borderId="16" xfId="1" quotePrefix="1" applyFont="1" applyFill="1" applyBorder="1" applyAlignment="1">
      <alignment horizontal="center" vertical="center" wrapText="1"/>
    </xf>
    <xf numFmtId="0" fontId="34" fillId="11" borderId="11" xfId="1" applyFont="1" applyFill="1" applyBorder="1" applyAlignment="1">
      <alignment horizontal="center" vertical="center" wrapText="1"/>
    </xf>
    <xf numFmtId="0" fontId="34" fillId="11" borderId="16" xfId="1" applyFont="1" applyFill="1" applyBorder="1" applyAlignment="1">
      <alignment horizontal="center" vertical="center" wrapText="1"/>
    </xf>
    <xf numFmtId="0" fontId="6" fillId="0" borderId="12" xfId="1" applyFont="1" applyBorder="1" applyAlignment="1">
      <alignment horizontal="center" vertical="center" wrapText="1"/>
    </xf>
    <xf numFmtId="0" fontId="6" fillId="0" borderId="0" xfId="1" applyFont="1" applyAlignment="1">
      <alignment horizontal="center" vertical="center" wrapText="1"/>
    </xf>
  </cellXfs>
  <cellStyles count="5">
    <cellStyle name="Millares" xfId="3" builtinId="3"/>
    <cellStyle name="Millares 2" xfId="4" xr:uid="{00000000-0005-0000-0000-000001000000}"/>
    <cellStyle name="Normal" xfId="0" builtinId="0"/>
    <cellStyle name="Normal 2" xfId="1" xr:uid="{00000000-0005-0000-0000-000003000000}"/>
    <cellStyle name="Porcentaje" xfId="2" builtinId="5"/>
  </cellStyles>
  <dxfs count="0"/>
  <tableStyles count="0" defaultTableStyle="TableStyleMedium9" defaultPivotStyle="PivotStyleLight16"/>
  <colors>
    <mruColors>
      <color rgb="FF9D2449"/>
      <color rgb="FFF2F2F2"/>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612625</xdr:colOff>
      <xdr:row>1</xdr:row>
      <xdr:rowOff>119063</xdr:rowOff>
    </xdr:from>
    <xdr:to>
      <xdr:col>19</xdr:col>
      <xdr:colOff>61726</xdr:colOff>
      <xdr:row>5</xdr:row>
      <xdr:rowOff>219508</xdr:rowOff>
    </xdr:to>
    <xdr:sp macro="" textlink="">
      <xdr:nvSpPr>
        <xdr:cNvPr id="2" name="Flecha derecha 1">
          <a:extLst>
            <a:ext uri="{FF2B5EF4-FFF2-40B4-BE49-F238E27FC236}">
              <a16:creationId xmlns:a16="http://schemas.microsoft.com/office/drawing/2014/main" id="{AAB80B30-7AC6-4BBE-80A1-2D5827E15309}"/>
            </a:ext>
          </a:extLst>
        </xdr:cNvPr>
        <xdr:cNvSpPr/>
      </xdr:nvSpPr>
      <xdr:spPr>
        <a:xfrm rot="17170713">
          <a:off x="15866281" y="712626"/>
          <a:ext cx="945789" cy="3063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clientData fPrintsWithSheet="0"/>
  </xdr:twoCellAnchor>
  <xdr:twoCellAnchor>
    <xdr:from>
      <xdr:col>17</xdr:col>
      <xdr:colOff>95250</xdr:colOff>
      <xdr:row>5</xdr:row>
      <xdr:rowOff>213139</xdr:rowOff>
    </xdr:from>
    <xdr:to>
      <xdr:col>19</xdr:col>
      <xdr:colOff>44980</xdr:colOff>
      <xdr:row>6</xdr:row>
      <xdr:rowOff>623244</xdr:rowOff>
    </xdr:to>
    <xdr:sp macro="" textlink="">
      <xdr:nvSpPr>
        <xdr:cNvPr id="3" name="CuadroTexto 2">
          <a:extLst>
            <a:ext uri="{FF2B5EF4-FFF2-40B4-BE49-F238E27FC236}">
              <a16:creationId xmlns:a16="http://schemas.microsoft.com/office/drawing/2014/main" id="{54FD0533-B893-4B87-9901-44A406D33B6C}"/>
            </a:ext>
          </a:extLst>
        </xdr:cNvPr>
        <xdr:cNvSpPr txBox="1"/>
      </xdr:nvSpPr>
      <xdr:spPr>
        <a:xfrm>
          <a:off x="14739938" y="1332327"/>
          <a:ext cx="1735667"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PODRÁ ELEGIR SU NOMBRE AL DAR CLICK EN ESTA OPCIÓN.</a:t>
          </a:r>
          <a:endParaRPr lang="es-MX"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976313</xdr:colOff>
      <xdr:row>5</xdr:row>
      <xdr:rowOff>11907</xdr:rowOff>
    </xdr:from>
    <xdr:to>
      <xdr:col>12</xdr:col>
      <xdr:colOff>830094</xdr:colOff>
      <xdr:row>31</xdr:row>
      <xdr:rowOff>28595</xdr:rowOff>
    </xdr:to>
    <xdr:grpSp>
      <xdr:nvGrpSpPr>
        <xdr:cNvPr id="8" name="Grupo 7">
          <a:extLst>
            <a:ext uri="{FF2B5EF4-FFF2-40B4-BE49-F238E27FC236}">
              <a16:creationId xmlns:a16="http://schemas.microsoft.com/office/drawing/2014/main" id="{E68EDA9E-8D8A-4B2B-882C-6D01AECB4C0D}"/>
            </a:ext>
          </a:extLst>
        </xdr:cNvPr>
        <xdr:cNvGrpSpPr/>
      </xdr:nvGrpSpPr>
      <xdr:grpSpPr>
        <a:xfrm>
          <a:off x="2408873" y="1269207"/>
          <a:ext cx="9371161" cy="5792648"/>
          <a:chOff x="2442475" y="1275670"/>
          <a:chExt cx="9098984" cy="5820985"/>
        </a:xfrm>
      </xdr:grpSpPr>
      <xdr:sp macro="" textlink="">
        <xdr:nvSpPr>
          <xdr:cNvPr id="9" name="Flecha derecha 1">
            <a:extLst>
              <a:ext uri="{FF2B5EF4-FFF2-40B4-BE49-F238E27FC236}">
                <a16:creationId xmlns:a16="http://schemas.microsoft.com/office/drawing/2014/main" id="{EE6FFA8C-FE6D-4426-A04D-7811E6B8B9FC}"/>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10" name="CuadroTexto 9">
            <a:extLst>
              <a:ext uri="{FF2B5EF4-FFF2-40B4-BE49-F238E27FC236}">
                <a16:creationId xmlns:a16="http://schemas.microsoft.com/office/drawing/2014/main" id="{54700189-8DC9-4665-B7C6-B6BF9C773AD1}"/>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11" name="Rectángulo 10">
            <a:extLst>
              <a:ext uri="{FF2B5EF4-FFF2-40B4-BE49-F238E27FC236}">
                <a16:creationId xmlns:a16="http://schemas.microsoft.com/office/drawing/2014/main" id="{4F65C72B-06CA-4B9B-860C-0198581DAE90}"/>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636FC971-CFA4-41AE-8902-92DBF40225FB}"/>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4D723752-4D77-4971-AE9D-E9F68907E8CA}"/>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78DEEED2-E49A-4AA9-A43B-5372475218A9}"/>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FF7ADC64-478D-4749-BC4B-203A0CA9E85E}"/>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17301680-856F-453E-9C17-504F1E4A17D8}"/>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8063E2AB-15CA-4C0E-95DF-70D706E78052}"/>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E7B21333-809B-4D0F-AB2A-F538F81E8DF4}"/>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273A93A8-4C04-4E34-8CE3-7B5D0B734216}"/>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1213EC14-2DA7-4EDF-AD3F-D48D5FBF07D8}"/>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F4D7EAD6-EC4B-4219-A390-06B57DD107C3}"/>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45FCED95-CFC5-45DF-9D22-65D78C3A58AF}"/>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BDBA41CD-1F94-4BE9-9230-BEB69C2D5956}"/>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FABFD1B2-7C61-4801-BC27-FA8BEA66E4C8}"/>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B2F41B61-7CC2-42AE-B2C7-F54F4DFBECFD}"/>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3FC009C6-1647-498E-AE8A-160517343CC9}"/>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3FC76539-31F8-4827-B1DD-3BF53A4B0FFA}"/>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91391E8D-9044-494D-9E29-3BA1EF5BFC5F}"/>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41F80EAC-5FE6-4349-BE25-8AE12AD754BB}"/>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B07E228E-50C6-4466-AC8F-85F8ADA2B7AF}"/>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28577D96-E755-4A0D-9102-135F92DA3EC7}"/>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C50B7DA6-4169-4347-BBE3-4BF3ED517C6B}"/>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073EE42A-D483-48C9-8CCF-910FC6D07E44}"/>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4E083B0E-12CF-489A-8356-C23A7BA48D42}"/>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051F6DB3-927A-4909-9287-3C4968097BCD}"/>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4446FA1B-2275-42ED-890D-43193E6C4988}"/>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75E3C6E2-2F1B-48B6-BEF1-B85911F127D6}"/>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23D01C33-2F9E-458E-91AF-4CD2CA53C9D7}"/>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6568D4BC-8754-4197-9EE3-47C59D97CCD0}"/>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66BC3E96-53EB-4606-B125-BCAD72A8B1FD}"/>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14F5655D-AF12-4DB2-A936-A34ED7CF37F3}"/>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17C6F95B-B135-4A99-9B24-50C34155CC90}"/>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AEC99060-AEF6-43F0-B12A-1F99CEACCDD4}"/>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4" name="Rectángulo 43">
            <a:extLst>
              <a:ext uri="{FF2B5EF4-FFF2-40B4-BE49-F238E27FC236}">
                <a16:creationId xmlns:a16="http://schemas.microsoft.com/office/drawing/2014/main" id="{78E4769F-CA14-41D7-8942-A90590C2EB48}"/>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23180EF4-37C1-4235-A120-D70F2F020E40}"/>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170AA1A0-8056-4C5F-BA3E-95A35A3FAF23}"/>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7" name="Rectángulo 46">
            <a:extLst>
              <a:ext uri="{FF2B5EF4-FFF2-40B4-BE49-F238E27FC236}">
                <a16:creationId xmlns:a16="http://schemas.microsoft.com/office/drawing/2014/main" id="{6960C18A-18AB-468C-B6DB-27EEC3729C36}"/>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A259E0A7-F02E-4CBF-908C-9549C73803FB}"/>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8C6C7A14-EA13-4697-A44A-FE6CC6090F0D}"/>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0" name="Rectángulo 49">
            <a:extLst>
              <a:ext uri="{FF2B5EF4-FFF2-40B4-BE49-F238E27FC236}">
                <a16:creationId xmlns:a16="http://schemas.microsoft.com/office/drawing/2014/main" id="{CD033770-5DBA-4414-9065-E7AA239BCC8B}"/>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1" name="Rectángulo 50">
            <a:extLst>
              <a:ext uri="{FF2B5EF4-FFF2-40B4-BE49-F238E27FC236}">
                <a16:creationId xmlns:a16="http://schemas.microsoft.com/office/drawing/2014/main" id="{EBE12473-7212-4CC7-90AD-E1E8C0845DDC}"/>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2" name="Rectángulo 51">
            <a:extLst>
              <a:ext uri="{FF2B5EF4-FFF2-40B4-BE49-F238E27FC236}">
                <a16:creationId xmlns:a16="http://schemas.microsoft.com/office/drawing/2014/main" id="{18AA62BB-FBA8-4453-B5B7-07BD5681E63D}"/>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3" name="Rectángulo 52">
            <a:extLst>
              <a:ext uri="{FF2B5EF4-FFF2-40B4-BE49-F238E27FC236}">
                <a16:creationId xmlns:a16="http://schemas.microsoft.com/office/drawing/2014/main" id="{1798DA4C-97B2-4CC4-B8A4-B1E49EAB6991}"/>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4" name="Rectángulo 53">
            <a:extLst>
              <a:ext uri="{FF2B5EF4-FFF2-40B4-BE49-F238E27FC236}">
                <a16:creationId xmlns:a16="http://schemas.microsoft.com/office/drawing/2014/main" id="{CD6AFCEC-449D-4DA2-B484-B131631D130D}"/>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5" name="Rectángulo 54">
            <a:extLst>
              <a:ext uri="{FF2B5EF4-FFF2-40B4-BE49-F238E27FC236}">
                <a16:creationId xmlns:a16="http://schemas.microsoft.com/office/drawing/2014/main" id="{FA9DFA93-6FB1-4A22-B402-6D3F27A48A21}"/>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twoCellAnchor>
    <xdr:from>
      <xdr:col>23</xdr:col>
      <xdr:colOff>962025</xdr:colOff>
      <xdr:row>15</xdr:row>
      <xdr:rowOff>180974</xdr:rowOff>
    </xdr:from>
    <xdr:to>
      <xdr:col>25</xdr:col>
      <xdr:colOff>28575</xdr:colOff>
      <xdr:row>17</xdr:row>
      <xdr:rowOff>47625</xdr:rowOff>
    </xdr:to>
    <xdr:sp macro="" textlink="">
      <xdr:nvSpPr>
        <xdr:cNvPr id="56" name="Rectángulo 55">
          <a:extLst>
            <a:ext uri="{FF2B5EF4-FFF2-40B4-BE49-F238E27FC236}">
              <a16:creationId xmlns:a16="http://schemas.microsoft.com/office/drawing/2014/main" id="{E07F0159-91EB-476F-B822-037DCB3261C1}"/>
            </a:ext>
          </a:extLst>
        </xdr:cNvPr>
        <xdr:cNvSpPr/>
      </xdr:nvSpPr>
      <xdr:spPr>
        <a:xfrm>
          <a:off x="19497675" y="3457574"/>
          <a:ext cx="1028700" cy="3429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fPrintsWithSheet="0"/>
  </xdr:twoCellAnchor>
  <xdr:twoCellAnchor>
    <xdr:from>
      <xdr:col>23</xdr:col>
      <xdr:colOff>942975</xdr:colOff>
      <xdr:row>17</xdr:row>
      <xdr:rowOff>180975</xdr:rowOff>
    </xdr:from>
    <xdr:to>
      <xdr:col>25</xdr:col>
      <xdr:colOff>9525</xdr:colOff>
      <xdr:row>19</xdr:row>
      <xdr:rowOff>47626</xdr:rowOff>
    </xdr:to>
    <xdr:sp macro="" textlink="">
      <xdr:nvSpPr>
        <xdr:cNvPr id="57" name="Rectángulo 56">
          <a:extLst>
            <a:ext uri="{FF2B5EF4-FFF2-40B4-BE49-F238E27FC236}">
              <a16:creationId xmlns:a16="http://schemas.microsoft.com/office/drawing/2014/main" id="{52E7C0CC-61D8-4B91-971D-21E6B16CC513}"/>
            </a:ext>
          </a:extLst>
        </xdr:cNvPr>
        <xdr:cNvSpPr/>
      </xdr:nvSpPr>
      <xdr:spPr>
        <a:xfrm>
          <a:off x="19478625" y="3933825"/>
          <a:ext cx="1028700" cy="3429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1010633</xdr:colOff>
      <xdr:row>4</xdr:row>
      <xdr:rowOff>210292</xdr:rowOff>
    </xdr:from>
    <xdr:to>
      <xdr:col>12</xdr:col>
      <xdr:colOff>851348</xdr:colOff>
      <xdr:row>31</xdr:row>
      <xdr:rowOff>22486</xdr:rowOff>
    </xdr:to>
    <xdr:grpSp>
      <xdr:nvGrpSpPr>
        <xdr:cNvPr id="2" name="Grupo 1">
          <a:extLst>
            <a:ext uri="{FF2B5EF4-FFF2-40B4-BE49-F238E27FC236}">
              <a16:creationId xmlns:a16="http://schemas.microsoft.com/office/drawing/2014/main" id="{7ECF2BBF-B366-49C9-B9EC-B620AE915B8E}"/>
            </a:ext>
          </a:extLst>
        </xdr:cNvPr>
        <xdr:cNvGrpSpPr/>
      </xdr:nvGrpSpPr>
      <xdr:grpSpPr>
        <a:xfrm>
          <a:off x="2443193" y="1216132"/>
          <a:ext cx="9358095" cy="5801514"/>
          <a:chOff x="2442475" y="1275670"/>
          <a:chExt cx="9098984" cy="5820985"/>
        </a:xfrm>
      </xdr:grpSpPr>
      <xdr:sp macro="" textlink="">
        <xdr:nvSpPr>
          <xdr:cNvPr id="3" name="Flecha derecha 1">
            <a:extLst>
              <a:ext uri="{FF2B5EF4-FFF2-40B4-BE49-F238E27FC236}">
                <a16:creationId xmlns:a16="http://schemas.microsoft.com/office/drawing/2014/main" id="{BFD5960E-1187-4F9B-B783-FE49DDE96BAB}"/>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4" name="CuadroTexto 3">
            <a:extLst>
              <a:ext uri="{FF2B5EF4-FFF2-40B4-BE49-F238E27FC236}">
                <a16:creationId xmlns:a16="http://schemas.microsoft.com/office/drawing/2014/main" id="{3F6331DC-93FF-4422-992B-6D386C5945FD}"/>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5" name="Rectángulo 4">
            <a:extLst>
              <a:ext uri="{FF2B5EF4-FFF2-40B4-BE49-F238E27FC236}">
                <a16:creationId xmlns:a16="http://schemas.microsoft.com/office/drawing/2014/main" id="{C426324E-C62D-4029-BAC5-246B7576426A}"/>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9" name="Rectángulo 8">
            <a:extLst>
              <a:ext uri="{FF2B5EF4-FFF2-40B4-BE49-F238E27FC236}">
                <a16:creationId xmlns:a16="http://schemas.microsoft.com/office/drawing/2014/main" id="{D42BFA3B-17F5-467D-8A16-00AD11D26689}"/>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0" name="Rectángulo 9">
            <a:extLst>
              <a:ext uri="{FF2B5EF4-FFF2-40B4-BE49-F238E27FC236}">
                <a16:creationId xmlns:a16="http://schemas.microsoft.com/office/drawing/2014/main" id="{3D1960F7-2CC2-49D7-BBDC-C8B0E9F1F7E9}"/>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1" name="Rectángulo 10">
            <a:extLst>
              <a:ext uri="{FF2B5EF4-FFF2-40B4-BE49-F238E27FC236}">
                <a16:creationId xmlns:a16="http://schemas.microsoft.com/office/drawing/2014/main" id="{72027726-3AF0-430A-9C23-B050A42EA4ED}"/>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7FF0591D-24C5-46DD-A084-FAE67AA8551A}"/>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116BDD11-18AE-40E8-8930-E6DBDA2F9C64}"/>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3C99739B-7832-4C8A-B310-49AE39CFA59B}"/>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A930C55A-6961-4F17-9890-2E9E15706A84}"/>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12DE7D22-0AF8-423E-A5DA-F22B02194A0A}"/>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43207633-5F78-46EC-B604-0066B71BC491}"/>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8CA46FBC-49FE-4D92-BCF8-72CF745091CF}"/>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83226F78-651F-4FC2-9D3A-BBC64674AAA9}"/>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025E0C29-A6C1-4CB9-8329-11943098C9F9}"/>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C42AFB7D-6678-4025-B7ED-F554DEC9778A}"/>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FC47BD92-95E7-4E77-8A5D-7D1E31CC8EFF}"/>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0B9AC55D-DBD8-4057-90BF-03F24E201887}"/>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DE6B3917-9502-44B6-920E-393158724068}"/>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9F6D7F13-4FA7-4389-BC76-C15421F20873}"/>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AE3646F8-8798-459D-9DF9-4B99656B43D4}"/>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330F7D1E-DF67-4ADE-81FE-04897A168C9D}"/>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832551CB-BD69-4037-BCD3-99203C9BF532}"/>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15F658D9-C028-48D9-B765-951DD7DE4CAC}"/>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BCB23288-90D9-4928-B14F-67128C8C7DD0}"/>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E4337792-FA5C-44DB-AFA1-730743A1FE7C}"/>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5F045CBA-E9CA-41C7-90F1-CFE441E7748A}"/>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7D6DAB8D-7E02-4A91-9117-0788990005A8}"/>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BDDBBC49-B09E-4774-98B9-FAD8813CDC6A}"/>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0FF89860-8DE3-4AFA-9B56-605B1C5BD3A4}"/>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C65C4310-DAC3-410D-87BB-4702D96CCBB5}"/>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DCE4B0B2-EC3E-4A10-BD99-F1C2B04A306E}"/>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28C0D7FF-ECDF-4FF1-8B4E-04B9211BC43C}"/>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AE7D5A3B-2360-4410-9C90-329E7CD03D49}"/>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FE2708D7-5D23-47F1-A17C-50890C531D48}"/>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E5726192-3552-4BAC-B9A2-D5A9AA6A14A6}"/>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F3711CF4-9B67-4144-9A7E-F4CA5A8A7B87}"/>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B683E6E1-8BC2-4367-8927-2CEC382F9B32}"/>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4" name="Rectángulo 43">
            <a:extLst>
              <a:ext uri="{FF2B5EF4-FFF2-40B4-BE49-F238E27FC236}">
                <a16:creationId xmlns:a16="http://schemas.microsoft.com/office/drawing/2014/main" id="{F04E0E24-E85E-4115-AB28-2B56C67363C2}"/>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DC71EF3B-C753-492E-B5DD-6D36A1F59356}"/>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631D8234-D6E7-4056-A34E-2A78F3641431}"/>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8</a:t>
            </a:r>
          </a:p>
        </xdr:txBody>
      </xdr:sp>
      <xdr:sp macro="" textlink="">
        <xdr:nvSpPr>
          <xdr:cNvPr id="47" name="Rectángulo 46">
            <a:extLst>
              <a:ext uri="{FF2B5EF4-FFF2-40B4-BE49-F238E27FC236}">
                <a16:creationId xmlns:a16="http://schemas.microsoft.com/office/drawing/2014/main" id="{786A4CF7-5E9F-4E1F-98B2-131FD2653B65}"/>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7594AF7F-DB91-4CA0-8D29-056C29BF1B80}"/>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4C5602D2-01C4-4484-AE67-848710608BF6}"/>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3" name="Rectángulo 52">
            <a:extLst>
              <a:ext uri="{FF2B5EF4-FFF2-40B4-BE49-F238E27FC236}">
                <a16:creationId xmlns:a16="http://schemas.microsoft.com/office/drawing/2014/main" id="{4F6F3A4F-3C6E-4B66-9E69-F82930FEFC62}"/>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4" name="Rectángulo 53">
            <a:extLst>
              <a:ext uri="{FF2B5EF4-FFF2-40B4-BE49-F238E27FC236}">
                <a16:creationId xmlns:a16="http://schemas.microsoft.com/office/drawing/2014/main" id="{621A6A2F-17B9-44CC-B317-8E86FDFA4C73}"/>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5" name="Rectángulo 54">
            <a:extLst>
              <a:ext uri="{FF2B5EF4-FFF2-40B4-BE49-F238E27FC236}">
                <a16:creationId xmlns:a16="http://schemas.microsoft.com/office/drawing/2014/main" id="{B0921D86-3BB6-47CD-BAD6-F069BE17C039}"/>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1019175</xdr:colOff>
      <xdr:row>5</xdr:row>
      <xdr:rowOff>38100</xdr:rowOff>
    </xdr:from>
    <xdr:to>
      <xdr:col>13</xdr:col>
      <xdr:colOff>12165</xdr:colOff>
      <xdr:row>31</xdr:row>
      <xdr:rowOff>107469</xdr:rowOff>
    </xdr:to>
    <xdr:grpSp>
      <xdr:nvGrpSpPr>
        <xdr:cNvPr id="2" name="Grupo 1">
          <a:extLst>
            <a:ext uri="{FF2B5EF4-FFF2-40B4-BE49-F238E27FC236}">
              <a16:creationId xmlns:a16="http://schemas.microsoft.com/office/drawing/2014/main" id="{E36B2733-5B5F-46F8-A3B9-61D761F718AF}"/>
            </a:ext>
          </a:extLst>
        </xdr:cNvPr>
        <xdr:cNvGrpSpPr/>
      </xdr:nvGrpSpPr>
      <xdr:grpSpPr>
        <a:xfrm>
          <a:off x="2451735" y="1295400"/>
          <a:ext cx="9379050" cy="5807229"/>
          <a:chOff x="2442475" y="1275670"/>
          <a:chExt cx="9098984" cy="5820985"/>
        </a:xfrm>
      </xdr:grpSpPr>
      <xdr:sp macro="" textlink="">
        <xdr:nvSpPr>
          <xdr:cNvPr id="3" name="Flecha derecha 1">
            <a:extLst>
              <a:ext uri="{FF2B5EF4-FFF2-40B4-BE49-F238E27FC236}">
                <a16:creationId xmlns:a16="http://schemas.microsoft.com/office/drawing/2014/main" id="{F51D629D-FCCB-4273-87C1-63015E58DE80}"/>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4" name="CuadroTexto 3">
            <a:extLst>
              <a:ext uri="{FF2B5EF4-FFF2-40B4-BE49-F238E27FC236}">
                <a16:creationId xmlns:a16="http://schemas.microsoft.com/office/drawing/2014/main" id="{EDE9065A-F7AE-4989-A619-803140FF6EC5}"/>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5" name="Rectángulo 4">
            <a:extLst>
              <a:ext uri="{FF2B5EF4-FFF2-40B4-BE49-F238E27FC236}">
                <a16:creationId xmlns:a16="http://schemas.microsoft.com/office/drawing/2014/main" id="{D8468785-E22E-489B-8BFB-398FD7ED7A74}"/>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6" name="Rectángulo 5">
            <a:extLst>
              <a:ext uri="{FF2B5EF4-FFF2-40B4-BE49-F238E27FC236}">
                <a16:creationId xmlns:a16="http://schemas.microsoft.com/office/drawing/2014/main" id="{F3510368-F7B7-467A-9DC5-967B11A9DCCB}"/>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7" name="Rectángulo 6">
            <a:extLst>
              <a:ext uri="{FF2B5EF4-FFF2-40B4-BE49-F238E27FC236}">
                <a16:creationId xmlns:a16="http://schemas.microsoft.com/office/drawing/2014/main" id="{65388040-55CF-4AAB-8B04-B594176A070A}"/>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8" name="Rectángulo 7">
            <a:extLst>
              <a:ext uri="{FF2B5EF4-FFF2-40B4-BE49-F238E27FC236}">
                <a16:creationId xmlns:a16="http://schemas.microsoft.com/office/drawing/2014/main" id="{DFDA88B9-754E-4025-9797-0E6766615EBE}"/>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9" name="Rectángulo 8">
            <a:extLst>
              <a:ext uri="{FF2B5EF4-FFF2-40B4-BE49-F238E27FC236}">
                <a16:creationId xmlns:a16="http://schemas.microsoft.com/office/drawing/2014/main" id="{9930927E-0683-4D42-93D9-82803946697C}"/>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0" name="Rectángulo 9">
            <a:extLst>
              <a:ext uri="{FF2B5EF4-FFF2-40B4-BE49-F238E27FC236}">
                <a16:creationId xmlns:a16="http://schemas.microsoft.com/office/drawing/2014/main" id="{5C984AC4-F78D-4E6E-BEA4-87122F2B161D}"/>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1" name="Rectángulo 10">
            <a:extLst>
              <a:ext uri="{FF2B5EF4-FFF2-40B4-BE49-F238E27FC236}">
                <a16:creationId xmlns:a16="http://schemas.microsoft.com/office/drawing/2014/main" id="{C586A84C-D901-45FC-B148-53C7A8B075B1}"/>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6DB238E5-0823-40C6-9AAE-255A6EB489DD}"/>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5EFF495A-5650-4D73-8DC6-03E3ADE7153A}"/>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F1B1DB9E-53E5-4CDE-B8F8-31682B8E6D31}"/>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D97F93CD-D9B2-4A01-BF40-57CCE64584AF}"/>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A7C92C7E-C983-4594-8A1E-FB20867AD238}"/>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EFBE6D7B-0B7F-4048-8C5C-F458230C0FB5}"/>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9D2D9501-3173-4866-BC31-7FEACFB1519C}"/>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A447379D-054D-48A7-890F-B22826290B4C}"/>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7A0C0545-560B-40FD-B801-7C9917205D2B}"/>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6CE9BED8-10C7-4213-86FB-7325859E8304}"/>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417CC1A1-2998-4CF2-8E35-9971450CFBB8}"/>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F84EC593-B20C-4D4A-BB14-7393959DCE5E}"/>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7B6E758D-C56A-4CAF-93A6-2A14D8560475}"/>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98C75FD7-368E-4F7B-A974-2C853DF2DD8E}"/>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EB62DD08-367C-4FCB-B61E-141617232914}"/>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FA4918F1-0699-4F48-82C0-C068BF46797F}"/>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B684C9F6-1395-49F9-9B8F-98FD78916F39}"/>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5FF368C8-5CF8-4714-92EB-498DC7663BBA}"/>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67515EF7-21F2-4D3B-82AB-5CBE02A095A1}"/>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037CAC30-E312-49ED-AE68-F9F99327FA41}"/>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53590D15-99E6-498A-B8CB-880C913ECA3B}"/>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FE25DFDC-11EF-4D8B-89A5-9E9F528F0A8F}"/>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2386A718-3E20-4510-8A99-0B49EF50008F}"/>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E90FB041-BA3B-47C7-884C-7114F7B7BBDB}"/>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A3F75F71-C8B0-4FA7-BA81-C9C7C7F20537}"/>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D473162C-6B6D-4228-BF64-855B84FA871C}"/>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B14B31BD-6E55-4B0D-822E-91B6EE9D1BF3}"/>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6164BD45-4E2A-413E-B703-D909C1BAC21E}"/>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604DE877-7A54-481C-981D-5F4BBDD52B51}"/>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19F84C8F-AEE3-4F94-856B-0BB210612B57}"/>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2BC9782C-2A4F-4320-A8AE-399CC53FB7F8}"/>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87C933F7-E26C-412B-8F66-DAAA6D0E2208}"/>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8</a:t>
            </a:r>
          </a:p>
        </xdr:txBody>
      </xdr:sp>
      <xdr:sp macro="" textlink="">
        <xdr:nvSpPr>
          <xdr:cNvPr id="44" name="Rectángulo 43">
            <a:extLst>
              <a:ext uri="{FF2B5EF4-FFF2-40B4-BE49-F238E27FC236}">
                <a16:creationId xmlns:a16="http://schemas.microsoft.com/office/drawing/2014/main" id="{D7A72B22-CC11-433E-942C-0EA826667030}"/>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02996879-F991-4C68-9EBF-E3997E72E2BD}"/>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FEA81B25-21C8-41B8-80BD-7365425DF4FD}"/>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7" name="Rectángulo 46">
            <a:extLst>
              <a:ext uri="{FF2B5EF4-FFF2-40B4-BE49-F238E27FC236}">
                <a16:creationId xmlns:a16="http://schemas.microsoft.com/office/drawing/2014/main" id="{7A9EB3AF-00DA-4397-83A0-939D1C200808}"/>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FD02E431-3FB3-4948-9C33-6AE0F4C82EE4}"/>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805621DE-E6C1-4D7C-A2E1-2F19917B6C32}"/>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1028700</xdr:colOff>
      <xdr:row>4</xdr:row>
      <xdr:rowOff>200025</xdr:rowOff>
    </xdr:from>
    <xdr:to>
      <xdr:col>13</xdr:col>
      <xdr:colOff>31184</xdr:colOff>
      <xdr:row>31</xdr:row>
      <xdr:rowOff>10735</xdr:rowOff>
    </xdr:to>
    <xdr:grpSp>
      <xdr:nvGrpSpPr>
        <xdr:cNvPr id="7" name="Grupo 6">
          <a:extLst>
            <a:ext uri="{FF2B5EF4-FFF2-40B4-BE49-F238E27FC236}">
              <a16:creationId xmlns:a16="http://schemas.microsoft.com/office/drawing/2014/main" id="{D79CF569-E41B-423F-981D-F57FF40B2C4A}"/>
            </a:ext>
          </a:extLst>
        </xdr:cNvPr>
        <xdr:cNvGrpSpPr/>
      </xdr:nvGrpSpPr>
      <xdr:grpSpPr>
        <a:xfrm>
          <a:off x="2461260" y="1205865"/>
          <a:ext cx="9388544" cy="5800030"/>
          <a:chOff x="2442475" y="1275670"/>
          <a:chExt cx="9098984" cy="5820985"/>
        </a:xfrm>
      </xdr:grpSpPr>
      <xdr:sp macro="" textlink="">
        <xdr:nvSpPr>
          <xdr:cNvPr id="8" name="Flecha derecha 1">
            <a:extLst>
              <a:ext uri="{FF2B5EF4-FFF2-40B4-BE49-F238E27FC236}">
                <a16:creationId xmlns:a16="http://schemas.microsoft.com/office/drawing/2014/main" id="{01EF15A8-6CDF-42C9-A92B-C3212B7F3BF8}"/>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9" name="CuadroTexto 8">
            <a:extLst>
              <a:ext uri="{FF2B5EF4-FFF2-40B4-BE49-F238E27FC236}">
                <a16:creationId xmlns:a16="http://schemas.microsoft.com/office/drawing/2014/main" id="{403E24D1-B42D-41DB-8103-2DA33F6073E9}"/>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10" name="Rectángulo 9">
            <a:extLst>
              <a:ext uri="{FF2B5EF4-FFF2-40B4-BE49-F238E27FC236}">
                <a16:creationId xmlns:a16="http://schemas.microsoft.com/office/drawing/2014/main" id="{01E7FFC0-9E91-4CE5-B6C2-815C628321AF}"/>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1" name="Rectángulo 10">
            <a:extLst>
              <a:ext uri="{FF2B5EF4-FFF2-40B4-BE49-F238E27FC236}">
                <a16:creationId xmlns:a16="http://schemas.microsoft.com/office/drawing/2014/main" id="{45B21666-CBC9-423B-825C-12D6199D9512}"/>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B19256AF-0085-4658-809D-23BD815D9305}"/>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E9EC1B13-DA49-4058-A753-022C648E7B55}"/>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CD9F0AC7-AB01-4B94-86F0-49619F3B6A26}"/>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C476332F-C19B-4434-974A-82D02E90DE0D}"/>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634737B4-5FAF-4B4A-A40F-08ACC5EC6C5A}"/>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0207641A-0652-4FE6-8B30-E24828990BF6}"/>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3E124A7E-7EC4-4B5A-AAA5-81947DAEC6F9}"/>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38308095-3D00-47E1-85EE-F2F00675E8D6}"/>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A17E0694-7FDE-4731-8EDF-1D82FA23A6BD}"/>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F09916F8-DB68-48D0-9B92-C2FFB915B8B0}"/>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2B6B3C0B-4839-462B-BBB8-9D0ABA9120FD}"/>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B6078888-8061-4BDF-BFF8-145E0202BEBF}"/>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B6C7A1FC-787F-4C7B-9B59-7AFE627CF1B2}"/>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77024AF8-E220-4384-ABE5-0ED0C02E1610}"/>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AF886A03-01EF-4D0F-BBC0-8DF6537A6204}"/>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0E35CF48-5813-4AEC-8347-020CF50A5A11}"/>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B7EE565F-DB4E-400C-82AE-E89675550DB0}"/>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021BDD63-12FE-47A9-B111-6784CC17626B}"/>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5A5DB0C2-028A-4864-9EAD-47394753234B}"/>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298B836C-825E-4750-93C9-D4B30F85233F}"/>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3C7F5A6D-BF1F-494D-B393-9F26E4676371}"/>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D2D41C55-2DDD-4E44-8CF0-CAF5F6FB29CA}"/>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2C96991E-0EEC-489E-8F47-C427DA8A3F07}"/>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B6230E5A-7280-456A-AE2E-87336208C533}"/>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FD4EDC16-96D9-49DF-8AE6-5F3616FE2752}"/>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89BCE2EA-B340-482D-A848-2FE0AD69821E}"/>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586A9558-837F-461C-895E-1E5F43030E4B}"/>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D0A12EA8-FDED-4142-90F5-19B7CDA552D9}"/>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464A953B-FA94-4B35-AFA3-D8E03394F73D}"/>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BE755B8D-C478-4325-9F9F-A23B2E13B12D}"/>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19269376-871E-4D1C-AD6D-813F8E6D4536}"/>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82A0AD83-3C5A-4206-8717-045666563F4D}"/>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4" name="Rectángulo 43">
            <a:extLst>
              <a:ext uri="{FF2B5EF4-FFF2-40B4-BE49-F238E27FC236}">
                <a16:creationId xmlns:a16="http://schemas.microsoft.com/office/drawing/2014/main" id="{2F70E17D-2113-4FD3-8BD4-57ED9281E46D}"/>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82A035AF-8177-4F0B-9DF2-2C1EC2F63D2A}"/>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780724F3-0B8C-40FE-882E-EE085BC83535}"/>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7" name="Rectángulo 46">
            <a:extLst>
              <a:ext uri="{FF2B5EF4-FFF2-40B4-BE49-F238E27FC236}">
                <a16:creationId xmlns:a16="http://schemas.microsoft.com/office/drawing/2014/main" id="{8B724443-F748-4DCF-B011-E3FB5151C9FD}"/>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70EA3EE4-7E8D-4EC7-B14F-7E563AE322EB}"/>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65CC4F4E-AC95-4E3B-81A1-D95D03CD9154}"/>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0" name="Rectángulo 49">
            <a:extLst>
              <a:ext uri="{FF2B5EF4-FFF2-40B4-BE49-F238E27FC236}">
                <a16:creationId xmlns:a16="http://schemas.microsoft.com/office/drawing/2014/main" id="{EFDCF898-E423-4FA2-BFBE-2FA67F4BF372}"/>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1" name="Rectángulo 50">
            <a:extLst>
              <a:ext uri="{FF2B5EF4-FFF2-40B4-BE49-F238E27FC236}">
                <a16:creationId xmlns:a16="http://schemas.microsoft.com/office/drawing/2014/main" id="{502F6F99-A8FB-452D-BF71-EBB11D86533C}"/>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2" name="Rectángulo 51">
            <a:extLst>
              <a:ext uri="{FF2B5EF4-FFF2-40B4-BE49-F238E27FC236}">
                <a16:creationId xmlns:a16="http://schemas.microsoft.com/office/drawing/2014/main" id="{EDDB0E7C-59C1-4CCF-ADC6-CC480956158A}"/>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3" name="Rectángulo 52">
            <a:extLst>
              <a:ext uri="{FF2B5EF4-FFF2-40B4-BE49-F238E27FC236}">
                <a16:creationId xmlns:a16="http://schemas.microsoft.com/office/drawing/2014/main" id="{D047C431-85FC-4BB5-A475-E23AF7F03565}"/>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4" name="Rectángulo 53">
            <a:extLst>
              <a:ext uri="{FF2B5EF4-FFF2-40B4-BE49-F238E27FC236}">
                <a16:creationId xmlns:a16="http://schemas.microsoft.com/office/drawing/2014/main" id="{EC82C17E-F1A0-469C-8C70-BFF3E1BC7598}"/>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pageSetUpPr fitToPage="1"/>
  </sheetPr>
  <dimension ref="B1:J7"/>
  <sheetViews>
    <sheetView zoomScale="106" zoomScaleNormal="106" workbookViewId="0"/>
  </sheetViews>
  <sheetFormatPr baseColWidth="10" defaultColWidth="11.44140625" defaultRowHeight="16.2" x14ac:dyDescent="0.4"/>
  <cols>
    <col min="1" max="2" width="2.88671875" style="10" customWidth="1"/>
    <col min="3" max="9" width="21.109375" style="10" customWidth="1"/>
    <col min="10" max="10" width="2.88671875" style="10" customWidth="1"/>
    <col min="11" max="19" width="2.33203125" style="10" customWidth="1"/>
    <col min="20" max="16384" width="11.44140625" style="10"/>
  </cols>
  <sheetData>
    <row r="1" spans="2:10" ht="5.25" customHeight="1" thickBot="1" x14ac:dyDescent="0.45"/>
    <row r="2" spans="2:10" ht="16.8" thickTop="1" x14ac:dyDescent="0.4">
      <c r="B2" s="174"/>
      <c r="C2" s="175"/>
      <c r="D2" s="175"/>
      <c r="E2" s="175"/>
      <c r="F2" s="175"/>
      <c r="G2" s="175"/>
      <c r="H2" s="175"/>
      <c r="I2" s="175"/>
      <c r="J2" s="176"/>
    </row>
    <row r="3" spans="2:10" s="211" customFormat="1" ht="397.5" customHeight="1" x14ac:dyDescent="0.75">
      <c r="B3" s="209"/>
      <c r="C3" s="459" t="s">
        <v>0</v>
      </c>
      <c r="D3" s="460"/>
      <c r="E3" s="460"/>
      <c r="F3" s="460"/>
      <c r="G3" s="460"/>
      <c r="H3" s="460"/>
      <c r="I3" s="460"/>
      <c r="J3" s="210"/>
    </row>
    <row r="4" spans="2:10" ht="16.8" thickBot="1" x14ac:dyDescent="0.45">
      <c r="B4" s="177"/>
      <c r="C4" s="178"/>
      <c r="D4" s="178"/>
      <c r="E4" s="178"/>
      <c r="F4" s="178"/>
      <c r="G4" s="178"/>
      <c r="H4" s="178"/>
      <c r="I4" s="178"/>
      <c r="J4" s="179"/>
    </row>
    <row r="5" spans="2:10" ht="5.25" customHeight="1" thickTop="1" x14ac:dyDescent="0.4"/>
    <row r="6" spans="2:10" ht="5.25" customHeight="1" x14ac:dyDescent="0.4"/>
    <row r="7" spans="2:10" x14ac:dyDescent="0.4">
      <c r="D7" s="7"/>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5"/>
    <pageSetUpPr fitToPage="1"/>
  </sheetPr>
  <dimension ref="A1:AI50"/>
  <sheetViews>
    <sheetView zoomScaleNormal="100" workbookViewId="0">
      <selection sqref="A1:Q1"/>
    </sheetView>
  </sheetViews>
  <sheetFormatPr baseColWidth="10" defaultColWidth="11.44140625" defaultRowHeight="16.2" x14ac:dyDescent="0.4"/>
  <cols>
    <col min="1" max="1" width="20.88671875" style="10" customWidth="1"/>
    <col min="2" max="2" width="37.5546875" style="10" customWidth="1"/>
    <col min="3" max="3" width="11.6640625" style="10" customWidth="1"/>
    <col min="4" max="4" width="12.88671875" style="10" customWidth="1"/>
    <col min="5" max="5" width="13" style="10" customWidth="1"/>
    <col min="6" max="6" width="0.88671875" style="10" customWidth="1"/>
    <col min="7" max="8" width="12.33203125" style="10" customWidth="1"/>
    <col min="9" max="9" width="12.6640625" style="10" customWidth="1"/>
    <col min="10" max="10" width="0.88671875" style="10" customWidth="1"/>
    <col min="11" max="11" width="11.88671875" style="10" customWidth="1"/>
    <col min="12" max="13" width="12.6640625" style="10" customWidth="1"/>
    <col min="14" max="14" width="0.88671875" style="10" customWidth="1"/>
    <col min="15" max="15" width="13.5546875" style="10" customWidth="1"/>
    <col min="16" max="16" width="13.33203125" style="10" customWidth="1"/>
    <col min="17" max="17" width="16" style="10" customWidth="1"/>
    <col min="18" max="19" width="1.5546875" style="10" customWidth="1"/>
    <col min="20" max="22" width="14.6640625" style="10" customWidth="1"/>
    <col min="23" max="23" width="16" style="10" customWidth="1"/>
    <col min="24" max="28" width="14.6640625" style="10" customWidth="1"/>
    <col min="29" max="29" width="9.44140625" style="10" customWidth="1"/>
    <col min="30" max="16384" width="11.44140625" style="10"/>
  </cols>
  <sheetData>
    <row r="1" spans="1:35" s="7" customFormat="1" ht="20.25" customHeight="1" x14ac:dyDescent="0.25">
      <c r="A1" s="651" t="s">
        <v>258</v>
      </c>
      <c r="B1" s="652"/>
      <c r="C1" s="652"/>
      <c r="D1" s="652"/>
      <c r="E1" s="652"/>
      <c r="F1" s="652"/>
      <c r="G1" s="652"/>
      <c r="H1" s="652"/>
      <c r="I1" s="652"/>
      <c r="J1" s="652"/>
      <c r="K1" s="652"/>
      <c r="L1" s="652"/>
      <c r="M1" s="652"/>
      <c r="N1" s="652"/>
      <c r="O1" s="652"/>
      <c r="P1" s="652"/>
      <c r="Q1" s="652"/>
      <c r="R1" s="198"/>
      <c r="T1" s="622" t="s">
        <v>259</v>
      </c>
      <c r="U1" s="623"/>
      <c r="V1" s="623"/>
      <c r="W1" s="623"/>
      <c r="X1" s="623"/>
      <c r="Y1" s="623"/>
      <c r="Z1" s="623"/>
      <c r="AA1" s="623"/>
      <c r="AB1" s="624"/>
      <c r="AE1" s="8"/>
    </row>
    <row r="2" spans="1:35" s="7" customFormat="1" ht="20.25" customHeight="1" x14ac:dyDescent="0.25">
      <c r="A2" s="651" t="s">
        <v>260</v>
      </c>
      <c r="B2" s="652"/>
      <c r="C2" s="652"/>
      <c r="D2" s="652"/>
      <c r="E2" s="652"/>
      <c r="F2" s="652"/>
      <c r="G2" s="652"/>
      <c r="H2" s="652"/>
      <c r="I2" s="652"/>
      <c r="J2" s="652"/>
      <c r="K2" s="652"/>
      <c r="L2" s="652"/>
      <c r="M2" s="652"/>
      <c r="N2" s="652"/>
      <c r="O2" s="652"/>
      <c r="P2" s="652"/>
      <c r="Q2" s="652"/>
      <c r="R2" s="198"/>
      <c r="T2" s="630">
        <f>Q40</f>
        <v>0</v>
      </c>
      <c r="U2" s="642"/>
      <c r="V2" s="642"/>
      <c r="W2" s="642"/>
      <c r="X2" s="642"/>
      <c r="Y2" s="642"/>
      <c r="Z2" s="642"/>
      <c r="AA2" s="642"/>
      <c r="AB2" s="643"/>
      <c r="AD2" s="214"/>
      <c r="AE2" s="214"/>
      <c r="AF2" s="214"/>
      <c r="AG2" s="214"/>
    </row>
    <row r="3" spans="1:35" s="7" customFormat="1" ht="20.25" customHeight="1" x14ac:dyDescent="0.4">
      <c r="A3" s="652" t="s">
        <v>261</v>
      </c>
      <c r="B3" s="652"/>
      <c r="C3" s="652"/>
      <c r="D3" s="652"/>
      <c r="E3" s="652"/>
      <c r="F3" s="652"/>
      <c r="G3" s="652"/>
      <c r="H3" s="652"/>
      <c r="I3" s="652"/>
      <c r="J3" s="652"/>
      <c r="K3" s="652"/>
      <c r="L3" s="652"/>
      <c r="M3" s="652"/>
      <c r="N3" s="652"/>
      <c r="O3" s="652"/>
      <c r="P3" s="652"/>
      <c r="Q3" s="652"/>
      <c r="R3" s="198"/>
      <c r="S3" s="10"/>
      <c r="T3" s="625">
        <f>IF(Q40=0,0,T4/$Q$40)</f>
        <v>0</v>
      </c>
      <c r="U3" s="626"/>
      <c r="V3" s="626"/>
      <c r="W3" s="625">
        <f>IF(Q40=0,0,W4/$Q$40)</f>
        <v>0</v>
      </c>
      <c r="X3" s="626"/>
      <c r="Y3" s="626"/>
      <c r="Z3" s="625">
        <f>IF(Q40=0,0,Z4/$Q$40)</f>
        <v>0</v>
      </c>
      <c r="AA3" s="626"/>
      <c r="AB3" s="626"/>
      <c r="AC3" s="11"/>
      <c r="AD3" s="214"/>
      <c r="AE3" s="214"/>
      <c r="AF3" s="214"/>
      <c r="AG3" s="214"/>
    </row>
    <row r="4" spans="1:35" s="7" customFormat="1" ht="20.25" customHeight="1" x14ac:dyDescent="0.4">
      <c r="A4" s="653" t="s">
        <v>223</v>
      </c>
      <c r="B4" s="653"/>
      <c r="C4" s="653"/>
      <c r="D4" s="653"/>
      <c r="E4" s="653"/>
      <c r="F4" s="653"/>
      <c r="G4" s="653"/>
      <c r="H4" s="653"/>
      <c r="I4" s="653"/>
      <c r="J4" s="653"/>
      <c r="K4" s="653"/>
      <c r="L4" s="653"/>
      <c r="M4" s="653"/>
      <c r="N4" s="653"/>
      <c r="O4" s="653"/>
      <c r="P4" s="653"/>
      <c r="Q4" s="653"/>
      <c r="R4" s="198"/>
      <c r="S4" s="10"/>
      <c r="T4" s="630">
        <f>E40</f>
        <v>0</v>
      </c>
      <c r="U4" s="631"/>
      <c r="V4" s="632"/>
      <c r="W4" s="630">
        <f>I40</f>
        <v>0</v>
      </c>
      <c r="X4" s="631"/>
      <c r="Y4" s="632"/>
      <c r="Z4" s="630">
        <f>M40</f>
        <v>0</v>
      </c>
      <c r="AA4" s="631"/>
      <c r="AB4" s="632"/>
      <c r="AC4" s="197"/>
      <c r="AD4" s="214"/>
      <c r="AE4" s="214"/>
      <c r="AF4" s="214"/>
      <c r="AG4" s="214"/>
    </row>
    <row r="5" spans="1:35" s="7" customFormat="1" ht="20.25" customHeight="1" x14ac:dyDescent="0.4">
      <c r="A5" s="654" t="s">
        <v>292</v>
      </c>
      <c r="B5" s="653"/>
      <c r="C5" s="653"/>
      <c r="D5" s="653"/>
      <c r="E5" s="653"/>
      <c r="F5" s="653"/>
      <c r="G5" s="653"/>
      <c r="H5" s="653"/>
      <c r="I5" s="653"/>
      <c r="J5" s="653"/>
      <c r="K5" s="653"/>
      <c r="L5" s="653"/>
      <c r="M5" s="653"/>
      <c r="N5" s="653"/>
      <c r="O5" s="653"/>
      <c r="P5" s="653"/>
      <c r="Q5" s="653"/>
      <c r="R5" s="198"/>
      <c r="S5" s="10"/>
      <c r="T5" s="633" t="s">
        <v>263</v>
      </c>
      <c r="U5" s="634"/>
      <c r="V5" s="635"/>
      <c r="W5" s="636" t="s">
        <v>264</v>
      </c>
      <c r="X5" s="637"/>
      <c r="Y5" s="638"/>
      <c r="Z5" s="636" t="s">
        <v>265</v>
      </c>
      <c r="AA5" s="637"/>
      <c r="AB5" s="638"/>
      <c r="AC5" s="10"/>
      <c r="AD5" s="214"/>
      <c r="AE5" s="214"/>
      <c r="AF5" s="214"/>
      <c r="AG5" s="214"/>
    </row>
    <row r="6" spans="1:35" ht="21.6" x14ac:dyDescent="0.5">
      <c r="A6" s="655" t="s">
        <v>266</v>
      </c>
      <c r="B6" s="656"/>
      <c r="C6" s="656"/>
      <c r="D6" s="656"/>
      <c r="E6" s="656"/>
      <c r="F6" s="656"/>
      <c r="G6" s="656"/>
      <c r="H6" s="656"/>
      <c r="I6" s="656"/>
      <c r="J6" s="656"/>
      <c r="K6" s="656"/>
      <c r="L6" s="656"/>
      <c r="M6" s="657"/>
      <c r="N6" s="9"/>
      <c r="O6" s="655" t="s">
        <v>293</v>
      </c>
      <c r="P6" s="656"/>
      <c r="Q6" s="657"/>
      <c r="R6" s="199"/>
      <c r="T6" s="279" t="s">
        <v>201</v>
      </c>
      <c r="U6" s="279" t="s">
        <v>202</v>
      </c>
      <c r="V6" s="279" t="s">
        <v>203</v>
      </c>
      <c r="W6" s="279" t="s">
        <v>201</v>
      </c>
      <c r="X6" s="279" t="s">
        <v>202</v>
      </c>
      <c r="Y6" s="279" t="s">
        <v>203</v>
      </c>
      <c r="Z6" s="279" t="s">
        <v>201</v>
      </c>
      <c r="AA6" s="279" t="s">
        <v>202</v>
      </c>
      <c r="AB6" s="279" t="s">
        <v>203</v>
      </c>
      <c r="AD6" s="214"/>
      <c r="AE6" s="214"/>
      <c r="AF6" s="214"/>
      <c r="AG6" s="214"/>
      <c r="AH6" s="7"/>
      <c r="AI6" s="7"/>
    </row>
    <row r="7" spans="1:35" ht="12.75" customHeight="1" x14ac:dyDescent="0.4">
      <c r="A7" s="658" t="s">
        <v>226</v>
      </c>
      <c r="B7" s="659" t="s">
        <v>268</v>
      </c>
      <c r="C7" s="666" t="s">
        <v>269</v>
      </c>
      <c r="D7" s="667"/>
      <c r="E7" s="667"/>
      <c r="F7" s="667"/>
      <c r="G7" s="667"/>
      <c r="H7" s="667"/>
      <c r="I7" s="667"/>
      <c r="J7" s="667"/>
      <c r="K7" s="667"/>
      <c r="L7" s="667"/>
      <c r="M7" s="668"/>
      <c r="N7" s="12"/>
      <c r="O7" s="660" t="s">
        <v>245</v>
      </c>
      <c r="P7" s="661"/>
      <c r="Q7" s="662"/>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G7" s="7"/>
      <c r="AH7" s="7"/>
      <c r="AI7" s="7"/>
    </row>
    <row r="8" spans="1:35" ht="12.75" customHeight="1" x14ac:dyDescent="0.4">
      <c r="A8" s="658"/>
      <c r="B8" s="659"/>
      <c r="C8" s="669" t="s">
        <v>263</v>
      </c>
      <c r="D8" s="670"/>
      <c r="E8" s="671"/>
      <c r="F8" s="13"/>
      <c r="G8" s="676" t="s">
        <v>264</v>
      </c>
      <c r="H8" s="670"/>
      <c r="I8" s="671"/>
      <c r="J8" s="14"/>
      <c r="K8" s="672" t="s">
        <v>265</v>
      </c>
      <c r="L8" s="673"/>
      <c r="M8" s="674"/>
      <c r="N8" s="15"/>
      <c r="O8" s="663"/>
      <c r="P8" s="664"/>
      <c r="Q8" s="665"/>
      <c r="R8" s="200"/>
      <c r="S8" s="34"/>
      <c r="T8" s="321">
        <f>IF(T4=0,0,T7/T4)</f>
        <v>0</v>
      </c>
      <c r="U8" s="321">
        <f>IF(T4=0,0,U7/T4)</f>
        <v>0</v>
      </c>
      <c r="V8" s="321">
        <f>IF(T4=0,0,V7/T4)</f>
        <v>0</v>
      </c>
      <c r="W8" s="321">
        <f>IF(W4=0,0,W7/W4)</f>
        <v>0</v>
      </c>
      <c r="X8" s="321">
        <f>IF(W4=0,0,X7/W4)</f>
        <v>0</v>
      </c>
      <c r="Y8" s="321">
        <f>IF(W4=0,0,Y7/W4)</f>
        <v>0</v>
      </c>
      <c r="Z8" s="321">
        <f>IF(Z4=0,0,Z7/Z4)</f>
        <v>0</v>
      </c>
      <c r="AA8" s="321">
        <f>IF(Z4=0,0,AA7/Z4)</f>
        <v>0</v>
      </c>
      <c r="AB8" s="321">
        <f>IF(Z4=0,0,AB7/Z4)</f>
        <v>0</v>
      </c>
      <c r="AG8" s="7"/>
      <c r="AH8" s="7"/>
      <c r="AI8" s="7"/>
    </row>
    <row r="9" spans="1:35" ht="16.8" thickBot="1" x14ac:dyDescent="0.45">
      <c r="A9" s="658"/>
      <c r="B9" s="659"/>
      <c r="C9" s="16" t="s">
        <v>201</v>
      </c>
      <c r="D9" s="16" t="s">
        <v>202</v>
      </c>
      <c r="E9" s="16" t="s">
        <v>203</v>
      </c>
      <c r="F9" s="17"/>
      <c r="G9" s="16" t="s">
        <v>201</v>
      </c>
      <c r="H9" s="16" t="s">
        <v>202</v>
      </c>
      <c r="I9" s="16" t="s">
        <v>203</v>
      </c>
      <c r="J9" s="17"/>
      <c r="K9" s="16" t="s">
        <v>201</v>
      </c>
      <c r="L9" s="16" t="s">
        <v>202</v>
      </c>
      <c r="M9" s="16" t="s">
        <v>203</v>
      </c>
      <c r="N9" s="17"/>
      <c r="O9" s="18" t="s">
        <v>294</v>
      </c>
      <c r="P9" s="18" t="s">
        <v>295</v>
      </c>
      <c r="Q9" s="19" t="s">
        <v>296</v>
      </c>
      <c r="R9" s="201"/>
      <c r="S9" s="34"/>
      <c r="T9" s="282"/>
      <c r="U9" s="282"/>
      <c r="V9" s="282"/>
      <c r="W9" s="282"/>
      <c r="X9" s="282"/>
      <c r="Y9" s="282"/>
      <c r="Z9" s="282"/>
      <c r="AA9" s="282"/>
      <c r="AB9" s="282"/>
    </row>
    <row r="10" spans="1:35" x14ac:dyDescent="0.4">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ht="15" customHeight="1" x14ac:dyDescent="0.4">
      <c r="A11" s="187"/>
      <c r="B11" s="187"/>
      <c r="C11" s="29"/>
      <c r="D11" s="25"/>
      <c r="E11" s="30"/>
      <c r="F11" s="25"/>
      <c r="G11" s="29"/>
      <c r="H11" s="25"/>
      <c r="I11" s="30"/>
      <c r="J11" s="25"/>
      <c r="K11" s="29"/>
      <c r="L11" s="25"/>
      <c r="M11" s="30"/>
      <c r="N11" s="25"/>
      <c r="O11" s="31"/>
      <c r="P11" s="32"/>
      <c r="Q11" s="33"/>
      <c r="T11" s="627" t="s">
        <v>272</v>
      </c>
      <c r="U11" s="628"/>
      <c r="V11" s="628"/>
      <c r="W11" s="628"/>
      <c r="X11" s="628"/>
      <c r="Y11" s="628"/>
      <c r="Z11" s="628"/>
      <c r="AA11" s="628"/>
      <c r="AB11" s="629"/>
      <c r="AC11" s="10"/>
      <c r="AD11" s="10"/>
      <c r="AE11" s="10"/>
      <c r="AF11" s="10"/>
      <c r="AG11" s="10"/>
      <c r="AH11" s="10"/>
      <c r="AI11" s="10"/>
    </row>
    <row r="12" spans="1:35" s="34" customFormat="1" ht="18" customHeight="1" x14ac:dyDescent="0.4">
      <c r="A12" s="677" t="str">
        <f>VLOOKUP('Hoja de trabajo'!$A$2,Hoja1!$B$1:$C$36,2,FALSE)</f>
        <v>Elegir Institución en Hoja de trabajo</v>
      </c>
      <c r="B12" s="650" t="str">
        <f>'Hoja de trabajo'!D49</f>
        <v>SUBSIDIOS FEDERALES PARA ORGANISMOS DESCENTRALIZADOS ESTATALES       U006</v>
      </c>
      <c r="C12" s="235">
        <v>0</v>
      </c>
      <c r="D12" s="236">
        <v>0</v>
      </c>
      <c r="E12" s="237">
        <v>0</v>
      </c>
      <c r="F12" s="278"/>
      <c r="G12" s="235">
        <v>0</v>
      </c>
      <c r="H12" s="236">
        <v>0</v>
      </c>
      <c r="I12" s="237">
        <v>0</v>
      </c>
      <c r="J12" s="278"/>
      <c r="K12" s="235">
        <v>0</v>
      </c>
      <c r="L12" s="236">
        <v>0</v>
      </c>
      <c r="M12" s="237">
        <v>0</v>
      </c>
      <c r="N12" s="32"/>
      <c r="O12" s="39">
        <f>C12+G12+K12+'Fracción III 1er 2022'!Q12</f>
        <v>0</v>
      </c>
      <c r="P12" s="202">
        <f>O12+D12+H12+L12</f>
        <v>0</v>
      </c>
      <c r="Q12" s="271">
        <f>P12+E12+I12+M12</f>
        <v>0</v>
      </c>
      <c r="R12" s="202"/>
      <c r="T12" s="46"/>
      <c r="U12" s="10"/>
      <c r="V12" s="48"/>
      <c r="W12" s="10"/>
      <c r="X12" s="48"/>
      <c r="Y12" s="10"/>
      <c r="Z12" s="10"/>
      <c r="AA12" s="10"/>
      <c r="AB12" s="47"/>
      <c r="AC12" s="10"/>
      <c r="AD12" s="10"/>
      <c r="AE12" s="10"/>
      <c r="AF12" s="10"/>
      <c r="AG12" s="10"/>
      <c r="AH12" s="10"/>
      <c r="AI12" s="10"/>
    </row>
    <row r="13" spans="1:35" s="34" customFormat="1" ht="18" customHeight="1" x14ac:dyDescent="0.4">
      <c r="A13" s="678"/>
      <c r="B13" s="650"/>
      <c r="C13" s="38"/>
      <c r="D13" s="37"/>
      <c r="E13" s="35"/>
      <c r="F13" s="36"/>
      <c r="G13" s="38"/>
      <c r="H13" s="37"/>
      <c r="I13" s="35"/>
      <c r="J13" s="36"/>
      <c r="K13" s="38"/>
      <c r="L13" s="37"/>
      <c r="M13" s="35"/>
      <c r="N13" s="32"/>
      <c r="O13" s="39"/>
      <c r="P13" s="42"/>
      <c r="Q13" s="44"/>
      <c r="R13" s="202"/>
      <c r="T13" s="46"/>
      <c r="U13" s="10"/>
      <c r="V13" s="48"/>
      <c r="W13" s="10"/>
      <c r="X13" s="48"/>
      <c r="Y13" s="639" t="s">
        <v>273</v>
      </c>
      <c r="Z13" s="646" t="s">
        <v>274</v>
      </c>
      <c r="AA13" s="619" t="s">
        <v>275</v>
      </c>
      <c r="AB13" s="47"/>
      <c r="AC13" s="10"/>
      <c r="AD13" s="10"/>
      <c r="AE13" s="10"/>
      <c r="AF13" s="10"/>
      <c r="AG13" s="10"/>
      <c r="AH13" s="10"/>
      <c r="AI13" s="10"/>
    </row>
    <row r="14" spans="1:35" s="34" customFormat="1" ht="5.25" customHeight="1" x14ac:dyDescent="0.4">
      <c r="A14" s="678"/>
      <c r="B14" s="40"/>
      <c r="C14" s="181"/>
      <c r="D14" s="182"/>
      <c r="E14" s="183"/>
      <c r="F14" s="25"/>
      <c r="G14" s="181"/>
      <c r="H14" s="182"/>
      <c r="I14" s="183"/>
      <c r="J14" s="25"/>
      <c r="K14" s="181"/>
      <c r="L14" s="182"/>
      <c r="M14" s="183"/>
      <c r="N14" s="32"/>
      <c r="O14" s="184"/>
      <c r="P14" s="185"/>
      <c r="Q14" s="186"/>
      <c r="T14" s="46"/>
      <c r="U14" s="10"/>
      <c r="V14" s="48"/>
      <c r="W14" s="10"/>
      <c r="X14" s="48"/>
      <c r="Y14" s="640"/>
      <c r="Z14" s="647"/>
      <c r="AA14" s="620"/>
      <c r="AB14" s="47"/>
      <c r="AC14" s="10"/>
      <c r="AD14" s="10"/>
      <c r="AE14" s="10"/>
      <c r="AF14" s="10"/>
      <c r="AG14" s="10"/>
      <c r="AH14" s="10"/>
      <c r="AI14" s="10"/>
    </row>
    <row r="15" spans="1:35" s="34" customFormat="1" ht="18.899999999999999" customHeight="1" x14ac:dyDescent="0.4">
      <c r="A15" s="678"/>
      <c r="B15" s="40"/>
      <c r="C15" s="29"/>
      <c r="D15" s="25"/>
      <c r="E15" s="30"/>
      <c r="F15" s="25"/>
      <c r="G15" s="29"/>
      <c r="H15" s="25"/>
      <c r="I15" s="30"/>
      <c r="J15" s="25"/>
      <c r="K15" s="31"/>
      <c r="L15" s="32"/>
      <c r="M15" s="41"/>
      <c r="N15" s="32"/>
      <c r="O15" s="31"/>
      <c r="P15" s="32"/>
      <c r="Q15" s="33"/>
      <c r="T15" s="46"/>
      <c r="U15" s="10"/>
      <c r="V15" s="10"/>
      <c r="W15" s="10"/>
      <c r="X15" s="48"/>
      <c r="Y15" s="641"/>
      <c r="Z15" s="648"/>
      <c r="AA15" s="621"/>
      <c r="AB15" s="47"/>
      <c r="AC15" s="10"/>
      <c r="AD15" s="10"/>
      <c r="AE15" s="10"/>
      <c r="AF15" s="10"/>
      <c r="AG15" s="10"/>
      <c r="AH15" s="10"/>
      <c r="AI15" s="10"/>
    </row>
    <row r="16" spans="1:35" s="34" customFormat="1" ht="18.899999999999999" customHeight="1" x14ac:dyDescent="0.4">
      <c r="A16" s="678"/>
      <c r="B16" s="675" t="str">
        <f>'Hoja de trabajo'!D50</f>
        <v>PROGRAMA PARA EL DESARROLLO PROFESIONAL DOCENTE (PRODEP)                   S247</v>
      </c>
      <c r="C16" s="235">
        <v>0</v>
      </c>
      <c r="D16" s="236">
        <v>0</v>
      </c>
      <c r="E16" s="237">
        <v>0</v>
      </c>
      <c r="F16" s="278"/>
      <c r="G16" s="235">
        <v>0</v>
      </c>
      <c r="H16" s="236">
        <v>0</v>
      </c>
      <c r="I16" s="237">
        <v>0</v>
      </c>
      <c r="J16" s="25"/>
      <c r="K16" s="39">
        <f>'Hoja de trabajo'!H32</f>
        <v>0</v>
      </c>
      <c r="L16" s="42">
        <f>'Hoja de trabajo'!I32</f>
        <v>0</v>
      </c>
      <c r="M16" s="43">
        <f>'Hoja de trabajo'!J32</f>
        <v>0</v>
      </c>
      <c r="N16" s="32"/>
      <c r="O16" s="39">
        <f>'Fracción III 1er 2022'!Q16+K16</f>
        <v>0</v>
      </c>
      <c r="P16" s="42">
        <f>O16+L16</f>
        <v>0</v>
      </c>
      <c r="Q16" s="44">
        <f>P16+M16</f>
        <v>0</v>
      </c>
      <c r="R16" s="202"/>
      <c r="T16" s="46"/>
      <c r="U16" s="10"/>
      <c r="V16" s="10"/>
      <c r="W16" s="10"/>
      <c r="X16" s="48"/>
      <c r="AB16" s="47"/>
      <c r="AC16" s="10"/>
      <c r="AD16" s="10"/>
      <c r="AE16" s="10"/>
      <c r="AF16" s="10"/>
      <c r="AG16" s="10"/>
      <c r="AH16" s="10"/>
      <c r="AI16" s="10"/>
    </row>
    <row r="17" spans="1:35" s="34" customFormat="1" ht="18.899999999999999" customHeight="1" x14ac:dyDescent="0.4">
      <c r="A17" s="678"/>
      <c r="B17" s="675"/>
      <c r="C17" s="29"/>
      <c r="D17" s="25"/>
      <c r="E17" s="30"/>
      <c r="F17" s="25"/>
      <c r="G17" s="29"/>
      <c r="H17" s="25"/>
      <c r="I17" s="30"/>
      <c r="J17" s="25"/>
      <c r="K17" s="39"/>
      <c r="L17" s="32"/>
      <c r="M17" s="41"/>
      <c r="N17" s="32"/>
      <c r="O17" s="31"/>
      <c r="P17" s="32"/>
      <c r="Q17" s="33"/>
      <c r="T17" s="46"/>
      <c r="U17" s="286"/>
      <c r="W17" s="287" t="s">
        <v>276</v>
      </c>
      <c r="X17" s="48"/>
      <c r="Y17" s="108">
        <f>'Fracción II 2do 2022'!U466</f>
        <v>0</v>
      </c>
      <c r="Z17" s="288">
        <f>'Fracción III 1er 2022'!Z17</f>
        <v>0</v>
      </c>
      <c r="AA17" s="289" t="s">
        <v>277</v>
      </c>
      <c r="AB17" s="47"/>
      <c r="AC17" s="10"/>
      <c r="AE17" s="10"/>
      <c r="AF17" s="10"/>
      <c r="AG17" s="10"/>
      <c r="AH17" s="10"/>
      <c r="AI17" s="10"/>
    </row>
    <row r="18" spans="1:35" s="34" customFormat="1" ht="18.899999999999999" customHeight="1" x14ac:dyDescent="0.4">
      <c r="A18" s="678"/>
      <c r="B18" s="45"/>
      <c r="C18" s="29"/>
      <c r="D18" s="25"/>
      <c r="E18" s="30"/>
      <c r="F18" s="25"/>
      <c r="G18" s="29"/>
      <c r="H18" s="25"/>
      <c r="I18" s="30"/>
      <c r="J18" s="25"/>
      <c r="K18" s="39"/>
      <c r="L18" s="32"/>
      <c r="M18" s="41"/>
      <c r="N18" s="32"/>
      <c r="O18" s="31"/>
      <c r="P18" s="32"/>
      <c r="Q18" s="33"/>
      <c r="T18" s="46"/>
      <c r="U18" s="10"/>
      <c r="W18" s="10"/>
      <c r="X18" s="10"/>
      <c r="Y18" s="108"/>
      <c r="Z18" s="327"/>
      <c r="AA18" s="289"/>
      <c r="AB18" s="47"/>
      <c r="AC18" s="10"/>
      <c r="AE18" s="10"/>
      <c r="AF18" s="10"/>
      <c r="AG18" s="10"/>
      <c r="AH18" s="10"/>
      <c r="AI18" s="10"/>
    </row>
    <row r="19" spans="1:35" s="34" customFormat="1" ht="18.899999999999999" customHeight="1" x14ac:dyDescent="0.4">
      <c r="A19" s="678"/>
      <c r="B19" s="649" t="str">
        <f>'Hoja de trabajo'!D51</f>
        <v>EXTRAORDINARIO                                                                                                          U006</v>
      </c>
      <c r="C19" s="235">
        <v>0</v>
      </c>
      <c r="D19" s="236">
        <v>0</v>
      </c>
      <c r="E19" s="237">
        <v>0</v>
      </c>
      <c r="F19" s="278"/>
      <c r="G19" s="235">
        <v>0</v>
      </c>
      <c r="H19" s="236">
        <v>0</v>
      </c>
      <c r="I19" s="237">
        <v>0</v>
      </c>
      <c r="J19" s="25"/>
      <c r="K19" s="39">
        <f>'Hoja de trabajo'!H34</f>
        <v>0</v>
      </c>
      <c r="L19" s="42">
        <f>'Hoja de trabajo'!I34</f>
        <v>0</v>
      </c>
      <c r="M19" s="43">
        <f>'Hoja de trabajo'!J34</f>
        <v>0</v>
      </c>
      <c r="N19" s="32"/>
      <c r="O19" s="39">
        <f>'Fracción III 1er 2022'!Q19+K19</f>
        <v>0</v>
      </c>
      <c r="P19" s="42">
        <f>O19+L19</f>
        <v>0</v>
      </c>
      <c r="Q19" s="44">
        <f>P19+M19</f>
        <v>0</v>
      </c>
      <c r="R19" s="202"/>
      <c r="T19" s="46"/>
      <c r="U19" s="10"/>
      <c r="W19" s="287" t="s">
        <v>279</v>
      </c>
      <c r="X19" s="10"/>
      <c r="Y19" s="108">
        <f>W40</f>
        <v>0</v>
      </c>
      <c r="Z19" s="288">
        <f>'Fracción III 1er 2022'!Z19</f>
        <v>0</v>
      </c>
      <c r="AA19" s="289" t="s">
        <v>280</v>
      </c>
      <c r="AB19" s="47"/>
      <c r="AC19" s="10"/>
      <c r="AE19" s="10"/>
      <c r="AF19" s="10"/>
      <c r="AG19" s="10"/>
      <c r="AH19" s="10"/>
      <c r="AI19" s="10"/>
    </row>
    <row r="20" spans="1:35" s="34" customFormat="1" ht="18.899999999999999" customHeight="1" x14ac:dyDescent="0.4">
      <c r="A20" s="678"/>
      <c r="B20" s="649"/>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899999999999999" customHeight="1" thickBot="1" x14ac:dyDescent="0.45">
      <c r="A21" s="678"/>
      <c r="B21" s="432"/>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899999999999999" customHeight="1" thickTop="1" thickBot="1" x14ac:dyDescent="0.45">
      <c r="A22" s="678"/>
      <c r="B22" s="650" t="str">
        <f>'Hoja de trabajo'!D52</f>
        <v>AAA</v>
      </c>
      <c r="C22" s="235">
        <v>0</v>
      </c>
      <c r="D22" s="236">
        <v>0</v>
      </c>
      <c r="E22" s="237">
        <v>0</v>
      </c>
      <c r="F22" s="278"/>
      <c r="G22" s="235">
        <v>0</v>
      </c>
      <c r="H22" s="236">
        <v>0</v>
      </c>
      <c r="I22" s="237">
        <v>0</v>
      </c>
      <c r="J22" s="25"/>
      <c r="K22" s="39">
        <f>'Hoja de trabajo'!H36</f>
        <v>0</v>
      </c>
      <c r="L22" s="42">
        <f>'Hoja de trabajo'!I36</f>
        <v>0</v>
      </c>
      <c r="M22" s="43">
        <f>'Hoja de trabajo'!J36</f>
        <v>0</v>
      </c>
      <c r="N22" s="32"/>
      <c r="O22" s="39">
        <f>'Fracción III 1er 2022'!Q22+K22</f>
        <v>0</v>
      </c>
      <c r="P22" s="42">
        <f>O22+L22</f>
        <v>0</v>
      </c>
      <c r="Q22" s="44">
        <f>P22+M22</f>
        <v>0</v>
      </c>
      <c r="R22" s="202"/>
      <c r="T22" s="70"/>
      <c r="U22" s="71"/>
      <c r="V22" s="71"/>
      <c r="W22" s="71"/>
      <c r="X22" s="71"/>
      <c r="Y22" s="71"/>
      <c r="Z22" s="71"/>
      <c r="AA22" s="71"/>
      <c r="AB22" s="72"/>
      <c r="AC22" s="10"/>
      <c r="AD22" s="10"/>
      <c r="AG22" s="10"/>
      <c r="AH22" s="10"/>
      <c r="AI22" s="10"/>
    </row>
    <row r="23" spans="1:35" s="34" customFormat="1" ht="18.899999999999999" customHeight="1" x14ac:dyDescent="0.4">
      <c r="A23" s="678"/>
      <c r="B23" s="650"/>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899999999999999" customHeight="1" x14ac:dyDescent="0.4">
      <c r="A24" s="678"/>
      <c r="B24" s="432"/>
      <c r="C24" s="29"/>
      <c r="D24" s="25"/>
      <c r="E24" s="30"/>
      <c r="F24" s="25"/>
      <c r="G24" s="29"/>
      <c r="H24" s="25"/>
      <c r="I24" s="30"/>
      <c r="J24" s="25"/>
      <c r="K24" s="31"/>
      <c r="L24" s="32"/>
      <c r="M24" s="41"/>
      <c r="N24" s="32"/>
      <c r="O24" s="31"/>
      <c r="P24" s="32"/>
      <c r="Q24" s="33"/>
      <c r="T24" s="108"/>
      <c r="U24" s="10"/>
      <c r="V24" s="10"/>
      <c r="W24" s="680" t="s">
        <v>283</v>
      </c>
      <c r="X24" s="681"/>
      <c r="Y24" s="644" t="s">
        <v>284</v>
      </c>
      <c r="Z24" s="292"/>
      <c r="AC24" s="10"/>
      <c r="AD24" s="10"/>
      <c r="AE24" s="10"/>
      <c r="AG24" s="10"/>
      <c r="AH24" s="10"/>
      <c r="AI24" s="10"/>
    </row>
    <row r="25" spans="1:35" s="34" customFormat="1" ht="18.899999999999999" customHeight="1" x14ac:dyDescent="0.4">
      <c r="A25" s="678"/>
      <c r="B25" s="649" t="str">
        <f>'Hoja de trabajo'!D53</f>
        <v>BBB</v>
      </c>
      <c r="C25" s="235">
        <v>0</v>
      </c>
      <c r="D25" s="236">
        <v>0</v>
      </c>
      <c r="E25" s="237">
        <v>0</v>
      </c>
      <c r="F25" s="278"/>
      <c r="G25" s="235">
        <v>0</v>
      </c>
      <c r="H25" s="236">
        <v>0</v>
      </c>
      <c r="I25" s="237">
        <v>0</v>
      </c>
      <c r="J25" s="25"/>
      <c r="K25" s="39">
        <f>'Hoja de trabajo'!H38</f>
        <v>0</v>
      </c>
      <c r="L25" s="42">
        <f>'Hoja de trabajo'!I38</f>
        <v>0</v>
      </c>
      <c r="M25" s="43">
        <f>'Hoja de trabajo'!J38</f>
        <v>0</v>
      </c>
      <c r="N25" s="32"/>
      <c r="O25" s="39">
        <f>'Fracción III 1er 2022'!Q25+K25</f>
        <v>0</v>
      </c>
      <c r="P25" s="42">
        <f>O25+L25</f>
        <v>0</v>
      </c>
      <c r="Q25" s="44">
        <f>P25+M25</f>
        <v>0</v>
      </c>
      <c r="R25" s="202"/>
      <c r="V25" s="10"/>
      <c r="W25" s="293" t="s">
        <v>285</v>
      </c>
      <c r="X25" s="324" t="s">
        <v>297</v>
      </c>
      <c r="Y25" s="645" t="s">
        <v>281</v>
      </c>
      <c r="Z25" s="10"/>
      <c r="AD25" s="10"/>
      <c r="AE25" s="10"/>
      <c r="AF25" s="10"/>
      <c r="AG25" s="10"/>
      <c r="AH25" s="10"/>
      <c r="AI25" s="10"/>
    </row>
    <row r="26" spans="1:35" s="34" customFormat="1" ht="18.899999999999999" customHeight="1" x14ac:dyDescent="0.4">
      <c r="A26" s="678"/>
      <c r="B26" s="649"/>
      <c r="C26" s="29"/>
      <c r="D26" s="25"/>
      <c r="E26" s="30"/>
      <c r="F26" s="25"/>
      <c r="G26" s="29"/>
      <c r="H26" s="25"/>
      <c r="I26" s="30"/>
      <c r="J26" s="25"/>
      <c r="K26" s="31"/>
      <c r="L26" s="32"/>
      <c r="M26" s="41"/>
      <c r="N26" s="32"/>
      <c r="O26" s="31"/>
      <c r="P26" s="32"/>
      <c r="Q26" s="33"/>
      <c r="V26" s="10" t="s">
        <v>286</v>
      </c>
      <c r="W26" s="295">
        <f>'Fracción III 1er 2022'!W26</f>
        <v>0</v>
      </c>
      <c r="X26" s="297">
        <f>X30*$Z17</f>
        <v>0</v>
      </c>
      <c r="Y26" s="296">
        <f>W26+X26</f>
        <v>0</v>
      </c>
      <c r="Z26" s="10"/>
      <c r="AB26" s="328"/>
      <c r="AD26" s="10"/>
      <c r="AE26" s="10"/>
      <c r="AF26" s="10"/>
      <c r="AG26" s="10"/>
      <c r="AH26" s="10"/>
      <c r="AI26" s="10"/>
    </row>
    <row r="27" spans="1:35" s="34" customFormat="1" ht="18.899999999999999" customHeight="1" x14ac:dyDescent="0.4">
      <c r="A27" s="678"/>
      <c r="B27" s="432"/>
      <c r="C27" s="29"/>
      <c r="D27" s="25"/>
      <c r="E27" s="30"/>
      <c r="F27" s="25"/>
      <c r="G27" s="29"/>
      <c r="H27" s="25"/>
      <c r="I27" s="30"/>
      <c r="J27" s="25"/>
      <c r="K27" s="31"/>
      <c r="L27" s="32"/>
      <c r="M27" s="41"/>
      <c r="N27" s="32"/>
      <c r="O27" s="31"/>
      <c r="P27" s="32"/>
      <c r="Q27" s="33"/>
      <c r="T27" s="10"/>
      <c r="U27" s="10"/>
      <c r="V27" s="10"/>
      <c r="W27" s="296"/>
      <c r="X27" s="297"/>
      <c r="Y27" s="296"/>
      <c r="Z27" s="10"/>
      <c r="AC27" s="10"/>
      <c r="AD27" s="10"/>
      <c r="AE27" s="10"/>
      <c r="AF27" s="10"/>
      <c r="AG27" s="10"/>
      <c r="AH27" s="10"/>
      <c r="AI27" s="10"/>
    </row>
    <row r="28" spans="1:35" s="34" customFormat="1" ht="18.899999999999999" customHeight="1" x14ac:dyDescent="0.4">
      <c r="A28" s="678"/>
      <c r="B28" s="650" t="str">
        <f>'Hoja de trabajo'!D54</f>
        <v>CCC</v>
      </c>
      <c r="C28" s="235">
        <v>0</v>
      </c>
      <c r="D28" s="236">
        <v>0</v>
      </c>
      <c r="E28" s="237">
        <v>0</v>
      </c>
      <c r="F28" s="278"/>
      <c r="G28" s="235">
        <v>0</v>
      </c>
      <c r="H28" s="236">
        <v>0</v>
      </c>
      <c r="I28" s="237">
        <v>0</v>
      </c>
      <c r="J28" s="25"/>
      <c r="K28" s="39">
        <f>'Hoja de trabajo'!H40</f>
        <v>0</v>
      </c>
      <c r="L28" s="42">
        <f>'Hoja de trabajo'!I40</f>
        <v>0</v>
      </c>
      <c r="M28" s="43">
        <f>'Hoja de trabajo'!J40</f>
        <v>0</v>
      </c>
      <c r="N28" s="32"/>
      <c r="O28" s="39">
        <f>'Fracción III 1er 2022'!Q28+K28</f>
        <v>0</v>
      </c>
      <c r="P28" s="42">
        <f>O28+L28</f>
        <v>0</v>
      </c>
      <c r="Q28" s="44">
        <f>P28+M28</f>
        <v>0</v>
      </c>
      <c r="R28" s="202"/>
      <c r="S28" s="10"/>
      <c r="T28" s="10"/>
      <c r="U28" s="10"/>
      <c r="V28" s="10" t="s">
        <v>279</v>
      </c>
      <c r="W28" s="298">
        <f>'Fracción III 1er 2022'!W28</f>
        <v>0</v>
      </c>
      <c r="X28" s="299">
        <f>X30*$Z19</f>
        <v>0</v>
      </c>
      <c r="Y28" s="298">
        <f>W28+X28</f>
        <v>0</v>
      </c>
      <c r="Z28" s="10"/>
      <c r="AC28" s="10"/>
      <c r="AD28" s="10"/>
      <c r="AE28" s="10"/>
      <c r="AF28" s="10"/>
      <c r="AG28" s="10"/>
      <c r="AH28" s="10"/>
      <c r="AI28" s="10"/>
    </row>
    <row r="29" spans="1:35" s="34" customFormat="1" ht="18.899999999999999" customHeight="1" x14ac:dyDescent="0.4">
      <c r="A29" s="678"/>
      <c r="B29" s="650"/>
      <c r="C29" s="29"/>
      <c r="D29" s="25"/>
      <c r="E29" s="30"/>
      <c r="F29" s="25"/>
      <c r="G29" s="29"/>
      <c r="H29" s="25"/>
      <c r="I29" s="30"/>
      <c r="J29" s="25"/>
      <c r="K29" s="31"/>
      <c r="L29" s="32"/>
      <c r="M29" s="41"/>
      <c r="N29" s="32"/>
      <c r="O29" s="31"/>
      <c r="P29" s="32"/>
      <c r="Q29" s="33"/>
      <c r="S29" s="10"/>
      <c r="T29" s="10"/>
      <c r="U29" s="10"/>
      <c r="V29" s="10"/>
      <c r="W29" s="108"/>
      <c r="X29" s="300"/>
      <c r="Y29" s="108"/>
      <c r="Z29" s="10"/>
      <c r="AC29" s="10"/>
      <c r="AD29" s="10"/>
      <c r="AE29" s="10"/>
      <c r="AF29" s="10"/>
      <c r="AG29" s="10"/>
      <c r="AH29" s="10"/>
      <c r="AI29" s="10"/>
    </row>
    <row r="30" spans="1:35" s="34" customFormat="1" ht="18.899999999999999" customHeight="1" thickBot="1" x14ac:dyDescent="0.45">
      <c r="A30" s="678"/>
      <c r="B30" s="433"/>
      <c r="C30" s="29"/>
      <c r="D30" s="25"/>
      <c r="E30" s="30"/>
      <c r="F30" s="25"/>
      <c r="G30" s="29"/>
      <c r="H30" s="25"/>
      <c r="I30" s="30"/>
      <c r="J30" s="25"/>
      <c r="K30" s="31"/>
      <c r="L30" s="32"/>
      <c r="M30" s="41"/>
      <c r="N30" s="32"/>
      <c r="O30" s="31"/>
      <c r="P30" s="32"/>
      <c r="Q30" s="33"/>
      <c r="S30" s="10"/>
      <c r="T30" s="10"/>
      <c r="U30" s="10"/>
      <c r="V30" s="10"/>
      <c r="W30" s="301">
        <f>W26+W28</f>
        <v>0</v>
      </c>
      <c r="X30" s="302">
        <f>'Fracción I 2022'!L12-'Fracción I 2022'!F12</f>
        <v>0</v>
      </c>
      <c r="Y30" s="301">
        <f>Y26+Y28</f>
        <v>0</v>
      </c>
      <c r="Z30" s="10"/>
      <c r="AC30" s="10"/>
      <c r="AD30" s="10"/>
      <c r="AE30" s="10"/>
      <c r="AF30" s="10"/>
      <c r="AG30" s="10"/>
      <c r="AH30" s="10"/>
      <c r="AI30" s="10"/>
    </row>
    <row r="31" spans="1:35" s="34" customFormat="1" ht="18.899999999999999" customHeight="1" thickTop="1" x14ac:dyDescent="0.4">
      <c r="A31" s="678"/>
      <c r="B31" s="650" t="str">
        <f>IF('Hoja de trabajo'!D55="","",'Hoja de trabajo'!D55)</f>
        <v/>
      </c>
      <c r="C31" s="235">
        <v>0</v>
      </c>
      <c r="D31" s="236">
        <v>0</v>
      </c>
      <c r="E31" s="237">
        <v>0</v>
      </c>
      <c r="F31" s="278"/>
      <c r="G31" s="235">
        <v>0</v>
      </c>
      <c r="H31" s="236">
        <v>0</v>
      </c>
      <c r="I31" s="237">
        <v>0</v>
      </c>
      <c r="J31" s="25"/>
      <c r="K31" s="39">
        <f>'Hoja de trabajo'!H42</f>
        <v>0</v>
      </c>
      <c r="L31" s="42">
        <f>'Hoja de trabajo'!I42</f>
        <v>0</v>
      </c>
      <c r="M31" s="43">
        <f>'Hoja de trabajo'!J42</f>
        <v>0</v>
      </c>
      <c r="N31" s="32"/>
      <c r="O31" s="39">
        <f>'Fracción III 1er 2022'!Q31+K31</f>
        <v>0</v>
      </c>
      <c r="P31" s="42">
        <f>O31+L31</f>
        <v>0</v>
      </c>
      <c r="Q31" s="44">
        <f>P31+M31</f>
        <v>0</v>
      </c>
      <c r="R31" s="202"/>
      <c r="S31" s="10"/>
      <c r="T31" s="10"/>
      <c r="U31" s="10"/>
      <c r="V31" s="10"/>
      <c r="W31" s="303"/>
      <c r="X31" s="303"/>
      <c r="Y31" s="10"/>
      <c r="Z31" s="10"/>
      <c r="AC31" s="10"/>
      <c r="AD31" s="10"/>
      <c r="AE31" s="10"/>
      <c r="AF31" s="10"/>
      <c r="AG31" s="10"/>
      <c r="AH31" s="10"/>
      <c r="AI31" s="10"/>
    </row>
    <row r="32" spans="1:35" s="34" customFormat="1" ht="18.899999999999999" customHeight="1" x14ac:dyDescent="0.4">
      <c r="A32" s="678"/>
      <c r="B32" s="650"/>
      <c r="C32" s="29"/>
      <c r="D32" s="25"/>
      <c r="E32" s="30"/>
      <c r="F32" s="25"/>
      <c r="G32" s="29"/>
      <c r="H32" s="25"/>
      <c r="I32" s="30"/>
      <c r="J32" s="25"/>
      <c r="K32" s="31"/>
      <c r="L32" s="32"/>
      <c r="M32" s="41"/>
      <c r="N32" s="32"/>
      <c r="O32" s="31"/>
      <c r="P32" s="32"/>
      <c r="Q32" s="33"/>
      <c r="S32" s="10"/>
      <c r="T32" s="10"/>
      <c r="U32" s="304"/>
      <c r="V32" s="617" t="s">
        <v>287</v>
      </c>
      <c r="W32" s="617"/>
      <c r="AC32" s="10"/>
      <c r="AD32" s="10"/>
      <c r="AE32" s="10"/>
      <c r="AF32" s="10"/>
      <c r="AG32" s="10"/>
      <c r="AH32" s="10"/>
      <c r="AI32" s="10"/>
    </row>
    <row r="33" spans="1:35" s="34" customFormat="1" ht="18.899999999999999" customHeight="1" thickBot="1" x14ac:dyDescent="0.45">
      <c r="A33" s="679"/>
      <c r="B33" s="49"/>
      <c r="C33" s="50"/>
      <c r="D33" s="51"/>
      <c r="E33" s="52"/>
      <c r="F33" s="51"/>
      <c r="G33" s="50"/>
      <c r="H33" s="51"/>
      <c r="I33" s="52"/>
      <c r="J33" s="51"/>
      <c r="K33" s="53"/>
      <c r="L33" s="54"/>
      <c r="M33" s="55"/>
      <c r="N33" s="54"/>
      <c r="O33" s="53"/>
      <c r="P33" s="54"/>
      <c r="Q33" s="56"/>
      <c r="S33" s="10"/>
      <c r="U33" s="304"/>
      <c r="V33" s="618"/>
      <c r="W33" s="618"/>
      <c r="AC33" s="10"/>
      <c r="AD33" s="10"/>
      <c r="AE33" s="10"/>
      <c r="AF33" s="10"/>
      <c r="AG33" s="10"/>
      <c r="AH33" s="10"/>
      <c r="AI33" s="10"/>
    </row>
    <row r="34" spans="1:35" s="34" customFormat="1" x14ac:dyDescent="0.4">
      <c r="A34" s="263"/>
      <c r="B34" s="25"/>
      <c r="C34" s="25"/>
      <c r="D34" s="25"/>
      <c r="E34" s="25"/>
      <c r="F34" s="25"/>
      <c r="G34" s="25"/>
      <c r="H34" s="25"/>
      <c r="I34" s="25"/>
      <c r="J34" s="25"/>
      <c r="K34" s="32"/>
      <c r="L34" s="32"/>
      <c r="M34" s="32"/>
      <c r="N34" s="32"/>
      <c r="O34" s="32"/>
      <c r="P34" s="32"/>
      <c r="Q34" s="57"/>
      <c r="S34" s="10"/>
      <c r="U34" s="304"/>
      <c r="V34" s="305" t="s">
        <v>288</v>
      </c>
      <c r="W34" s="306"/>
      <c r="AC34" s="10"/>
      <c r="AD34" s="10"/>
      <c r="AE34" s="10"/>
      <c r="AF34" s="10"/>
      <c r="AG34" s="10"/>
      <c r="AH34" s="10"/>
      <c r="AI34" s="10"/>
    </row>
    <row r="35" spans="1:35" s="34" customFormat="1" x14ac:dyDescent="0.4">
      <c r="A35" s="27"/>
      <c r="B35" s="25"/>
      <c r="C35" s="25"/>
      <c r="D35" s="25"/>
      <c r="E35" s="25"/>
      <c r="F35" s="25"/>
      <c r="G35" s="25"/>
      <c r="H35" s="25"/>
      <c r="I35" s="25"/>
      <c r="J35" s="25"/>
      <c r="K35" s="32"/>
      <c r="L35" s="32"/>
      <c r="M35" s="32"/>
      <c r="N35" s="32"/>
      <c r="O35" s="32"/>
      <c r="P35" s="32"/>
      <c r="Q35" s="33"/>
      <c r="S35" s="10"/>
      <c r="U35" s="304"/>
      <c r="V35" s="308"/>
      <c r="W35" s="309"/>
      <c r="AC35" s="10"/>
      <c r="AD35" s="10"/>
      <c r="AE35" s="10"/>
      <c r="AF35" s="10"/>
      <c r="AG35" s="10"/>
      <c r="AH35" s="10"/>
      <c r="AI35" s="10"/>
    </row>
    <row r="36" spans="1:35" s="34" customFormat="1" ht="16.8" thickBot="1" x14ac:dyDescent="0.45">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1"/>
      <c r="V36" s="312" t="s">
        <v>282</v>
      </c>
      <c r="W36" s="313">
        <f>'Fracción I 2022'!L38</f>
        <v>0</v>
      </c>
      <c r="AC36" s="10"/>
      <c r="AD36" s="10"/>
      <c r="AE36" s="10"/>
      <c r="AF36" s="10"/>
      <c r="AG36" s="10"/>
      <c r="AH36" s="10"/>
      <c r="AI36" s="10"/>
    </row>
    <row r="37" spans="1:35" s="34" customFormat="1" ht="16.8" thickTop="1" x14ac:dyDescent="0.4">
      <c r="A37" s="264"/>
      <c r="Q37" s="62"/>
      <c r="S37" s="10"/>
      <c r="U37" s="304"/>
      <c r="V37" s="312"/>
      <c r="W37" s="309"/>
      <c r="AC37" s="10"/>
      <c r="AD37" s="10"/>
      <c r="AE37" s="10"/>
      <c r="AF37" s="10"/>
      <c r="AG37" s="10"/>
      <c r="AH37" s="10"/>
      <c r="AI37" s="10"/>
    </row>
    <row r="38" spans="1:35" s="34" customFormat="1" x14ac:dyDescent="0.4">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14"/>
      <c r="V38" s="312" t="s">
        <v>277</v>
      </c>
      <c r="W38" s="313">
        <f>'Fracción II 2do 2022'!U466</f>
        <v>0</v>
      </c>
      <c r="AC38" s="48"/>
      <c r="AD38" s="10"/>
      <c r="AE38" s="10"/>
      <c r="AF38" s="10"/>
      <c r="AG38" s="10"/>
      <c r="AH38" s="10"/>
      <c r="AI38" s="10"/>
    </row>
    <row r="39" spans="1:35" s="34" customFormat="1" x14ac:dyDescent="0.4">
      <c r="A39" s="74"/>
      <c r="B39" s="58"/>
      <c r="C39" s="58"/>
      <c r="D39" s="58"/>
      <c r="E39" s="58"/>
      <c r="F39" s="58"/>
      <c r="G39" s="58"/>
      <c r="H39" s="58"/>
      <c r="I39" s="58"/>
      <c r="J39" s="58"/>
      <c r="K39" s="58"/>
      <c r="L39" s="58"/>
      <c r="M39" s="58"/>
      <c r="N39" s="60"/>
      <c r="O39" s="58"/>
      <c r="P39" s="58"/>
      <c r="Q39" s="65"/>
      <c r="R39" s="204"/>
      <c r="S39" s="10"/>
      <c r="T39" s="10"/>
      <c r="U39" s="304"/>
      <c r="V39" s="312"/>
      <c r="W39" s="309"/>
      <c r="X39" s="10"/>
      <c r="Y39" s="10"/>
      <c r="Z39" s="10"/>
      <c r="AA39" s="10"/>
      <c r="AB39" s="10"/>
      <c r="AC39" s="10"/>
      <c r="AD39" s="10"/>
      <c r="AE39" s="10"/>
      <c r="AF39" s="10"/>
      <c r="AG39" s="10"/>
      <c r="AH39" s="10"/>
      <c r="AI39" s="10"/>
    </row>
    <row r="40" spans="1:35" s="34" customFormat="1" x14ac:dyDescent="0.4">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14"/>
      <c r="V40" s="312" t="s">
        <v>280</v>
      </c>
      <c r="W40" s="313">
        <f>Q40</f>
        <v>0</v>
      </c>
      <c r="X40" s="10"/>
      <c r="Y40" s="10"/>
      <c r="Z40" s="10"/>
      <c r="AA40" s="10"/>
      <c r="AB40" s="10"/>
      <c r="AC40" s="10"/>
      <c r="AD40" s="10"/>
      <c r="AE40" s="10"/>
      <c r="AF40" s="10"/>
      <c r="AG40" s="10"/>
      <c r="AH40" s="10"/>
      <c r="AI40" s="10"/>
    </row>
    <row r="41" spans="1:35" s="34" customFormat="1" x14ac:dyDescent="0.4">
      <c r="A41" s="27"/>
      <c r="B41" s="25"/>
      <c r="C41" s="25"/>
      <c r="D41" s="25"/>
      <c r="E41" s="25"/>
      <c r="F41" s="25"/>
      <c r="G41" s="25"/>
      <c r="H41" s="25"/>
      <c r="I41" s="25"/>
      <c r="J41" s="25"/>
      <c r="K41" s="25"/>
      <c r="L41" s="25"/>
      <c r="M41" s="25"/>
      <c r="N41" s="25"/>
      <c r="O41" s="25"/>
      <c r="P41" s="25"/>
      <c r="Q41" s="69"/>
      <c r="R41" s="10"/>
      <c r="S41" s="10"/>
      <c r="T41" s="10"/>
      <c r="U41" s="316"/>
      <c r="V41" s="308"/>
      <c r="W41" s="309"/>
      <c r="X41" s="10"/>
      <c r="Y41" s="10"/>
      <c r="Z41" s="10"/>
      <c r="AA41" s="10"/>
      <c r="AB41" s="10"/>
      <c r="AC41" s="10"/>
      <c r="AD41" s="10"/>
      <c r="AE41" s="10"/>
      <c r="AF41" s="10"/>
      <c r="AG41" s="10"/>
      <c r="AH41" s="10"/>
      <c r="AI41" s="10"/>
    </row>
    <row r="42" spans="1:35" s="34" customFormat="1" ht="16.8" thickBot="1" x14ac:dyDescent="0.45">
      <c r="A42" s="46"/>
      <c r="B42" s="10"/>
      <c r="C42" s="10"/>
      <c r="D42" s="10"/>
      <c r="E42" s="10"/>
      <c r="F42" s="10"/>
      <c r="G42" s="10"/>
      <c r="H42" s="10"/>
      <c r="I42" s="10"/>
      <c r="J42" s="10"/>
      <c r="K42" s="10"/>
      <c r="L42" s="10"/>
      <c r="M42" s="10"/>
      <c r="N42" s="10"/>
      <c r="O42" s="10"/>
      <c r="P42" s="10"/>
      <c r="Q42" s="47"/>
      <c r="R42" s="10"/>
      <c r="S42" s="10"/>
      <c r="T42" s="10"/>
      <c r="U42" s="318"/>
      <c r="V42" s="308"/>
      <c r="W42" s="317">
        <f>W36-(W38+W40)</f>
        <v>0</v>
      </c>
      <c r="X42" s="10"/>
      <c r="Y42" s="10"/>
      <c r="Z42" s="10"/>
      <c r="AA42" s="10"/>
      <c r="AB42" s="10"/>
      <c r="AC42" s="10"/>
      <c r="AD42" s="48"/>
      <c r="AE42" s="10"/>
      <c r="AF42" s="10"/>
      <c r="AG42" s="10"/>
      <c r="AH42" s="10"/>
      <c r="AI42" s="10"/>
    </row>
    <row r="43" spans="1:35" ht="17.399999999999999" thickTop="1" thickBot="1" x14ac:dyDescent="0.45">
      <c r="A43" s="70"/>
      <c r="B43" s="71"/>
      <c r="C43" s="71"/>
      <c r="D43" s="71"/>
      <c r="E43" s="71"/>
      <c r="F43" s="71"/>
      <c r="G43" s="71"/>
      <c r="H43" s="71"/>
      <c r="I43" s="71"/>
      <c r="J43" s="71"/>
      <c r="K43" s="71"/>
      <c r="L43" s="71"/>
      <c r="M43" s="71"/>
      <c r="N43" s="71"/>
      <c r="O43" s="71"/>
      <c r="P43" s="71"/>
      <c r="Q43" s="72"/>
      <c r="U43" s="315"/>
      <c r="V43" s="319"/>
      <c r="W43" s="326"/>
    </row>
    <row r="44" spans="1:35" s="34" customFormat="1"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x14ac:dyDescent="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ht="12.75" customHeight="1"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ht="13.5" customHeight="1" x14ac:dyDescent="0.4">
      <c r="A47" s="10"/>
      <c r="B47" s="10"/>
      <c r="C47" s="10"/>
      <c r="D47" s="10"/>
      <c r="E47" s="10"/>
      <c r="F47" s="10"/>
      <c r="G47" s="616"/>
      <c r="H47" s="616"/>
      <c r="I47" s="616"/>
      <c r="J47" s="10"/>
      <c r="K47" s="10"/>
      <c r="L47" s="10"/>
      <c r="M47" s="10"/>
      <c r="N47" s="10"/>
      <c r="O47" s="616"/>
      <c r="P47" s="616"/>
      <c r="Q47" s="616"/>
      <c r="R47" s="10"/>
      <c r="S47" s="10"/>
      <c r="T47" s="10"/>
      <c r="U47" s="10"/>
      <c r="V47" s="10"/>
      <c r="W47" s="10"/>
      <c r="X47" s="10"/>
      <c r="Y47" s="10"/>
      <c r="Z47" s="10"/>
      <c r="AA47" s="10"/>
      <c r="AB47" s="10"/>
      <c r="AC47" s="10"/>
      <c r="AD47" s="10"/>
      <c r="AE47" s="10"/>
      <c r="AF47" s="10"/>
      <c r="AG47" s="10"/>
      <c r="AH47" s="10"/>
      <c r="AI47" s="10"/>
    </row>
    <row r="48" spans="1:35" s="34" customFormat="1" x14ac:dyDescent="0.4">
      <c r="A48" s="10"/>
      <c r="B48" s="417" t="s">
        <v>214</v>
      </c>
      <c r="C48" s="10"/>
      <c r="D48" s="10"/>
      <c r="E48" s="10"/>
      <c r="F48" s="10"/>
      <c r="G48" s="599" t="s">
        <v>215</v>
      </c>
      <c r="H48" s="599"/>
      <c r="I48" s="599"/>
      <c r="J48" s="10"/>
      <c r="K48" s="10"/>
      <c r="L48" s="10"/>
      <c r="M48" s="10"/>
      <c r="N48" s="10"/>
      <c r="O48" s="599" t="s">
        <v>216</v>
      </c>
      <c r="P48" s="599"/>
      <c r="Q48" s="599"/>
      <c r="R48" s="10"/>
      <c r="S48" s="10"/>
      <c r="T48" s="10"/>
      <c r="U48" s="10"/>
      <c r="V48" s="10"/>
      <c r="W48" s="10"/>
      <c r="X48" s="10"/>
      <c r="Y48" s="10"/>
      <c r="Z48" s="10"/>
      <c r="AA48" s="10"/>
      <c r="AB48" s="10"/>
      <c r="AC48" s="10"/>
      <c r="AD48" s="10"/>
      <c r="AE48" s="10"/>
      <c r="AF48" s="10"/>
      <c r="AG48" s="10"/>
      <c r="AH48" s="10"/>
      <c r="AI48" s="10"/>
    </row>
    <row r="49" spans="1:35" s="34" customFormat="1" x14ac:dyDescent="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x14ac:dyDescent="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4">
    <mergeCell ref="T1:AB1"/>
    <mergeCell ref="T2:AB2"/>
    <mergeCell ref="T3:V3"/>
    <mergeCell ref="W3:Y3"/>
    <mergeCell ref="C8:E8"/>
    <mergeCell ref="G8:I8"/>
    <mergeCell ref="A1:Q1"/>
    <mergeCell ref="A2:Q2"/>
    <mergeCell ref="A3:Q3"/>
    <mergeCell ref="A4:Q4"/>
    <mergeCell ref="A5:Q5"/>
    <mergeCell ref="T4:V4"/>
    <mergeCell ref="Z5:AB5"/>
    <mergeCell ref="Z3:AB3"/>
    <mergeCell ref="T5:V5"/>
    <mergeCell ref="AA13:AA15"/>
    <mergeCell ref="W4:Y4"/>
    <mergeCell ref="Z4:AB4"/>
    <mergeCell ref="C7:M7"/>
    <mergeCell ref="T11:AB11"/>
    <mergeCell ref="Y13:Y15"/>
    <mergeCell ref="Z13:Z15"/>
    <mergeCell ref="W5:Y5"/>
    <mergeCell ref="V32:W33"/>
    <mergeCell ref="Y24:Y25"/>
    <mergeCell ref="O6:Q6"/>
    <mergeCell ref="A6:M6"/>
    <mergeCell ref="A7:A9"/>
    <mergeCell ref="W24:X24"/>
    <mergeCell ref="B25:B26"/>
    <mergeCell ref="B7:B9"/>
    <mergeCell ref="K8:M8"/>
    <mergeCell ref="O7:Q8"/>
    <mergeCell ref="B19:B20"/>
    <mergeCell ref="B22:B23"/>
    <mergeCell ref="B16:B17"/>
    <mergeCell ref="B12:B13"/>
    <mergeCell ref="G47:I47"/>
    <mergeCell ref="O47:Q47"/>
    <mergeCell ref="G48:I48"/>
    <mergeCell ref="O48:Q48"/>
    <mergeCell ref="A12:A33"/>
    <mergeCell ref="B28:B29"/>
    <mergeCell ref="B31:B32"/>
  </mergeCells>
  <printOptions horizontalCentered="1"/>
  <pageMargins left="0.78740157480314965" right="0.39370078740157483" top="0.39370078740157483" bottom="0.39370078740157483" header="0.31496062992125984" footer="0.31496062992125984"/>
  <pageSetup scale="59" fitToWidth="2" orientation="landscape" r:id="rId1"/>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5"/>
    <pageSetUpPr fitToPage="1"/>
  </sheetPr>
  <dimension ref="A1:AI50"/>
  <sheetViews>
    <sheetView zoomScaleNormal="100" workbookViewId="0">
      <selection sqref="A1:Q1"/>
    </sheetView>
  </sheetViews>
  <sheetFormatPr baseColWidth="10" defaultColWidth="11.44140625" defaultRowHeight="16.2" x14ac:dyDescent="0.4"/>
  <cols>
    <col min="1" max="1" width="20.88671875" style="10" customWidth="1"/>
    <col min="2" max="2" width="37.5546875" style="10" customWidth="1"/>
    <col min="3" max="3" width="11.6640625" style="10" customWidth="1"/>
    <col min="4" max="4" width="12.88671875" style="10" customWidth="1"/>
    <col min="5" max="5" width="13" style="10" customWidth="1"/>
    <col min="6" max="6" width="0.88671875" style="10" customWidth="1"/>
    <col min="7" max="8" width="12.33203125" style="10" customWidth="1"/>
    <col min="9" max="9" width="12.6640625" style="10" customWidth="1"/>
    <col min="10" max="10" width="0.88671875" style="10" customWidth="1"/>
    <col min="11" max="11" width="11.88671875" style="10" customWidth="1"/>
    <col min="12" max="13" width="12.6640625" style="10" customWidth="1"/>
    <col min="14" max="14" width="0.88671875" style="10" customWidth="1"/>
    <col min="15" max="15" width="13.5546875" style="10" customWidth="1"/>
    <col min="16" max="16" width="13.33203125" style="10" customWidth="1"/>
    <col min="17" max="17" width="16" style="10" customWidth="1"/>
    <col min="18" max="19" width="1.5546875" style="10" customWidth="1"/>
    <col min="20" max="28" width="14.6640625" style="10" customWidth="1"/>
    <col min="29" max="29" width="9.44140625" style="10" customWidth="1"/>
    <col min="30" max="16384" width="11.44140625" style="10"/>
  </cols>
  <sheetData>
    <row r="1" spans="1:35" s="7" customFormat="1" ht="20.25" customHeight="1" x14ac:dyDescent="0.25">
      <c r="A1" s="651" t="s">
        <v>258</v>
      </c>
      <c r="B1" s="652"/>
      <c r="C1" s="652"/>
      <c r="D1" s="652"/>
      <c r="E1" s="652"/>
      <c r="F1" s="652"/>
      <c r="G1" s="652"/>
      <c r="H1" s="652"/>
      <c r="I1" s="652"/>
      <c r="J1" s="652"/>
      <c r="K1" s="652"/>
      <c r="L1" s="652"/>
      <c r="M1" s="652"/>
      <c r="N1" s="652"/>
      <c r="O1" s="652"/>
      <c r="P1" s="652"/>
      <c r="Q1" s="652"/>
      <c r="R1" s="198"/>
      <c r="T1" s="622" t="s">
        <v>259</v>
      </c>
      <c r="U1" s="623"/>
      <c r="V1" s="623"/>
      <c r="W1" s="623"/>
      <c r="X1" s="623"/>
      <c r="Y1" s="623"/>
      <c r="Z1" s="623"/>
      <c r="AA1" s="623"/>
      <c r="AB1" s="624"/>
      <c r="AE1" s="8"/>
    </row>
    <row r="2" spans="1:35" s="7" customFormat="1" ht="20.25" customHeight="1" x14ac:dyDescent="0.25">
      <c r="A2" s="651" t="s">
        <v>260</v>
      </c>
      <c r="B2" s="652"/>
      <c r="C2" s="652"/>
      <c r="D2" s="652"/>
      <c r="E2" s="652"/>
      <c r="F2" s="652"/>
      <c r="G2" s="652"/>
      <c r="H2" s="652"/>
      <c r="I2" s="652"/>
      <c r="J2" s="652"/>
      <c r="K2" s="652"/>
      <c r="L2" s="652"/>
      <c r="M2" s="652"/>
      <c r="N2" s="652"/>
      <c r="O2" s="652"/>
      <c r="P2" s="652"/>
      <c r="Q2" s="652"/>
      <c r="R2" s="198"/>
      <c r="T2" s="630">
        <f>Q40</f>
        <v>0</v>
      </c>
      <c r="U2" s="642"/>
      <c r="V2" s="642"/>
      <c r="W2" s="642"/>
      <c r="X2" s="642"/>
      <c r="Y2" s="642"/>
      <c r="Z2" s="642"/>
      <c r="AA2" s="642"/>
      <c r="AB2" s="643"/>
      <c r="AD2" s="214"/>
      <c r="AE2" s="214"/>
      <c r="AF2" s="214"/>
      <c r="AG2" s="214"/>
    </row>
    <row r="3" spans="1:35" s="7" customFormat="1" ht="20.25" customHeight="1" x14ac:dyDescent="0.4">
      <c r="A3" s="652" t="s">
        <v>261</v>
      </c>
      <c r="B3" s="652"/>
      <c r="C3" s="652"/>
      <c r="D3" s="652"/>
      <c r="E3" s="652"/>
      <c r="F3" s="652"/>
      <c r="G3" s="652"/>
      <c r="H3" s="652"/>
      <c r="I3" s="652"/>
      <c r="J3" s="652"/>
      <c r="K3" s="652"/>
      <c r="L3" s="652"/>
      <c r="M3" s="652"/>
      <c r="N3" s="652"/>
      <c r="O3" s="652"/>
      <c r="P3" s="652"/>
      <c r="Q3" s="652"/>
      <c r="R3" s="198"/>
      <c r="S3" s="10"/>
      <c r="T3" s="625">
        <f>IF(Q40=0,0,T4/$Q$40)</f>
        <v>0</v>
      </c>
      <c r="U3" s="626"/>
      <c r="V3" s="626"/>
      <c r="W3" s="625">
        <f>IF(Q40=0,0,W4/$Q$40)</f>
        <v>0</v>
      </c>
      <c r="X3" s="626"/>
      <c r="Y3" s="626"/>
      <c r="Z3" s="625">
        <f>IF(Q40=0,0,Z4/$Q$40)</f>
        <v>0</v>
      </c>
      <c r="AA3" s="626"/>
      <c r="AB3" s="626"/>
      <c r="AC3" s="11"/>
      <c r="AD3" s="214"/>
      <c r="AE3" s="214"/>
      <c r="AF3" s="214"/>
      <c r="AG3" s="214"/>
    </row>
    <row r="4" spans="1:35" s="7" customFormat="1" ht="20.25" customHeight="1" x14ac:dyDescent="0.4">
      <c r="A4" s="653" t="s">
        <v>223</v>
      </c>
      <c r="B4" s="653"/>
      <c r="C4" s="653"/>
      <c r="D4" s="653"/>
      <c r="E4" s="653"/>
      <c r="F4" s="653"/>
      <c r="G4" s="653"/>
      <c r="H4" s="653"/>
      <c r="I4" s="653"/>
      <c r="J4" s="653"/>
      <c r="K4" s="653"/>
      <c r="L4" s="653"/>
      <c r="M4" s="653"/>
      <c r="N4" s="653"/>
      <c r="O4" s="653"/>
      <c r="P4" s="653"/>
      <c r="Q4" s="653"/>
      <c r="R4" s="198"/>
      <c r="S4" s="10"/>
      <c r="T4" s="630">
        <f>E40</f>
        <v>0</v>
      </c>
      <c r="U4" s="631"/>
      <c r="V4" s="632"/>
      <c r="W4" s="630">
        <f>I40</f>
        <v>0</v>
      </c>
      <c r="X4" s="631"/>
      <c r="Y4" s="632"/>
      <c r="Z4" s="630">
        <f>M40</f>
        <v>0</v>
      </c>
      <c r="AA4" s="631"/>
      <c r="AB4" s="632"/>
      <c r="AC4" s="197"/>
      <c r="AD4" s="214"/>
      <c r="AE4" s="214"/>
      <c r="AF4" s="214"/>
      <c r="AG4" s="214"/>
    </row>
    <row r="5" spans="1:35" s="7" customFormat="1" ht="20.25" customHeight="1" x14ac:dyDescent="0.4">
      <c r="A5" s="654" t="s">
        <v>298</v>
      </c>
      <c r="B5" s="653"/>
      <c r="C5" s="653"/>
      <c r="D5" s="653"/>
      <c r="E5" s="653"/>
      <c r="F5" s="653"/>
      <c r="G5" s="653"/>
      <c r="H5" s="653"/>
      <c r="I5" s="653"/>
      <c r="J5" s="653"/>
      <c r="K5" s="653"/>
      <c r="L5" s="653"/>
      <c r="M5" s="653"/>
      <c r="N5" s="653"/>
      <c r="O5" s="653"/>
      <c r="P5" s="653"/>
      <c r="Q5" s="653"/>
      <c r="R5" s="198"/>
      <c r="S5" s="10"/>
      <c r="T5" s="633" t="s">
        <v>263</v>
      </c>
      <c r="U5" s="634"/>
      <c r="V5" s="635"/>
      <c r="W5" s="636" t="s">
        <v>264</v>
      </c>
      <c r="X5" s="637"/>
      <c r="Y5" s="638"/>
      <c r="Z5" s="636" t="s">
        <v>265</v>
      </c>
      <c r="AA5" s="637"/>
      <c r="AB5" s="638"/>
      <c r="AC5" s="10"/>
      <c r="AD5" s="214"/>
      <c r="AE5" s="214"/>
      <c r="AF5" s="214"/>
      <c r="AG5" s="214"/>
    </row>
    <row r="6" spans="1:35" ht="21.6" x14ac:dyDescent="0.5">
      <c r="A6" s="655" t="s">
        <v>266</v>
      </c>
      <c r="B6" s="656"/>
      <c r="C6" s="656"/>
      <c r="D6" s="656"/>
      <c r="E6" s="656"/>
      <c r="F6" s="656"/>
      <c r="G6" s="656"/>
      <c r="H6" s="656"/>
      <c r="I6" s="656"/>
      <c r="J6" s="656"/>
      <c r="K6" s="656"/>
      <c r="L6" s="656"/>
      <c r="M6" s="657"/>
      <c r="N6" s="9"/>
      <c r="O6" s="655" t="s">
        <v>299</v>
      </c>
      <c r="P6" s="656"/>
      <c r="Q6" s="657"/>
      <c r="R6" s="199"/>
      <c r="T6" s="279" t="s">
        <v>248</v>
      </c>
      <c r="U6" s="279" t="s">
        <v>205</v>
      </c>
      <c r="V6" s="279" t="s">
        <v>206</v>
      </c>
      <c r="W6" s="279" t="s">
        <v>248</v>
      </c>
      <c r="X6" s="279" t="s">
        <v>205</v>
      </c>
      <c r="Y6" s="279" t="s">
        <v>206</v>
      </c>
      <c r="Z6" s="279" t="s">
        <v>248</v>
      </c>
      <c r="AA6" s="279" t="s">
        <v>205</v>
      </c>
      <c r="AB6" s="279" t="s">
        <v>206</v>
      </c>
      <c r="AD6" s="214"/>
      <c r="AE6" s="214"/>
      <c r="AF6" s="214"/>
      <c r="AG6" s="214"/>
      <c r="AH6" s="7"/>
      <c r="AI6" s="7"/>
    </row>
    <row r="7" spans="1:35" ht="12.75" customHeight="1" x14ac:dyDescent="0.4">
      <c r="A7" s="658" t="s">
        <v>226</v>
      </c>
      <c r="B7" s="659" t="s">
        <v>268</v>
      </c>
      <c r="C7" s="666" t="s">
        <v>269</v>
      </c>
      <c r="D7" s="667"/>
      <c r="E7" s="667"/>
      <c r="F7" s="667"/>
      <c r="G7" s="667"/>
      <c r="H7" s="667"/>
      <c r="I7" s="667"/>
      <c r="J7" s="667"/>
      <c r="K7" s="667"/>
      <c r="L7" s="667"/>
      <c r="M7" s="668"/>
      <c r="N7" s="12"/>
      <c r="O7" s="660" t="s">
        <v>251</v>
      </c>
      <c r="P7" s="661"/>
      <c r="Q7" s="662"/>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G7" s="7"/>
      <c r="AH7" s="7"/>
      <c r="AI7" s="7"/>
    </row>
    <row r="8" spans="1:35" ht="12.75" customHeight="1" x14ac:dyDescent="0.4">
      <c r="A8" s="658"/>
      <c r="B8" s="659"/>
      <c r="C8" s="669" t="s">
        <v>263</v>
      </c>
      <c r="D8" s="670"/>
      <c r="E8" s="671"/>
      <c r="F8" s="13"/>
      <c r="G8" s="676" t="s">
        <v>264</v>
      </c>
      <c r="H8" s="670"/>
      <c r="I8" s="671"/>
      <c r="J8" s="14"/>
      <c r="K8" s="672" t="s">
        <v>265</v>
      </c>
      <c r="L8" s="673"/>
      <c r="M8" s="674"/>
      <c r="N8" s="15"/>
      <c r="O8" s="663"/>
      <c r="P8" s="664"/>
      <c r="Q8" s="665"/>
      <c r="R8" s="200"/>
      <c r="S8" s="34"/>
      <c r="T8" s="321">
        <f>IF(T4=0,0,T7/T4)</f>
        <v>0</v>
      </c>
      <c r="U8" s="321">
        <f>IF(T4=0,0,U7/T4)</f>
        <v>0</v>
      </c>
      <c r="V8" s="321">
        <f>IF(T4=0,0,V7/T4)</f>
        <v>0</v>
      </c>
      <c r="W8" s="321">
        <f>IF(W4=0,0,W7/W4)</f>
        <v>0</v>
      </c>
      <c r="X8" s="321">
        <f>IF(W4=0,0,X7/W4)</f>
        <v>0</v>
      </c>
      <c r="Y8" s="321">
        <f>IF(W4=0,0,Y7/W4)</f>
        <v>0</v>
      </c>
      <c r="Z8" s="321">
        <f>IF(Z4=0,0,Z7/Z4)</f>
        <v>0</v>
      </c>
      <c r="AA8" s="321">
        <f>IF(Z4=0,0,AA7/Z4)</f>
        <v>0</v>
      </c>
      <c r="AB8" s="321">
        <f>IF(Z4=0,0,AB7/Z4)</f>
        <v>0</v>
      </c>
      <c r="AG8" s="7"/>
      <c r="AH8" s="7"/>
      <c r="AI8" s="7"/>
    </row>
    <row r="9" spans="1:35" ht="16.8" thickBot="1" x14ac:dyDescent="0.45">
      <c r="A9" s="658"/>
      <c r="B9" s="659"/>
      <c r="C9" s="16" t="s">
        <v>248</v>
      </c>
      <c r="D9" s="16" t="s">
        <v>205</v>
      </c>
      <c r="E9" s="16" t="s">
        <v>206</v>
      </c>
      <c r="F9" s="17"/>
      <c r="G9" s="16" t="s">
        <v>248</v>
      </c>
      <c r="H9" s="16" t="s">
        <v>205</v>
      </c>
      <c r="I9" s="16" t="s">
        <v>206</v>
      </c>
      <c r="J9" s="17"/>
      <c r="K9" s="16" t="s">
        <v>248</v>
      </c>
      <c r="L9" s="16" t="s">
        <v>205</v>
      </c>
      <c r="M9" s="16" t="s">
        <v>206</v>
      </c>
      <c r="N9" s="17"/>
      <c r="O9" s="18" t="s">
        <v>300</v>
      </c>
      <c r="P9" s="18" t="s">
        <v>301</v>
      </c>
      <c r="Q9" s="19" t="s">
        <v>302</v>
      </c>
      <c r="R9" s="201"/>
      <c r="S9" s="34"/>
      <c r="T9" s="282"/>
      <c r="U9" s="282"/>
      <c r="V9" s="282"/>
      <c r="W9" s="282"/>
      <c r="X9" s="282"/>
      <c r="Y9" s="282"/>
      <c r="Z9" s="282"/>
      <c r="AA9" s="282"/>
      <c r="AB9" s="282"/>
    </row>
    <row r="10" spans="1:35" x14ac:dyDescent="0.4">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ht="15" customHeight="1" x14ac:dyDescent="0.4">
      <c r="A11" s="187"/>
      <c r="B11" s="187"/>
      <c r="C11" s="29"/>
      <c r="D11" s="25"/>
      <c r="E11" s="30"/>
      <c r="F11" s="25"/>
      <c r="G11" s="29"/>
      <c r="H11" s="25"/>
      <c r="I11" s="30"/>
      <c r="J11" s="25"/>
      <c r="K11" s="29"/>
      <c r="L11" s="25"/>
      <c r="M11" s="30"/>
      <c r="N11" s="25"/>
      <c r="O11" s="31"/>
      <c r="P11" s="32"/>
      <c r="Q11" s="33"/>
      <c r="T11" s="627" t="s">
        <v>272</v>
      </c>
      <c r="U11" s="628"/>
      <c r="V11" s="628"/>
      <c r="W11" s="628"/>
      <c r="X11" s="628"/>
      <c r="Y11" s="628"/>
      <c r="Z11" s="628"/>
      <c r="AA11" s="628"/>
      <c r="AB11" s="629"/>
      <c r="AC11" s="10"/>
      <c r="AD11" s="10"/>
      <c r="AE11" s="10"/>
      <c r="AF11" s="10"/>
      <c r="AG11" s="10"/>
      <c r="AH11" s="10"/>
      <c r="AI11" s="10"/>
    </row>
    <row r="12" spans="1:35" s="34" customFormat="1" ht="18" customHeight="1" x14ac:dyDescent="0.4">
      <c r="A12" s="677" t="str">
        <f>VLOOKUP('Hoja de trabajo'!$A$2,Hoja1!$B$1:$C$36,2,FALSE)</f>
        <v>Elegir Institución en Hoja de trabajo</v>
      </c>
      <c r="B12" s="650" t="str">
        <f>'Hoja de trabajo'!D49</f>
        <v>SUBSIDIOS FEDERALES PARA ORGANISMOS DESCENTRALIZADOS ESTATALES       U006</v>
      </c>
      <c r="C12" s="235">
        <v>0</v>
      </c>
      <c r="D12" s="236">
        <v>0</v>
      </c>
      <c r="E12" s="237">
        <v>0</v>
      </c>
      <c r="F12" s="278"/>
      <c r="G12" s="235">
        <v>0</v>
      </c>
      <c r="H12" s="236">
        <v>0</v>
      </c>
      <c r="I12" s="237">
        <v>0</v>
      </c>
      <c r="J12" s="278"/>
      <c r="K12" s="235">
        <v>0</v>
      </c>
      <c r="L12" s="236">
        <v>0</v>
      </c>
      <c r="M12" s="237">
        <v>0</v>
      </c>
      <c r="N12" s="32"/>
      <c r="O12" s="39">
        <f>C12+G12+K12+'Fracción III 2do 2022'!Q12</f>
        <v>0</v>
      </c>
      <c r="P12" s="202">
        <f>O12+D12+H12+L12</f>
        <v>0</v>
      </c>
      <c r="Q12" s="271">
        <f>P12+E12+I12+M12</f>
        <v>0</v>
      </c>
      <c r="R12" s="202"/>
      <c r="T12" s="46"/>
      <c r="U12" s="10"/>
      <c r="V12" s="48"/>
      <c r="W12" s="10"/>
      <c r="X12" s="48"/>
      <c r="Y12" s="10"/>
      <c r="Z12" s="10"/>
      <c r="AA12" s="10"/>
      <c r="AB12" s="47"/>
      <c r="AC12" s="10"/>
      <c r="AD12" s="10"/>
      <c r="AE12" s="10"/>
      <c r="AF12" s="10"/>
      <c r="AG12" s="10"/>
      <c r="AH12" s="10"/>
      <c r="AI12" s="10"/>
    </row>
    <row r="13" spans="1:35" s="34" customFormat="1" ht="18" customHeight="1" x14ac:dyDescent="0.4">
      <c r="A13" s="678"/>
      <c r="B13" s="650"/>
      <c r="C13" s="38"/>
      <c r="D13" s="37"/>
      <c r="E13" s="35"/>
      <c r="F13" s="36"/>
      <c r="G13" s="38"/>
      <c r="H13" s="37"/>
      <c r="I13" s="35"/>
      <c r="J13" s="36"/>
      <c r="K13" s="38"/>
      <c r="L13" s="37"/>
      <c r="M13" s="35"/>
      <c r="N13" s="32"/>
      <c r="O13" s="39"/>
      <c r="P13" s="202"/>
      <c r="Q13" s="271"/>
      <c r="R13" s="202"/>
      <c r="T13" s="46"/>
      <c r="U13" s="10"/>
      <c r="V13" s="48"/>
      <c r="W13" s="10"/>
      <c r="X13" s="48"/>
      <c r="Y13" s="639" t="s">
        <v>273</v>
      </c>
      <c r="Z13" s="646" t="s">
        <v>274</v>
      </c>
      <c r="AA13" s="619" t="s">
        <v>275</v>
      </c>
      <c r="AB13" s="47"/>
      <c r="AC13" s="10"/>
      <c r="AD13" s="10"/>
      <c r="AE13" s="10"/>
      <c r="AF13" s="10"/>
      <c r="AG13" s="10"/>
      <c r="AH13" s="10"/>
      <c r="AI13" s="10"/>
    </row>
    <row r="14" spans="1:35" s="34" customFormat="1" ht="5.25" customHeight="1" x14ac:dyDescent="0.4">
      <c r="A14" s="678"/>
      <c r="B14" s="40"/>
      <c r="C14" s="181"/>
      <c r="D14" s="182"/>
      <c r="E14" s="183"/>
      <c r="F14" s="25"/>
      <c r="G14" s="181"/>
      <c r="H14" s="182"/>
      <c r="I14" s="183"/>
      <c r="J14" s="25"/>
      <c r="K14" s="181"/>
      <c r="L14" s="182"/>
      <c r="M14" s="183"/>
      <c r="N14" s="32"/>
      <c r="O14" s="184"/>
      <c r="P14" s="185"/>
      <c r="Q14" s="186"/>
      <c r="T14" s="46"/>
      <c r="U14" s="10"/>
      <c r="V14" s="48"/>
      <c r="W14" s="10"/>
      <c r="X14" s="48"/>
      <c r="Y14" s="640"/>
      <c r="Z14" s="647"/>
      <c r="AA14" s="620"/>
      <c r="AB14" s="47"/>
      <c r="AC14" s="10"/>
      <c r="AD14" s="10"/>
      <c r="AE14" s="10"/>
      <c r="AF14" s="10"/>
      <c r="AG14" s="10"/>
      <c r="AH14" s="10"/>
      <c r="AI14" s="10"/>
    </row>
    <row r="15" spans="1:35" s="34" customFormat="1" ht="18.899999999999999" customHeight="1" x14ac:dyDescent="0.4">
      <c r="A15" s="678"/>
      <c r="B15" s="40"/>
      <c r="C15" s="29"/>
      <c r="D15" s="25"/>
      <c r="E15" s="30"/>
      <c r="F15" s="25"/>
      <c r="G15" s="29"/>
      <c r="H15" s="25"/>
      <c r="I15" s="30"/>
      <c r="J15" s="25"/>
      <c r="K15" s="31"/>
      <c r="L15" s="32"/>
      <c r="M15" s="41"/>
      <c r="N15" s="32"/>
      <c r="O15" s="31"/>
      <c r="P15" s="32"/>
      <c r="Q15" s="33"/>
      <c r="T15" s="46"/>
      <c r="U15" s="10"/>
      <c r="V15" s="10"/>
      <c r="W15" s="10"/>
      <c r="X15" s="48"/>
      <c r="Y15" s="641"/>
      <c r="Z15" s="648"/>
      <c r="AA15" s="621"/>
      <c r="AB15" s="47"/>
      <c r="AC15" s="10"/>
      <c r="AD15" s="10"/>
      <c r="AE15" s="10"/>
      <c r="AF15" s="10"/>
      <c r="AG15" s="10"/>
      <c r="AH15" s="10"/>
      <c r="AI15" s="10"/>
    </row>
    <row r="16" spans="1:35" s="34" customFormat="1" ht="18.899999999999999" customHeight="1" x14ac:dyDescent="0.4">
      <c r="A16" s="678"/>
      <c r="B16" s="675" t="str">
        <f>'Hoja de trabajo'!D50</f>
        <v>PROGRAMA PARA EL DESARROLLO PROFESIONAL DOCENTE (PRODEP)                   S247</v>
      </c>
      <c r="C16" s="235">
        <v>0</v>
      </c>
      <c r="D16" s="236">
        <v>0</v>
      </c>
      <c r="E16" s="237">
        <v>0</v>
      </c>
      <c r="F16" s="278"/>
      <c r="G16" s="235">
        <v>0</v>
      </c>
      <c r="H16" s="236">
        <v>0</v>
      </c>
      <c r="I16" s="237">
        <v>0</v>
      </c>
      <c r="J16" s="25"/>
      <c r="K16" s="39">
        <f>'Hoja de trabajo'!L32</f>
        <v>0</v>
      </c>
      <c r="L16" s="42">
        <f>'Hoja de trabajo'!M32</f>
        <v>0</v>
      </c>
      <c r="M16" s="43">
        <f>'Hoja de trabajo'!N32</f>
        <v>0</v>
      </c>
      <c r="N16" s="32"/>
      <c r="O16" s="39">
        <f>'Fracción III 2do 2022'!Q16+K16</f>
        <v>0</v>
      </c>
      <c r="P16" s="42">
        <f>O16+L16</f>
        <v>0</v>
      </c>
      <c r="Q16" s="44">
        <f>P16+M16</f>
        <v>0</v>
      </c>
      <c r="R16" s="202"/>
      <c r="T16" s="46"/>
      <c r="U16" s="10"/>
      <c r="V16" s="10"/>
      <c r="W16" s="10"/>
      <c r="X16" s="48"/>
      <c r="AB16" s="47"/>
      <c r="AC16" s="10"/>
      <c r="AD16" s="10"/>
      <c r="AE16" s="10"/>
      <c r="AF16" s="10"/>
      <c r="AG16" s="10"/>
      <c r="AH16" s="10"/>
      <c r="AI16" s="10"/>
    </row>
    <row r="17" spans="1:35" s="34" customFormat="1" ht="18.899999999999999" customHeight="1" x14ac:dyDescent="0.4">
      <c r="A17" s="678"/>
      <c r="B17" s="675"/>
      <c r="C17" s="29"/>
      <c r="D17" s="25"/>
      <c r="E17" s="30"/>
      <c r="F17" s="25"/>
      <c r="G17" s="29"/>
      <c r="H17" s="25"/>
      <c r="I17" s="30"/>
      <c r="J17" s="25"/>
      <c r="K17" s="39"/>
      <c r="L17" s="32"/>
      <c r="M17" s="41"/>
      <c r="N17" s="32"/>
      <c r="O17" s="31"/>
      <c r="P17" s="32"/>
      <c r="Q17" s="33"/>
      <c r="T17" s="46"/>
      <c r="U17" s="286"/>
      <c r="W17" s="287" t="s">
        <v>276</v>
      </c>
      <c r="X17" s="48"/>
      <c r="Y17" s="108">
        <f>'Fracción II 3er 2022'!U466</f>
        <v>0</v>
      </c>
      <c r="Z17" s="288">
        <f>'Fracción III 1er 2022'!Z17</f>
        <v>0</v>
      </c>
      <c r="AA17" s="289" t="s">
        <v>277</v>
      </c>
      <c r="AB17" s="47"/>
      <c r="AC17" s="10"/>
      <c r="AE17" s="10"/>
      <c r="AF17" s="10"/>
      <c r="AG17" s="10"/>
      <c r="AH17" s="10"/>
      <c r="AI17" s="10"/>
    </row>
    <row r="18" spans="1:35" s="34" customFormat="1" ht="18.899999999999999" customHeight="1" x14ac:dyDescent="0.4">
      <c r="A18" s="678"/>
      <c r="B18" s="45"/>
      <c r="C18" s="29"/>
      <c r="D18" s="25"/>
      <c r="E18" s="30"/>
      <c r="F18" s="25"/>
      <c r="G18" s="29"/>
      <c r="H18" s="25"/>
      <c r="I18" s="30"/>
      <c r="J18" s="25"/>
      <c r="K18" s="39"/>
      <c r="L18" s="32"/>
      <c r="M18" s="41"/>
      <c r="N18" s="32"/>
      <c r="O18" s="31"/>
      <c r="P18" s="32"/>
      <c r="Q18" s="33"/>
      <c r="T18" s="46"/>
      <c r="U18" s="10"/>
      <c r="W18" s="10"/>
      <c r="X18" s="10"/>
      <c r="Y18" s="108"/>
      <c r="Z18" s="288"/>
      <c r="AA18" s="289"/>
      <c r="AB18" s="47"/>
      <c r="AC18" s="10"/>
      <c r="AE18" s="10"/>
      <c r="AF18" s="10"/>
      <c r="AG18" s="10"/>
      <c r="AH18" s="10"/>
      <c r="AI18" s="10"/>
    </row>
    <row r="19" spans="1:35" s="34" customFormat="1" ht="18.899999999999999" customHeight="1" x14ac:dyDescent="0.4">
      <c r="A19" s="678"/>
      <c r="B19" s="649" t="str">
        <f>'Hoja de trabajo'!D51</f>
        <v>EXTRAORDINARIO                                                                                                          U006</v>
      </c>
      <c r="C19" s="235">
        <v>0</v>
      </c>
      <c r="D19" s="236">
        <v>0</v>
      </c>
      <c r="E19" s="237">
        <v>0</v>
      </c>
      <c r="F19" s="278"/>
      <c r="G19" s="235">
        <v>0</v>
      </c>
      <c r="H19" s="236">
        <v>0</v>
      </c>
      <c r="I19" s="237">
        <v>0</v>
      </c>
      <c r="J19" s="25"/>
      <c r="K19" s="39">
        <f>'Hoja de trabajo'!L34</f>
        <v>0</v>
      </c>
      <c r="L19" s="42">
        <f>'Hoja de trabajo'!M34</f>
        <v>0</v>
      </c>
      <c r="M19" s="43">
        <f>'Hoja de trabajo'!N34</f>
        <v>0</v>
      </c>
      <c r="N19" s="32"/>
      <c r="O19" s="39">
        <f>'Fracción III 2do 2022'!Q19+K19</f>
        <v>0</v>
      </c>
      <c r="P19" s="42">
        <f>O19+L19</f>
        <v>0</v>
      </c>
      <c r="Q19" s="44">
        <f>P19+M19</f>
        <v>0</v>
      </c>
      <c r="R19" s="202"/>
      <c r="T19" s="46"/>
      <c r="U19" s="10"/>
      <c r="W19" s="287" t="s">
        <v>279</v>
      </c>
      <c r="X19" s="10"/>
      <c r="Y19" s="108">
        <f>W40</f>
        <v>0</v>
      </c>
      <c r="Z19" s="288">
        <f>'Fracción III 1er 2022'!Z19</f>
        <v>0</v>
      </c>
      <c r="AA19" s="289" t="s">
        <v>280</v>
      </c>
      <c r="AB19" s="47"/>
      <c r="AC19" s="10"/>
      <c r="AE19" s="10"/>
      <c r="AF19" s="10"/>
      <c r="AG19" s="10"/>
      <c r="AH19" s="10"/>
      <c r="AI19" s="10"/>
    </row>
    <row r="20" spans="1:35" s="34" customFormat="1" ht="18.899999999999999" customHeight="1" x14ac:dyDescent="0.4">
      <c r="A20" s="678"/>
      <c r="B20" s="649"/>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899999999999999" customHeight="1" thickBot="1" x14ac:dyDescent="0.45">
      <c r="A21" s="678"/>
      <c r="B21" s="432"/>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899999999999999" customHeight="1" thickTop="1" thickBot="1" x14ac:dyDescent="0.45">
      <c r="A22" s="678"/>
      <c r="B22" s="650" t="str">
        <f>'Hoja de trabajo'!D52</f>
        <v>AAA</v>
      </c>
      <c r="C22" s="235">
        <v>0</v>
      </c>
      <c r="D22" s="236">
        <v>0</v>
      </c>
      <c r="E22" s="237">
        <v>0</v>
      </c>
      <c r="F22" s="278"/>
      <c r="G22" s="235">
        <v>0</v>
      </c>
      <c r="H22" s="236">
        <v>0</v>
      </c>
      <c r="I22" s="237">
        <v>0</v>
      </c>
      <c r="J22" s="25"/>
      <c r="K22" s="39">
        <f>'Hoja de trabajo'!L36</f>
        <v>0</v>
      </c>
      <c r="L22" s="42">
        <f>'Hoja de trabajo'!M36</f>
        <v>0</v>
      </c>
      <c r="M22" s="43">
        <f>'Hoja de trabajo'!N36</f>
        <v>0</v>
      </c>
      <c r="N22" s="32"/>
      <c r="O22" s="39">
        <f>'Fracción III 2do 2022'!Q22+K22</f>
        <v>0</v>
      </c>
      <c r="P22" s="42">
        <f>O22+L22</f>
        <v>0</v>
      </c>
      <c r="Q22" s="44">
        <f>P22+M22</f>
        <v>0</v>
      </c>
      <c r="R22" s="202"/>
      <c r="T22" s="70"/>
      <c r="U22" s="71"/>
      <c r="V22" s="71"/>
      <c r="W22" s="71"/>
      <c r="X22" s="71"/>
      <c r="Y22" s="71"/>
      <c r="Z22" s="71"/>
      <c r="AA22" s="71"/>
      <c r="AB22" s="72"/>
      <c r="AC22" s="10"/>
      <c r="AD22" s="10"/>
      <c r="AG22" s="10"/>
      <c r="AH22" s="10"/>
      <c r="AI22" s="10"/>
    </row>
    <row r="23" spans="1:35" s="34" customFormat="1" ht="18.899999999999999" customHeight="1" x14ac:dyDescent="0.4">
      <c r="A23" s="678"/>
      <c r="B23" s="650"/>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899999999999999" customHeight="1" x14ac:dyDescent="0.4">
      <c r="A24" s="678"/>
      <c r="B24" s="432"/>
      <c r="C24" s="29"/>
      <c r="D24" s="25"/>
      <c r="E24" s="30"/>
      <c r="F24" s="25"/>
      <c r="G24" s="29"/>
      <c r="H24" s="25"/>
      <c r="I24" s="30"/>
      <c r="J24" s="25"/>
      <c r="K24" s="31"/>
      <c r="L24" s="32"/>
      <c r="M24" s="41"/>
      <c r="N24" s="32"/>
      <c r="O24" s="31"/>
      <c r="P24" s="32"/>
      <c r="Q24" s="33"/>
      <c r="T24" s="10"/>
      <c r="U24" s="10"/>
      <c r="V24" s="10"/>
      <c r="W24" s="682" t="s">
        <v>283</v>
      </c>
      <c r="X24" s="683"/>
      <c r="Y24" s="684"/>
      <c r="Z24" s="322" t="s">
        <v>303</v>
      </c>
      <c r="AA24" s="292"/>
      <c r="AB24" s="323"/>
      <c r="AC24" s="10"/>
      <c r="AD24" s="10"/>
      <c r="AE24" s="10"/>
      <c r="AG24" s="10"/>
      <c r="AH24" s="10"/>
      <c r="AI24" s="10"/>
    </row>
    <row r="25" spans="1:35" s="34" customFormat="1" ht="18.899999999999999" customHeight="1" x14ac:dyDescent="0.4">
      <c r="A25" s="678"/>
      <c r="B25" s="649" t="str">
        <f>'Hoja de trabajo'!D53</f>
        <v>BBB</v>
      </c>
      <c r="C25" s="235">
        <v>0</v>
      </c>
      <c r="D25" s="236">
        <v>0</v>
      </c>
      <c r="E25" s="237">
        <v>0</v>
      </c>
      <c r="F25" s="278"/>
      <c r="G25" s="235">
        <v>0</v>
      </c>
      <c r="H25" s="236">
        <v>0</v>
      </c>
      <c r="I25" s="237">
        <v>0</v>
      </c>
      <c r="J25" s="25"/>
      <c r="K25" s="39">
        <f>'Hoja de trabajo'!L38</f>
        <v>0</v>
      </c>
      <c r="L25" s="42">
        <f>'Hoja de trabajo'!M38</f>
        <v>0</v>
      </c>
      <c r="M25" s="43">
        <f>'Hoja de trabajo'!N38</f>
        <v>0</v>
      </c>
      <c r="N25" s="32"/>
      <c r="O25" s="39">
        <f>'Fracción III 2do 2022'!Q25+K25</f>
        <v>0</v>
      </c>
      <c r="P25" s="42">
        <f>O25+L25</f>
        <v>0</v>
      </c>
      <c r="Q25" s="44">
        <f>P25+M25</f>
        <v>0</v>
      </c>
      <c r="R25" s="202"/>
      <c r="V25" s="10"/>
      <c r="W25" s="293" t="s">
        <v>285</v>
      </c>
      <c r="X25" s="293" t="s">
        <v>297</v>
      </c>
      <c r="Y25" s="324" t="s">
        <v>304</v>
      </c>
      <c r="Z25" s="325" t="s">
        <v>281</v>
      </c>
      <c r="AA25" s="10"/>
      <c r="AB25" s="10"/>
      <c r="AD25" s="10"/>
      <c r="AE25" s="10"/>
      <c r="AF25" s="10"/>
      <c r="AG25" s="10"/>
      <c r="AH25" s="10"/>
      <c r="AI25" s="10"/>
    </row>
    <row r="26" spans="1:35" s="34" customFormat="1" ht="18.899999999999999" customHeight="1" x14ac:dyDescent="0.4">
      <c r="A26" s="678"/>
      <c r="B26" s="649"/>
      <c r="C26" s="29"/>
      <c r="D26" s="25"/>
      <c r="E26" s="30"/>
      <c r="F26" s="25"/>
      <c r="G26" s="29"/>
      <c r="H26" s="25"/>
      <c r="I26" s="30"/>
      <c r="J26" s="25"/>
      <c r="K26" s="31"/>
      <c r="L26" s="32"/>
      <c r="M26" s="41"/>
      <c r="N26" s="32"/>
      <c r="O26" s="31"/>
      <c r="P26" s="32"/>
      <c r="Q26" s="33"/>
      <c r="V26" s="10" t="s">
        <v>286</v>
      </c>
      <c r="W26" s="295">
        <f>'Fracción III 1er 2022'!W26</f>
        <v>0</v>
      </c>
      <c r="X26" s="296">
        <f>'Fracción III 2do 2022'!X26</f>
        <v>0</v>
      </c>
      <c r="Y26" s="297">
        <f>Y30*Z17</f>
        <v>0</v>
      </c>
      <c r="Z26" s="296">
        <f>W26+X26+Y26</f>
        <v>0</v>
      </c>
      <c r="AA26" s="10"/>
      <c r="AB26" s="10"/>
      <c r="AD26" s="10"/>
      <c r="AE26" s="10"/>
      <c r="AF26" s="10"/>
      <c r="AG26" s="10"/>
      <c r="AH26" s="10"/>
      <c r="AI26" s="10"/>
    </row>
    <row r="27" spans="1:35" s="34" customFormat="1" ht="18.899999999999999" customHeight="1" x14ac:dyDescent="0.4">
      <c r="A27" s="678"/>
      <c r="B27" s="432"/>
      <c r="C27" s="29"/>
      <c r="D27" s="25"/>
      <c r="E27" s="30"/>
      <c r="F27" s="25"/>
      <c r="G27" s="29"/>
      <c r="H27" s="25"/>
      <c r="I27" s="30"/>
      <c r="J27" s="25"/>
      <c r="K27" s="31"/>
      <c r="L27" s="32"/>
      <c r="M27" s="41"/>
      <c r="N27" s="32"/>
      <c r="O27" s="31"/>
      <c r="P27" s="32"/>
      <c r="Q27" s="33"/>
      <c r="T27" s="10"/>
      <c r="U27" s="10"/>
      <c r="V27" s="10"/>
      <c r="W27" s="296"/>
      <c r="X27" s="296"/>
      <c r="Y27" s="297"/>
      <c r="Z27" s="296"/>
      <c r="AA27" s="10"/>
      <c r="AB27" s="10"/>
      <c r="AC27" s="10"/>
      <c r="AD27" s="10"/>
      <c r="AE27" s="10"/>
      <c r="AF27" s="10"/>
      <c r="AG27" s="10"/>
      <c r="AH27" s="10"/>
      <c r="AI27" s="10"/>
    </row>
    <row r="28" spans="1:35" s="34" customFormat="1" ht="18.899999999999999" customHeight="1" x14ac:dyDescent="0.4">
      <c r="A28" s="678"/>
      <c r="B28" s="650" t="str">
        <f>'Hoja de trabajo'!D54</f>
        <v>CCC</v>
      </c>
      <c r="C28" s="235">
        <v>0</v>
      </c>
      <c r="D28" s="236">
        <v>0</v>
      </c>
      <c r="E28" s="237">
        <v>0</v>
      </c>
      <c r="F28" s="278"/>
      <c r="G28" s="235">
        <v>0</v>
      </c>
      <c r="H28" s="236">
        <v>0</v>
      </c>
      <c r="I28" s="237">
        <v>0</v>
      </c>
      <c r="J28" s="25"/>
      <c r="K28" s="39">
        <f>'Hoja de trabajo'!L40</f>
        <v>0</v>
      </c>
      <c r="L28" s="42">
        <f>'Hoja de trabajo'!M40</f>
        <v>0</v>
      </c>
      <c r="M28" s="43">
        <f>'Hoja de trabajo'!N40</f>
        <v>0</v>
      </c>
      <c r="N28" s="32"/>
      <c r="O28" s="39">
        <f>'Fracción III 2do 2022'!Q28+K28</f>
        <v>0</v>
      </c>
      <c r="P28" s="42">
        <f>O28+L28</f>
        <v>0</v>
      </c>
      <c r="Q28" s="44">
        <f>P28+M28</f>
        <v>0</v>
      </c>
      <c r="R28" s="202"/>
      <c r="S28" s="10"/>
      <c r="T28" s="10"/>
      <c r="U28" s="10"/>
      <c r="V28" s="10" t="s">
        <v>279</v>
      </c>
      <c r="W28" s="298">
        <f>'Fracción III 1er 2022'!W28</f>
        <v>0</v>
      </c>
      <c r="X28" s="298">
        <f>'Fracción III 2do 2022'!X28</f>
        <v>0</v>
      </c>
      <c r="Y28" s="299">
        <f>Y30*Z19</f>
        <v>0</v>
      </c>
      <c r="Z28" s="298">
        <f>W28+X28+Y28</f>
        <v>0</v>
      </c>
      <c r="AA28" s="10"/>
      <c r="AB28" s="10"/>
      <c r="AC28" s="10"/>
      <c r="AD28" s="10"/>
      <c r="AE28" s="10"/>
      <c r="AF28" s="10"/>
      <c r="AG28" s="10"/>
      <c r="AH28" s="10"/>
      <c r="AI28" s="10"/>
    </row>
    <row r="29" spans="1:35" s="34" customFormat="1" ht="18.899999999999999" customHeight="1" x14ac:dyDescent="0.4">
      <c r="A29" s="678"/>
      <c r="B29" s="650"/>
      <c r="C29" s="29"/>
      <c r="D29" s="25"/>
      <c r="E29" s="30"/>
      <c r="F29" s="25"/>
      <c r="G29" s="29"/>
      <c r="H29" s="25"/>
      <c r="I29" s="30"/>
      <c r="J29" s="25"/>
      <c r="K29" s="31"/>
      <c r="L29" s="32"/>
      <c r="M29" s="41"/>
      <c r="N29" s="32"/>
      <c r="O29" s="31"/>
      <c r="P29" s="32"/>
      <c r="Q29" s="33"/>
      <c r="S29" s="10"/>
      <c r="T29" s="10"/>
      <c r="U29" s="10"/>
      <c r="V29" s="10"/>
      <c r="W29" s="108"/>
      <c r="X29" s="108"/>
      <c r="Y29" s="300"/>
      <c r="Z29" s="108"/>
      <c r="AA29" s="10"/>
      <c r="AB29" s="10"/>
      <c r="AC29" s="10"/>
      <c r="AD29" s="10"/>
      <c r="AE29" s="10"/>
      <c r="AF29" s="10"/>
      <c r="AG29" s="10"/>
      <c r="AH29" s="10"/>
      <c r="AI29" s="10"/>
    </row>
    <row r="30" spans="1:35" s="34" customFormat="1" ht="18.899999999999999" customHeight="1" thickBot="1" x14ac:dyDescent="0.45">
      <c r="A30" s="678"/>
      <c r="B30" s="433"/>
      <c r="C30" s="29"/>
      <c r="D30" s="25"/>
      <c r="E30" s="30"/>
      <c r="F30" s="25"/>
      <c r="G30" s="29"/>
      <c r="H30" s="25"/>
      <c r="I30" s="30"/>
      <c r="J30" s="25"/>
      <c r="K30" s="31"/>
      <c r="L30" s="32"/>
      <c r="M30" s="41"/>
      <c r="N30" s="32"/>
      <c r="O30" s="31"/>
      <c r="P30" s="32"/>
      <c r="Q30" s="33"/>
      <c r="S30" s="10"/>
      <c r="T30" s="10"/>
      <c r="U30" s="10"/>
      <c r="V30" s="10"/>
      <c r="W30" s="301">
        <f>W26+W28</f>
        <v>0</v>
      </c>
      <c r="X30" s="301">
        <f>X26+X28</f>
        <v>0</v>
      </c>
      <c r="Y30" s="302">
        <f>'Fracción I 2022'!R12-'Fracción I 2022'!L12</f>
        <v>0</v>
      </c>
      <c r="Z30" s="301">
        <f>Z26+Z28</f>
        <v>0</v>
      </c>
      <c r="AA30" s="10"/>
      <c r="AB30" s="10"/>
      <c r="AC30" s="10"/>
      <c r="AD30" s="10"/>
      <c r="AE30" s="10"/>
      <c r="AF30" s="10"/>
      <c r="AG30" s="10"/>
      <c r="AH30" s="10"/>
      <c r="AI30" s="10"/>
    </row>
    <row r="31" spans="1:35" s="34" customFormat="1" ht="18.899999999999999" customHeight="1" thickTop="1" x14ac:dyDescent="0.4">
      <c r="A31" s="678"/>
      <c r="B31" s="650" t="str">
        <f>IF('Hoja de trabajo'!D55="","",'Hoja de trabajo'!D55)</f>
        <v/>
      </c>
      <c r="C31" s="235">
        <v>0</v>
      </c>
      <c r="D31" s="236">
        <v>0</v>
      </c>
      <c r="E31" s="237">
        <v>0</v>
      </c>
      <c r="F31" s="278"/>
      <c r="G31" s="235">
        <v>0</v>
      </c>
      <c r="H31" s="236">
        <v>0</v>
      </c>
      <c r="I31" s="237">
        <v>0</v>
      </c>
      <c r="J31" s="25"/>
      <c r="K31" s="39">
        <f>'Hoja de trabajo'!L42</f>
        <v>0</v>
      </c>
      <c r="L31" s="42">
        <f>'Hoja de trabajo'!M42</f>
        <v>0</v>
      </c>
      <c r="M31" s="43">
        <f>'Hoja de trabajo'!N42</f>
        <v>0</v>
      </c>
      <c r="N31" s="32"/>
      <c r="O31" s="39">
        <f>'Fracción III 2do 2022'!Q31+K31</f>
        <v>0</v>
      </c>
      <c r="P31" s="42">
        <f>O31+L31</f>
        <v>0</v>
      </c>
      <c r="Q31" s="44">
        <f>P31+M31</f>
        <v>0</v>
      </c>
      <c r="R31" s="202"/>
      <c r="S31" s="10"/>
      <c r="T31" s="10"/>
      <c r="U31" s="10"/>
      <c r="V31" s="10"/>
      <c r="W31" s="303"/>
      <c r="X31" s="303"/>
      <c r="Y31" s="303"/>
      <c r="Z31" s="10"/>
      <c r="AA31" s="10"/>
      <c r="AB31" s="10"/>
      <c r="AC31" s="10"/>
      <c r="AD31" s="10"/>
      <c r="AE31" s="10"/>
      <c r="AF31" s="10"/>
      <c r="AG31" s="10"/>
      <c r="AH31" s="10"/>
      <c r="AI31" s="10"/>
    </row>
    <row r="32" spans="1:35" s="34" customFormat="1" ht="18.899999999999999" customHeight="1" x14ac:dyDescent="0.4">
      <c r="A32" s="678"/>
      <c r="B32" s="650"/>
      <c r="C32" s="29"/>
      <c r="D32" s="25"/>
      <c r="E32" s="30"/>
      <c r="F32" s="25"/>
      <c r="G32" s="29"/>
      <c r="H32" s="25"/>
      <c r="I32" s="30"/>
      <c r="J32" s="25"/>
      <c r="K32" s="31"/>
      <c r="L32" s="32"/>
      <c r="M32" s="41"/>
      <c r="N32" s="32"/>
      <c r="O32" s="31"/>
      <c r="P32" s="32"/>
      <c r="Q32" s="33"/>
      <c r="S32" s="10"/>
      <c r="T32" s="10"/>
      <c r="U32" s="304"/>
      <c r="V32" s="617" t="s">
        <v>287</v>
      </c>
      <c r="W32" s="617"/>
      <c r="AC32" s="10"/>
      <c r="AD32" s="10"/>
      <c r="AE32" s="10"/>
      <c r="AF32" s="10"/>
      <c r="AG32" s="10"/>
      <c r="AH32" s="10"/>
      <c r="AI32" s="10"/>
    </row>
    <row r="33" spans="1:35" s="34" customFormat="1" ht="18.899999999999999" customHeight="1" thickBot="1" x14ac:dyDescent="0.45">
      <c r="A33" s="679"/>
      <c r="B33" s="49"/>
      <c r="C33" s="50"/>
      <c r="D33" s="51"/>
      <c r="E33" s="52"/>
      <c r="F33" s="51"/>
      <c r="G33" s="50"/>
      <c r="H33" s="51"/>
      <c r="I33" s="52"/>
      <c r="J33" s="51"/>
      <c r="K33" s="53"/>
      <c r="L33" s="54"/>
      <c r="M33" s="55"/>
      <c r="N33" s="54"/>
      <c r="O33" s="53"/>
      <c r="P33" s="54"/>
      <c r="Q33" s="56"/>
      <c r="S33" s="10"/>
      <c r="U33" s="304"/>
      <c r="V33" s="618"/>
      <c r="W33" s="618"/>
      <c r="AC33" s="10"/>
      <c r="AD33" s="10"/>
      <c r="AE33" s="10"/>
      <c r="AF33" s="10"/>
      <c r="AG33" s="10"/>
      <c r="AH33" s="10"/>
      <c r="AI33" s="10"/>
    </row>
    <row r="34" spans="1:35" s="34" customFormat="1" x14ac:dyDescent="0.4">
      <c r="A34" s="263"/>
      <c r="B34" s="25"/>
      <c r="C34" s="25"/>
      <c r="D34" s="25"/>
      <c r="E34" s="25"/>
      <c r="F34" s="25"/>
      <c r="G34" s="25"/>
      <c r="H34" s="25"/>
      <c r="I34" s="25"/>
      <c r="J34" s="25"/>
      <c r="K34" s="32"/>
      <c r="L34" s="32"/>
      <c r="M34" s="32"/>
      <c r="N34" s="32"/>
      <c r="O34" s="32"/>
      <c r="P34" s="32"/>
      <c r="Q34" s="57"/>
      <c r="S34" s="10"/>
      <c r="U34" s="304"/>
      <c r="V34" s="305" t="s">
        <v>288</v>
      </c>
      <c r="W34" s="306"/>
      <c r="AC34" s="10"/>
      <c r="AD34" s="10"/>
      <c r="AE34" s="10"/>
      <c r="AF34" s="10"/>
      <c r="AG34" s="10"/>
      <c r="AH34" s="10"/>
      <c r="AI34" s="10"/>
    </row>
    <row r="35" spans="1:35" s="34" customFormat="1" x14ac:dyDescent="0.4">
      <c r="A35" s="27"/>
      <c r="B35" s="25"/>
      <c r="C35" s="25"/>
      <c r="D35" s="25"/>
      <c r="E35" s="25"/>
      <c r="F35" s="25"/>
      <c r="G35" s="25"/>
      <c r="H35" s="25"/>
      <c r="I35" s="25"/>
      <c r="J35" s="25"/>
      <c r="K35" s="32"/>
      <c r="L35" s="32"/>
      <c r="M35" s="32"/>
      <c r="N35" s="32"/>
      <c r="O35" s="32"/>
      <c r="P35" s="32"/>
      <c r="Q35" s="33"/>
      <c r="S35" s="10"/>
      <c r="U35" s="304"/>
      <c r="V35" s="308"/>
      <c r="W35" s="309"/>
      <c r="AC35" s="10"/>
      <c r="AD35" s="10"/>
      <c r="AE35" s="10"/>
      <c r="AF35" s="10"/>
      <c r="AG35" s="10"/>
      <c r="AH35" s="10"/>
      <c r="AI35" s="10"/>
    </row>
    <row r="36" spans="1:35" s="34" customFormat="1" ht="16.8" thickBot="1" x14ac:dyDescent="0.45">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1"/>
      <c r="V36" s="312" t="s">
        <v>282</v>
      </c>
      <c r="W36" s="313">
        <f>'Fracción I 2022'!R38</f>
        <v>0</v>
      </c>
      <c r="AC36" s="10"/>
      <c r="AD36" s="10"/>
      <c r="AE36" s="10"/>
      <c r="AF36" s="10"/>
      <c r="AG36" s="10"/>
      <c r="AH36" s="10"/>
      <c r="AI36" s="10"/>
    </row>
    <row r="37" spans="1:35" s="34" customFormat="1" ht="16.8" thickTop="1" x14ac:dyDescent="0.4">
      <c r="A37" s="264"/>
      <c r="Q37" s="62"/>
      <c r="S37" s="10"/>
      <c r="U37" s="304"/>
      <c r="V37" s="312"/>
      <c r="W37" s="309"/>
      <c r="AC37" s="10"/>
      <c r="AD37" s="10"/>
      <c r="AE37" s="10"/>
      <c r="AF37" s="10"/>
      <c r="AG37" s="10"/>
      <c r="AH37" s="10"/>
      <c r="AI37" s="10"/>
    </row>
    <row r="38" spans="1:35" s="34" customFormat="1" x14ac:dyDescent="0.4">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14"/>
      <c r="V38" s="312" t="s">
        <v>277</v>
      </c>
      <c r="W38" s="313">
        <f>'Fracción II 3er 2022'!U466</f>
        <v>0</v>
      </c>
      <c r="AC38" s="48"/>
      <c r="AD38" s="10"/>
      <c r="AE38" s="10"/>
      <c r="AF38" s="10"/>
      <c r="AG38" s="10"/>
      <c r="AH38" s="10"/>
      <c r="AI38" s="10"/>
    </row>
    <row r="39" spans="1:35" s="34" customFormat="1" x14ac:dyDescent="0.4">
      <c r="A39" s="74"/>
      <c r="B39" s="58"/>
      <c r="C39" s="58"/>
      <c r="D39" s="58"/>
      <c r="E39" s="58"/>
      <c r="F39" s="58"/>
      <c r="G39" s="58"/>
      <c r="H39" s="58"/>
      <c r="I39" s="58"/>
      <c r="J39" s="58"/>
      <c r="K39" s="58"/>
      <c r="L39" s="58"/>
      <c r="M39" s="58"/>
      <c r="N39" s="60"/>
      <c r="O39" s="58"/>
      <c r="P39" s="58"/>
      <c r="Q39" s="65"/>
      <c r="R39" s="204"/>
      <c r="S39" s="10"/>
      <c r="T39" s="10"/>
      <c r="U39" s="304"/>
      <c r="V39" s="312"/>
      <c r="W39" s="313"/>
      <c r="X39" s="10"/>
      <c r="Y39" s="10"/>
      <c r="Z39" s="10"/>
      <c r="AA39" s="10"/>
      <c r="AB39" s="10"/>
      <c r="AC39" s="10"/>
      <c r="AD39" s="10"/>
      <c r="AE39" s="10"/>
      <c r="AF39" s="10"/>
      <c r="AG39" s="10"/>
      <c r="AH39" s="10"/>
      <c r="AI39" s="10"/>
    </row>
    <row r="40" spans="1:35" s="34" customFormat="1" x14ac:dyDescent="0.4">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14"/>
      <c r="V40" s="312" t="s">
        <v>280</v>
      </c>
      <c r="W40" s="313">
        <f>Q40</f>
        <v>0</v>
      </c>
      <c r="X40" s="10"/>
      <c r="Y40" s="10"/>
      <c r="Z40" s="10"/>
      <c r="AA40" s="10"/>
      <c r="AB40" s="10"/>
      <c r="AC40" s="10"/>
      <c r="AD40" s="10"/>
      <c r="AE40" s="10"/>
      <c r="AF40" s="10"/>
      <c r="AG40" s="10"/>
      <c r="AH40" s="10"/>
      <c r="AI40" s="10"/>
    </row>
    <row r="41" spans="1:35" s="34" customFormat="1" x14ac:dyDescent="0.4">
      <c r="A41" s="27"/>
      <c r="B41" s="25"/>
      <c r="C41" s="25"/>
      <c r="D41" s="25"/>
      <c r="E41" s="25"/>
      <c r="F41" s="25"/>
      <c r="G41" s="25"/>
      <c r="H41" s="25"/>
      <c r="I41" s="25"/>
      <c r="J41" s="25"/>
      <c r="K41" s="25"/>
      <c r="L41" s="25"/>
      <c r="M41" s="25"/>
      <c r="N41" s="25"/>
      <c r="O41" s="25"/>
      <c r="P41" s="25"/>
      <c r="Q41" s="69"/>
      <c r="R41" s="10"/>
      <c r="S41" s="10"/>
      <c r="T41" s="10"/>
      <c r="U41" s="316"/>
      <c r="V41" s="308"/>
      <c r="W41" s="313"/>
      <c r="X41" s="10"/>
      <c r="Y41" s="10"/>
      <c r="Z41" s="10"/>
      <c r="AA41" s="10"/>
      <c r="AB41" s="10"/>
      <c r="AC41" s="10"/>
      <c r="AD41" s="10"/>
      <c r="AE41" s="10"/>
      <c r="AF41" s="10"/>
      <c r="AG41" s="10"/>
      <c r="AH41" s="10"/>
      <c r="AI41" s="10"/>
    </row>
    <row r="42" spans="1:35" s="34" customFormat="1" x14ac:dyDescent="0.4">
      <c r="A42" s="46"/>
      <c r="B42" s="10"/>
      <c r="C42" s="10"/>
      <c r="D42" s="10"/>
      <c r="E42" s="10"/>
      <c r="F42" s="10"/>
      <c r="G42" s="10"/>
      <c r="H42" s="10"/>
      <c r="I42" s="10"/>
      <c r="J42" s="10"/>
      <c r="K42" s="10"/>
      <c r="L42" s="10"/>
      <c r="M42" s="10"/>
      <c r="N42" s="10"/>
      <c r="O42" s="10"/>
      <c r="P42" s="10"/>
      <c r="Q42" s="47"/>
      <c r="R42" s="10"/>
      <c r="S42" s="10"/>
      <c r="T42" s="10"/>
      <c r="U42" s="318"/>
      <c r="V42" s="308"/>
      <c r="W42" s="313">
        <f>W36-(W38+W40)</f>
        <v>0</v>
      </c>
      <c r="X42" s="10"/>
      <c r="Y42" s="10"/>
      <c r="Z42" s="10"/>
      <c r="AA42" s="10"/>
      <c r="AB42" s="10"/>
      <c r="AC42" s="10"/>
      <c r="AD42" s="48"/>
      <c r="AE42" s="10"/>
      <c r="AF42" s="10"/>
      <c r="AG42" s="10"/>
      <c r="AH42" s="10"/>
      <c r="AI42" s="10"/>
    </row>
    <row r="43" spans="1:35" ht="16.8" thickBot="1" x14ac:dyDescent="0.45">
      <c r="A43" s="70"/>
      <c r="B43" s="71"/>
      <c r="C43" s="71"/>
      <c r="D43" s="71"/>
      <c r="E43" s="71"/>
      <c r="F43" s="71"/>
      <c r="G43" s="71"/>
      <c r="H43" s="71"/>
      <c r="I43" s="71"/>
      <c r="J43" s="71"/>
      <c r="K43" s="71"/>
      <c r="L43" s="71"/>
      <c r="M43" s="71"/>
      <c r="N43" s="71"/>
      <c r="O43" s="71"/>
      <c r="P43" s="71"/>
      <c r="Q43" s="72"/>
      <c r="U43" s="315"/>
      <c r="V43" s="319"/>
      <c r="W43" s="326"/>
    </row>
    <row r="44" spans="1:35" s="34" customFormat="1"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x14ac:dyDescent="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ht="12.75" customHeight="1"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ht="13.5" customHeight="1" x14ac:dyDescent="0.4">
      <c r="A47" s="10"/>
      <c r="B47" s="10"/>
      <c r="C47" s="10"/>
      <c r="D47" s="10"/>
      <c r="E47" s="10"/>
      <c r="F47" s="10"/>
      <c r="G47" s="616"/>
      <c r="H47" s="616"/>
      <c r="I47" s="616"/>
      <c r="J47" s="10"/>
      <c r="K47" s="10"/>
      <c r="L47" s="10"/>
      <c r="M47" s="10"/>
      <c r="N47" s="10"/>
      <c r="O47" s="616"/>
      <c r="P47" s="616"/>
      <c r="Q47" s="616"/>
      <c r="R47" s="10"/>
      <c r="S47" s="10"/>
      <c r="T47" s="10"/>
      <c r="U47" s="10"/>
      <c r="V47" s="10"/>
      <c r="W47" s="10"/>
      <c r="X47" s="10"/>
      <c r="Y47" s="10"/>
      <c r="Z47" s="10"/>
      <c r="AA47" s="10"/>
      <c r="AB47" s="10"/>
      <c r="AC47" s="10"/>
      <c r="AD47" s="10"/>
      <c r="AE47" s="10"/>
      <c r="AF47" s="10"/>
      <c r="AG47" s="10"/>
      <c r="AH47" s="10"/>
      <c r="AI47" s="10"/>
    </row>
    <row r="48" spans="1:35" s="34" customFormat="1" x14ac:dyDescent="0.4">
      <c r="A48" s="10"/>
      <c r="B48" s="417" t="s">
        <v>214</v>
      </c>
      <c r="C48" s="10"/>
      <c r="D48" s="10"/>
      <c r="E48" s="10"/>
      <c r="F48" s="10"/>
      <c r="G48" s="599" t="s">
        <v>215</v>
      </c>
      <c r="H48" s="599"/>
      <c r="I48" s="599"/>
      <c r="J48" s="10"/>
      <c r="K48" s="10"/>
      <c r="L48" s="10"/>
      <c r="M48" s="10"/>
      <c r="N48" s="10"/>
      <c r="O48" s="599" t="s">
        <v>216</v>
      </c>
      <c r="P48" s="599"/>
      <c r="Q48" s="599"/>
      <c r="R48" s="10"/>
      <c r="S48" s="10"/>
      <c r="T48" s="10"/>
      <c r="U48" s="10"/>
      <c r="V48" s="10"/>
      <c r="W48" s="10"/>
      <c r="X48" s="10"/>
      <c r="Y48" s="10"/>
      <c r="Z48" s="10"/>
      <c r="AA48" s="10"/>
      <c r="AB48" s="10"/>
      <c r="AC48" s="10"/>
      <c r="AD48" s="10"/>
      <c r="AE48" s="10"/>
      <c r="AF48" s="10"/>
      <c r="AG48" s="10"/>
      <c r="AH48" s="10"/>
      <c r="AI48" s="10"/>
    </row>
    <row r="49" spans="1:35" s="34" customFormat="1" x14ac:dyDescent="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x14ac:dyDescent="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3">
    <mergeCell ref="A1:Q1"/>
    <mergeCell ref="A2:Q2"/>
    <mergeCell ref="A3:Q3"/>
    <mergeCell ref="A4:Q4"/>
    <mergeCell ref="A5:Q5"/>
    <mergeCell ref="T1:AB1"/>
    <mergeCell ref="Z3:AB3"/>
    <mergeCell ref="T3:V3"/>
    <mergeCell ref="W3:Y3"/>
    <mergeCell ref="T5:V5"/>
    <mergeCell ref="W5:Y5"/>
    <mergeCell ref="Z5:AB5"/>
    <mergeCell ref="T2:AB2"/>
    <mergeCell ref="T4:V4"/>
    <mergeCell ref="W4:Y4"/>
    <mergeCell ref="Z4:AB4"/>
    <mergeCell ref="T11:AB11"/>
    <mergeCell ref="B12:B13"/>
    <mergeCell ref="B19:B20"/>
    <mergeCell ref="B22:B23"/>
    <mergeCell ref="Y13:Y15"/>
    <mergeCell ref="Z13:Z15"/>
    <mergeCell ref="AA13:AA15"/>
    <mergeCell ref="B16:B17"/>
    <mergeCell ref="O7:Q8"/>
    <mergeCell ref="C7:M7"/>
    <mergeCell ref="O6:Q6"/>
    <mergeCell ref="C8:E8"/>
    <mergeCell ref="A6:M6"/>
    <mergeCell ref="G8:I8"/>
    <mergeCell ref="K8:M8"/>
    <mergeCell ref="A7:A9"/>
    <mergeCell ref="B7:B9"/>
    <mergeCell ref="O47:Q47"/>
    <mergeCell ref="V32:W33"/>
    <mergeCell ref="W24:Y24"/>
    <mergeCell ref="G48:I48"/>
    <mergeCell ref="O48:Q48"/>
    <mergeCell ref="A12:A33"/>
    <mergeCell ref="B25:B26"/>
    <mergeCell ref="B28:B29"/>
    <mergeCell ref="B31:B32"/>
    <mergeCell ref="G47:I47"/>
  </mergeCells>
  <printOptions horizontalCentered="1"/>
  <pageMargins left="0.78740157480314965" right="0.39370078740157483" top="0.39370078740157483" bottom="0.39370078740157483" header="0.31496062992125984" footer="0.31496062992125984"/>
  <pageSetup scale="59" fitToWidth="2" orientation="landscape" r:id="rId1"/>
  <colBreaks count="1" manualBreakCount="1">
    <brk id="18" max="1048575" man="1"/>
  </colBreaks>
  <ignoredErrors>
    <ignoredError sqref="Y3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5"/>
    <pageSetUpPr fitToPage="1"/>
  </sheetPr>
  <dimension ref="A1:AI50"/>
  <sheetViews>
    <sheetView zoomScaleNormal="100" workbookViewId="0">
      <selection sqref="A1:Q1"/>
    </sheetView>
  </sheetViews>
  <sheetFormatPr baseColWidth="10" defaultColWidth="11.44140625" defaultRowHeight="16.2" x14ac:dyDescent="0.4"/>
  <cols>
    <col min="1" max="1" width="20.88671875" style="10" customWidth="1"/>
    <col min="2" max="2" width="37.5546875" style="10" customWidth="1"/>
    <col min="3" max="3" width="11.6640625" style="10" customWidth="1"/>
    <col min="4" max="4" width="12.88671875" style="10" customWidth="1"/>
    <col min="5" max="5" width="13" style="10" customWidth="1"/>
    <col min="6" max="6" width="0.88671875" style="10" customWidth="1"/>
    <col min="7" max="8" width="12.33203125" style="10" customWidth="1"/>
    <col min="9" max="9" width="12.6640625" style="10" customWidth="1"/>
    <col min="10" max="10" width="0.88671875" style="10" customWidth="1"/>
    <col min="11" max="11" width="11.88671875" style="10" customWidth="1"/>
    <col min="12" max="13" width="12.6640625" style="10" customWidth="1"/>
    <col min="14" max="14" width="0.88671875" style="10" customWidth="1"/>
    <col min="15" max="15" width="13.5546875" style="10" customWidth="1"/>
    <col min="16" max="16" width="13.33203125" style="10" customWidth="1"/>
    <col min="17" max="17" width="16" style="10" customWidth="1"/>
    <col min="18" max="19" width="1.5546875" style="10" customWidth="1"/>
    <col min="20" max="28" width="14.6640625" style="10" customWidth="1"/>
    <col min="29" max="29" width="9.44140625" style="10" customWidth="1"/>
    <col min="30" max="16384" width="11.44140625" style="10"/>
  </cols>
  <sheetData>
    <row r="1" spans="1:35" s="7" customFormat="1" ht="20.25" customHeight="1" x14ac:dyDescent="0.25">
      <c r="A1" s="651" t="s">
        <v>258</v>
      </c>
      <c r="B1" s="652"/>
      <c r="C1" s="652"/>
      <c r="D1" s="652"/>
      <c r="E1" s="652"/>
      <c r="F1" s="652"/>
      <c r="G1" s="652"/>
      <c r="H1" s="652"/>
      <c r="I1" s="652"/>
      <c r="J1" s="652"/>
      <c r="K1" s="652"/>
      <c r="L1" s="652"/>
      <c r="M1" s="652"/>
      <c r="N1" s="652"/>
      <c r="O1" s="652"/>
      <c r="P1" s="652"/>
      <c r="Q1" s="652"/>
      <c r="R1" s="198"/>
      <c r="T1" s="622" t="s">
        <v>259</v>
      </c>
      <c r="U1" s="623"/>
      <c r="V1" s="623"/>
      <c r="W1" s="623"/>
      <c r="X1" s="623"/>
      <c r="Y1" s="623"/>
      <c r="Z1" s="623"/>
      <c r="AA1" s="623"/>
      <c r="AB1" s="624"/>
      <c r="AE1" s="8"/>
    </row>
    <row r="2" spans="1:35" s="7" customFormat="1" ht="20.25" customHeight="1" x14ac:dyDescent="0.25">
      <c r="A2" s="651" t="s">
        <v>260</v>
      </c>
      <c r="B2" s="652"/>
      <c r="C2" s="652"/>
      <c r="D2" s="652"/>
      <c r="E2" s="652"/>
      <c r="F2" s="652"/>
      <c r="G2" s="652"/>
      <c r="H2" s="652"/>
      <c r="I2" s="652"/>
      <c r="J2" s="652"/>
      <c r="K2" s="652"/>
      <c r="L2" s="652"/>
      <c r="M2" s="652"/>
      <c r="N2" s="652"/>
      <c r="O2" s="652"/>
      <c r="P2" s="652"/>
      <c r="Q2" s="652"/>
      <c r="R2" s="198"/>
      <c r="T2" s="630">
        <f>Q40</f>
        <v>0</v>
      </c>
      <c r="U2" s="642"/>
      <c r="V2" s="642"/>
      <c r="W2" s="642"/>
      <c r="X2" s="642"/>
      <c r="Y2" s="642"/>
      <c r="Z2" s="642"/>
      <c r="AA2" s="642"/>
      <c r="AB2" s="643"/>
      <c r="AD2" s="214"/>
      <c r="AE2" s="214"/>
      <c r="AF2" s="214"/>
      <c r="AG2" s="214"/>
    </row>
    <row r="3" spans="1:35" s="7" customFormat="1" ht="20.25" customHeight="1" x14ac:dyDescent="0.4">
      <c r="A3" s="652" t="s">
        <v>261</v>
      </c>
      <c r="B3" s="652"/>
      <c r="C3" s="652"/>
      <c r="D3" s="652"/>
      <c r="E3" s="652"/>
      <c r="F3" s="652"/>
      <c r="G3" s="652"/>
      <c r="H3" s="652"/>
      <c r="I3" s="652"/>
      <c r="J3" s="652"/>
      <c r="K3" s="652"/>
      <c r="L3" s="652"/>
      <c r="M3" s="652"/>
      <c r="N3" s="652"/>
      <c r="O3" s="652"/>
      <c r="P3" s="652"/>
      <c r="Q3" s="652"/>
      <c r="R3" s="198"/>
      <c r="S3" s="10"/>
      <c r="T3" s="625">
        <f>IF(Q40=0,0,T4/$Q$40)</f>
        <v>0</v>
      </c>
      <c r="U3" s="626"/>
      <c r="V3" s="626"/>
      <c r="W3" s="625">
        <f>IF(Q40=0,0,W4/$Q$40)</f>
        <v>0</v>
      </c>
      <c r="X3" s="626"/>
      <c r="Y3" s="626"/>
      <c r="Z3" s="625">
        <f>IF(Q40=0,0,Z4/$Q$40)</f>
        <v>0</v>
      </c>
      <c r="AA3" s="626"/>
      <c r="AB3" s="626"/>
      <c r="AC3" s="11"/>
      <c r="AD3" s="214"/>
      <c r="AE3" s="214"/>
      <c r="AF3" s="214"/>
      <c r="AG3" s="214"/>
    </row>
    <row r="4" spans="1:35" s="7" customFormat="1" ht="20.25" customHeight="1" x14ac:dyDescent="0.4">
      <c r="A4" s="653" t="s">
        <v>223</v>
      </c>
      <c r="B4" s="653"/>
      <c r="C4" s="653"/>
      <c r="D4" s="653"/>
      <c r="E4" s="653"/>
      <c r="F4" s="653"/>
      <c r="G4" s="653"/>
      <c r="H4" s="653"/>
      <c r="I4" s="653"/>
      <c r="J4" s="653"/>
      <c r="K4" s="653"/>
      <c r="L4" s="653"/>
      <c r="M4" s="653"/>
      <c r="N4" s="653"/>
      <c r="O4" s="653"/>
      <c r="P4" s="653"/>
      <c r="Q4" s="653"/>
      <c r="R4" s="198"/>
      <c r="S4" s="10"/>
      <c r="T4" s="630">
        <f>E40</f>
        <v>0</v>
      </c>
      <c r="U4" s="631"/>
      <c r="V4" s="632"/>
      <c r="W4" s="630">
        <f>I40</f>
        <v>0</v>
      </c>
      <c r="X4" s="631"/>
      <c r="Y4" s="632"/>
      <c r="Z4" s="630">
        <f>M40</f>
        <v>0</v>
      </c>
      <c r="AA4" s="631"/>
      <c r="AB4" s="632"/>
      <c r="AC4" s="197"/>
      <c r="AD4" s="214"/>
      <c r="AE4" s="214"/>
      <c r="AF4" s="214"/>
      <c r="AG4" s="214"/>
    </row>
    <row r="5" spans="1:35" s="7" customFormat="1" ht="20.25" customHeight="1" x14ac:dyDescent="0.4">
      <c r="A5" s="654" t="s">
        <v>305</v>
      </c>
      <c r="B5" s="653"/>
      <c r="C5" s="653"/>
      <c r="D5" s="653"/>
      <c r="E5" s="653"/>
      <c r="F5" s="653"/>
      <c r="G5" s="653"/>
      <c r="H5" s="653"/>
      <c r="I5" s="653"/>
      <c r="J5" s="653"/>
      <c r="K5" s="653"/>
      <c r="L5" s="653"/>
      <c r="M5" s="653"/>
      <c r="N5" s="653"/>
      <c r="O5" s="653"/>
      <c r="P5" s="653"/>
      <c r="Q5" s="653"/>
      <c r="R5" s="198"/>
      <c r="S5" s="10"/>
      <c r="T5" s="633" t="s">
        <v>263</v>
      </c>
      <c r="U5" s="634"/>
      <c r="V5" s="635"/>
      <c r="W5" s="636" t="s">
        <v>264</v>
      </c>
      <c r="X5" s="637"/>
      <c r="Y5" s="638"/>
      <c r="Z5" s="636" t="s">
        <v>265</v>
      </c>
      <c r="AA5" s="637"/>
      <c r="AB5" s="638"/>
      <c r="AC5" s="10"/>
      <c r="AD5" s="214"/>
      <c r="AE5" s="214"/>
      <c r="AF5" s="214"/>
      <c r="AG5" s="214"/>
    </row>
    <row r="6" spans="1:35" ht="21.6" x14ac:dyDescent="0.5">
      <c r="A6" s="655" t="s">
        <v>306</v>
      </c>
      <c r="B6" s="656"/>
      <c r="C6" s="656"/>
      <c r="D6" s="656"/>
      <c r="E6" s="656"/>
      <c r="F6" s="656"/>
      <c r="G6" s="656"/>
      <c r="H6" s="656"/>
      <c r="I6" s="656"/>
      <c r="J6" s="656"/>
      <c r="K6" s="656"/>
      <c r="L6" s="656"/>
      <c r="M6" s="657"/>
      <c r="N6" s="9"/>
      <c r="O6" s="655" t="s">
        <v>307</v>
      </c>
      <c r="P6" s="656"/>
      <c r="Q6" s="657"/>
      <c r="R6" s="199"/>
      <c r="T6" s="279" t="s">
        <v>254</v>
      </c>
      <c r="U6" s="279" t="s">
        <v>208</v>
      </c>
      <c r="V6" s="279" t="s">
        <v>209</v>
      </c>
      <c r="W6" s="279" t="s">
        <v>254</v>
      </c>
      <c r="X6" s="279" t="s">
        <v>208</v>
      </c>
      <c r="Y6" s="279" t="s">
        <v>209</v>
      </c>
      <c r="Z6" s="279" t="s">
        <v>254</v>
      </c>
      <c r="AA6" s="279" t="s">
        <v>208</v>
      </c>
      <c r="AB6" s="279" t="s">
        <v>209</v>
      </c>
      <c r="AD6" s="214"/>
      <c r="AE6" s="214"/>
      <c r="AF6" s="214"/>
      <c r="AG6" s="214"/>
      <c r="AH6" s="7"/>
      <c r="AI6" s="7"/>
    </row>
    <row r="7" spans="1:35" ht="12.75" customHeight="1" x14ac:dyDescent="0.4">
      <c r="A7" s="658" t="s">
        <v>226</v>
      </c>
      <c r="B7" s="659" t="s">
        <v>268</v>
      </c>
      <c r="C7" s="666" t="s">
        <v>269</v>
      </c>
      <c r="D7" s="667"/>
      <c r="E7" s="667"/>
      <c r="F7" s="667"/>
      <c r="G7" s="667"/>
      <c r="H7" s="667"/>
      <c r="I7" s="667"/>
      <c r="J7" s="667"/>
      <c r="K7" s="667"/>
      <c r="L7" s="667"/>
      <c r="M7" s="668"/>
      <c r="N7" s="12"/>
      <c r="O7" s="660" t="s">
        <v>308</v>
      </c>
      <c r="P7" s="661"/>
      <c r="Q7" s="662"/>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G7" s="7"/>
      <c r="AH7" s="7"/>
      <c r="AI7" s="7"/>
    </row>
    <row r="8" spans="1:35" ht="12.75" customHeight="1" x14ac:dyDescent="0.4">
      <c r="A8" s="658"/>
      <c r="B8" s="659"/>
      <c r="C8" s="669" t="s">
        <v>263</v>
      </c>
      <c r="D8" s="670"/>
      <c r="E8" s="671"/>
      <c r="F8" s="13"/>
      <c r="G8" s="676" t="s">
        <v>264</v>
      </c>
      <c r="H8" s="670"/>
      <c r="I8" s="671"/>
      <c r="J8" s="14"/>
      <c r="K8" s="672" t="s">
        <v>265</v>
      </c>
      <c r="L8" s="673"/>
      <c r="M8" s="674"/>
      <c r="N8" s="15"/>
      <c r="O8" s="663"/>
      <c r="P8" s="664"/>
      <c r="Q8" s="665"/>
      <c r="R8" s="200"/>
      <c r="S8" s="34"/>
      <c r="T8" s="281">
        <f>IF(T4=0,0,T7/T4)</f>
        <v>0</v>
      </c>
      <c r="U8" s="281">
        <f>IF(T4=0,0,U7/T4)</f>
        <v>0</v>
      </c>
      <c r="V8" s="281">
        <f>IF(T4=0,0,V7/T4)</f>
        <v>0</v>
      </c>
      <c r="W8" s="281">
        <f>IF(W4=0,0,W7/W4)</f>
        <v>0</v>
      </c>
      <c r="X8" s="281">
        <f>IF(W4=0,0,X7/W4)</f>
        <v>0</v>
      </c>
      <c r="Y8" s="281">
        <f>IF(W4=0,0,Y7/W4)</f>
        <v>0</v>
      </c>
      <c r="Z8" s="281">
        <f>IF(Z4=0,0,Z7/Z4)</f>
        <v>0</v>
      </c>
      <c r="AA8" s="281">
        <f>IF(Z4=0,0,AA7/Z4)</f>
        <v>0</v>
      </c>
      <c r="AB8" s="281">
        <f>IF(Z4=0,0,AB7/Z4)</f>
        <v>0</v>
      </c>
      <c r="AG8" s="7"/>
      <c r="AH8" s="7"/>
      <c r="AI8" s="7"/>
    </row>
    <row r="9" spans="1:35" ht="16.8" thickBot="1" x14ac:dyDescent="0.45">
      <c r="A9" s="658"/>
      <c r="B9" s="659"/>
      <c r="C9" s="16" t="s">
        <v>254</v>
      </c>
      <c r="D9" s="16" t="s">
        <v>208</v>
      </c>
      <c r="E9" s="16" t="s">
        <v>209</v>
      </c>
      <c r="F9" s="17"/>
      <c r="G9" s="16" t="s">
        <v>254</v>
      </c>
      <c r="H9" s="16" t="s">
        <v>208</v>
      </c>
      <c r="I9" s="16" t="s">
        <v>209</v>
      </c>
      <c r="J9" s="17"/>
      <c r="K9" s="16" t="s">
        <v>254</v>
      </c>
      <c r="L9" s="16" t="s">
        <v>208</v>
      </c>
      <c r="M9" s="16" t="s">
        <v>209</v>
      </c>
      <c r="N9" s="17"/>
      <c r="O9" s="18" t="s">
        <v>309</v>
      </c>
      <c r="P9" s="18" t="s">
        <v>310</v>
      </c>
      <c r="Q9" s="18" t="s">
        <v>311</v>
      </c>
      <c r="R9" s="201"/>
      <c r="S9" s="34"/>
      <c r="T9" s="282"/>
      <c r="U9" s="282"/>
      <c r="V9" s="282"/>
      <c r="W9" s="282"/>
      <c r="X9" s="282"/>
      <c r="Y9" s="282"/>
      <c r="Z9" s="282"/>
      <c r="AA9" s="282"/>
      <c r="AB9" s="282"/>
    </row>
    <row r="10" spans="1:35" x14ac:dyDescent="0.4">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ht="15" customHeight="1" x14ac:dyDescent="0.4">
      <c r="A11" s="187"/>
      <c r="B11" s="187"/>
      <c r="C11" s="29"/>
      <c r="D11" s="25"/>
      <c r="E11" s="30"/>
      <c r="F11" s="25"/>
      <c r="G11" s="29"/>
      <c r="H11" s="25"/>
      <c r="I11" s="30"/>
      <c r="J11" s="25"/>
      <c r="K11" s="29"/>
      <c r="L11" s="25"/>
      <c r="M11" s="30"/>
      <c r="N11" s="25"/>
      <c r="O11" s="31"/>
      <c r="P11" s="32"/>
      <c r="Q11" s="33"/>
      <c r="T11" s="627" t="s">
        <v>272</v>
      </c>
      <c r="U11" s="628"/>
      <c r="V11" s="628"/>
      <c r="W11" s="628"/>
      <c r="X11" s="628"/>
      <c r="Y11" s="628"/>
      <c r="Z11" s="628"/>
      <c r="AA11" s="628"/>
      <c r="AB11" s="629"/>
      <c r="AC11" s="10"/>
      <c r="AD11" s="10"/>
      <c r="AE11" s="10"/>
      <c r="AF11" s="10"/>
      <c r="AG11" s="10"/>
      <c r="AH11" s="10"/>
      <c r="AI11" s="10"/>
    </row>
    <row r="12" spans="1:35" s="34" customFormat="1" ht="18" customHeight="1" x14ac:dyDescent="0.4">
      <c r="A12" s="677" t="str">
        <f>VLOOKUP('Hoja de trabajo'!$A$2,Hoja1!$B$1:$C$36,2,FALSE)</f>
        <v>Elegir Institución en Hoja de trabajo</v>
      </c>
      <c r="B12" s="650" t="str">
        <f>'Hoja de trabajo'!D49</f>
        <v>SUBSIDIOS FEDERALES PARA ORGANISMOS DESCENTRALIZADOS ESTATALES       U006</v>
      </c>
      <c r="C12" s="235">
        <v>0</v>
      </c>
      <c r="D12" s="236">
        <v>0</v>
      </c>
      <c r="E12" s="237">
        <v>0</v>
      </c>
      <c r="F12" s="278"/>
      <c r="G12" s="235">
        <v>0</v>
      </c>
      <c r="H12" s="236">
        <v>0</v>
      </c>
      <c r="I12" s="237">
        <v>0</v>
      </c>
      <c r="J12" s="278"/>
      <c r="K12" s="235">
        <v>0</v>
      </c>
      <c r="L12" s="236">
        <v>0</v>
      </c>
      <c r="M12" s="237">
        <v>0</v>
      </c>
      <c r="N12" s="32"/>
      <c r="O12" s="39">
        <f>'Fracción III 3er 2022'!Q12+C12+G12+K12</f>
        <v>0</v>
      </c>
      <c r="P12" s="202">
        <f>O12+D12+H12+L12</f>
        <v>0</v>
      </c>
      <c r="Q12" s="271">
        <f>P12+E12+I12+M12</f>
        <v>0</v>
      </c>
      <c r="R12" s="202"/>
      <c r="T12" s="46"/>
      <c r="U12" s="10"/>
      <c r="V12" s="48"/>
      <c r="W12" s="10"/>
      <c r="X12" s="48"/>
      <c r="Y12" s="10"/>
      <c r="Z12" s="10"/>
      <c r="AA12" s="10"/>
      <c r="AB12" s="47"/>
      <c r="AC12" s="10"/>
      <c r="AD12" s="10"/>
      <c r="AE12" s="10"/>
      <c r="AF12" s="10"/>
      <c r="AG12" s="10"/>
      <c r="AH12" s="10"/>
      <c r="AI12" s="10"/>
    </row>
    <row r="13" spans="1:35" s="34" customFormat="1" ht="18" customHeight="1" x14ac:dyDescent="0.4">
      <c r="A13" s="678"/>
      <c r="B13" s="650"/>
      <c r="C13" s="38"/>
      <c r="D13" s="37"/>
      <c r="E13" s="35"/>
      <c r="F13" s="36"/>
      <c r="G13" s="38"/>
      <c r="H13" s="37"/>
      <c r="I13" s="35"/>
      <c r="J13" s="36"/>
      <c r="K13" s="38"/>
      <c r="L13" s="37"/>
      <c r="M13" s="35"/>
      <c r="N13" s="32"/>
      <c r="O13" s="39"/>
      <c r="P13" s="42"/>
      <c r="Q13" s="44"/>
      <c r="R13" s="202"/>
      <c r="T13" s="46"/>
      <c r="U13" s="10"/>
      <c r="V13" s="48"/>
      <c r="W13" s="10"/>
      <c r="X13" s="48"/>
      <c r="Y13" s="639" t="s">
        <v>273</v>
      </c>
      <c r="Z13" s="646" t="s">
        <v>274</v>
      </c>
      <c r="AA13" s="619" t="s">
        <v>275</v>
      </c>
      <c r="AB13" s="47"/>
      <c r="AC13" s="10"/>
      <c r="AD13" s="10"/>
      <c r="AE13" s="10"/>
      <c r="AF13" s="10"/>
      <c r="AG13" s="10"/>
      <c r="AH13" s="10"/>
      <c r="AI13" s="10"/>
    </row>
    <row r="14" spans="1:35" s="34" customFormat="1" ht="5.25" customHeight="1" x14ac:dyDescent="0.4">
      <c r="A14" s="678"/>
      <c r="B14" s="40"/>
      <c r="C14" s="181"/>
      <c r="D14" s="182"/>
      <c r="E14" s="183"/>
      <c r="F14" s="25"/>
      <c r="G14" s="181"/>
      <c r="H14" s="182"/>
      <c r="I14" s="183"/>
      <c r="J14" s="25"/>
      <c r="K14" s="181"/>
      <c r="L14" s="182"/>
      <c r="M14" s="183"/>
      <c r="N14" s="32"/>
      <c r="O14" s="184"/>
      <c r="P14" s="185"/>
      <c r="Q14" s="186"/>
      <c r="T14" s="46"/>
      <c r="U14" s="10"/>
      <c r="V14" s="48"/>
      <c r="W14" s="10"/>
      <c r="X14" s="48"/>
      <c r="Y14" s="640"/>
      <c r="Z14" s="647"/>
      <c r="AA14" s="620"/>
      <c r="AB14" s="47"/>
      <c r="AC14" s="10"/>
      <c r="AD14" s="10"/>
      <c r="AE14" s="10"/>
      <c r="AF14" s="10"/>
      <c r="AG14" s="10"/>
      <c r="AH14" s="10"/>
      <c r="AI14" s="10"/>
    </row>
    <row r="15" spans="1:35" s="34" customFormat="1" ht="18.899999999999999" customHeight="1" x14ac:dyDescent="0.4">
      <c r="A15" s="678"/>
      <c r="B15" s="40"/>
      <c r="C15" s="29"/>
      <c r="D15" s="25"/>
      <c r="E15" s="30"/>
      <c r="F15" s="25"/>
      <c r="G15" s="29"/>
      <c r="H15" s="25"/>
      <c r="I15" s="30"/>
      <c r="J15" s="25"/>
      <c r="K15" s="31"/>
      <c r="L15" s="32"/>
      <c r="M15" s="41"/>
      <c r="N15" s="32"/>
      <c r="O15" s="31"/>
      <c r="P15" s="32"/>
      <c r="Q15" s="33"/>
      <c r="T15" s="46"/>
      <c r="U15" s="10"/>
      <c r="V15" s="10"/>
      <c r="W15" s="10"/>
      <c r="X15" s="48"/>
      <c r="Y15" s="641"/>
      <c r="Z15" s="648"/>
      <c r="AA15" s="621"/>
      <c r="AB15" s="47"/>
      <c r="AC15" s="10"/>
      <c r="AD15" s="10"/>
      <c r="AE15" s="10"/>
      <c r="AF15" s="10"/>
      <c r="AG15" s="10"/>
      <c r="AH15" s="10"/>
      <c r="AI15" s="10"/>
    </row>
    <row r="16" spans="1:35" s="34" customFormat="1" ht="18.899999999999999" customHeight="1" x14ac:dyDescent="0.4">
      <c r="A16" s="678"/>
      <c r="B16" s="675" t="str">
        <f>'Hoja de trabajo'!D50</f>
        <v>PROGRAMA PARA EL DESARROLLO PROFESIONAL DOCENTE (PRODEP)                   S247</v>
      </c>
      <c r="C16" s="235">
        <v>0</v>
      </c>
      <c r="D16" s="236">
        <v>0</v>
      </c>
      <c r="E16" s="237">
        <v>0</v>
      </c>
      <c r="F16" s="278"/>
      <c r="G16" s="235">
        <v>0</v>
      </c>
      <c r="H16" s="236">
        <v>0</v>
      </c>
      <c r="I16" s="237">
        <v>0</v>
      </c>
      <c r="J16" s="25"/>
      <c r="K16" s="39">
        <f>'Hoja de trabajo'!P32</f>
        <v>0</v>
      </c>
      <c r="L16" s="42">
        <f>'Hoja de trabajo'!Q32</f>
        <v>0</v>
      </c>
      <c r="M16" s="43">
        <f>'Hoja de trabajo'!R32</f>
        <v>0</v>
      </c>
      <c r="N16" s="32"/>
      <c r="O16" s="39">
        <f>'Fracción III 3er 2022'!Q16+K16</f>
        <v>0</v>
      </c>
      <c r="P16" s="42">
        <f>O16+L16</f>
        <v>0</v>
      </c>
      <c r="Q16" s="44">
        <f>P16+M16</f>
        <v>0</v>
      </c>
      <c r="R16" s="202"/>
      <c r="T16" s="46"/>
      <c r="U16" s="10"/>
      <c r="V16" s="10"/>
      <c r="W16" s="10"/>
      <c r="X16" s="48"/>
      <c r="AB16" s="47"/>
      <c r="AC16" s="10"/>
      <c r="AD16" s="10"/>
      <c r="AE16" s="10"/>
      <c r="AF16" s="10"/>
      <c r="AG16" s="10"/>
      <c r="AH16" s="10"/>
      <c r="AI16" s="10"/>
    </row>
    <row r="17" spans="1:35" s="34" customFormat="1" ht="18.899999999999999" customHeight="1" x14ac:dyDescent="0.4">
      <c r="A17" s="678"/>
      <c r="B17" s="675"/>
      <c r="C17" s="29"/>
      <c r="D17" s="25"/>
      <c r="E17" s="30"/>
      <c r="F17" s="25"/>
      <c r="G17" s="29"/>
      <c r="H17" s="25"/>
      <c r="I17" s="30"/>
      <c r="J17" s="25"/>
      <c r="K17" s="39"/>
      <c r="L17" s="32"/>
      <c r="M17" s="41"/>
      <c r="N17" s="32"/>
      <c r="O17" s="31"/>
      <c r="P17" s="32"/>
      <c r="Q17" s="33"/>
      <c r="T17" s="46"/>
      <c r="U17" s="286"/>
      <c r="W17" s="287" t="s">
        <v>276</v>
      </c>
      <c r="X17" s="48"/>
      <c r="Y17" s="108">
        <f>'Fracción II 4to 2022'!U466</f>
        <v>0</v>
      </c>
      <c r="Z17" s="288">
        <f>'Fracción III 1er 2022'!Z17</f>
        <v>0</v>
      </c>
      <c r="AA17" s="289" t="s">
        <v>277</v>
      </c>
      <c r="AB17" s="47"/>
      <c r="AC17" s="10"/>
      <c r="AE17" s="10"/>
      <c r="AF17" s="10"/>
      <c r="AG17" s="10"/>
      <c r="AH17" s="10"/>
      <c r="AI17" s="10"/>
    </row>
    <row r="18" spans="1:35" s="34" customFormat="1" ht="18.899999999999999" customHeight="1" x14ac:dyDescent="0.4">
      <c r="A18" s="678"/>
      <c r="B18" s="45"/>
      <c r="C18" s="29"/>
      <c r="D18" s="25"/>
      <c r="E18" s="30"/>
      <c r="F18" s="25"/>
      <c r="G18" s="29"/>
      <c r="H18" s="25"/>
      <c r="I18" s="30"/>
      <c r="J18" s="25"/>
      <c r="K18" s="39"/>
      <c r="L18" s="32"/>
      <c r="M18" s="41"/>
      <c r="N18" s="32"/>
      <c r="O18" s="31"/>
      <c r="P18" s="32"/>
      <c r="Q18" s="33"/>
      <c r="T18" s="46"/>
      <c r="U18" s="10"/>
      <c r="W18" s="10"/>
      <c r="X18" s="10"/>
      <c r="Y18" s="108"/>
      <c r="Z18" s="288"/>
      <c r="AA18" s="289"/>
      <c r="AB18" s="47"/>
      <c r="AC18" s="10"/>
      <c r="AE18" s="10"/>
      <c r="AF18" s="10"/>
      <c r="AG18" s="10"/>
      <c r="AH18" s="10"/>
      <c r="AI18" s="10"/>
    </row>
    <row r="19" spans="1:35" s="34" customFormat="1" ht="18.899999999999999" customHeight="1" x14ac:dyDescent="0.4">
      <c r="A19" s="678"/>
      <c r="B19" s="649" t="str">
        <f>'Hoja de trabajo'!D51</f>
        <v>EXTRAORDINARIO                                                                                                          U006</v>
      </c>
      <c r="C19" s="235">
        <v>0</v>
      </c>
      <c r="D19" s="236">
        <v>0</v>
      </c>
      <c r="E19" s="237">
        <v>0</v>
      </c>
      <c r="F19" s="278"/>
      <c r="G19" s="235">
        <v>0</v>
      </c>
      <c r="H19" s="236">
        <v>0</v>
      </c>
      <c r="I19" s="237">
        <v>0</v>
      </c>
      <c r="J19" s="25"/>
      <c r="K19" s="39">
        <f>'Hoja de trabajo'!P34</f>
        <v>0</v>
      </c>
      <c r="L19" s="42">
        <f>'Hoja de trabajo'!Q34</f>
        <v>0</v>
      </c>
      <c r="M19" s="43">
        <f>'Hoja de trabajo'!R34</f>
        <v>0</v>
      </c>
      <c r="N19" s="32"/>
      <c r="O19" s="39">
        <f>'Fracción III 3er 2022'!Q19+K19</f>
        <v>0</v>
      </c>
      <c r="P19" s="42">
        <f>O19+L19</f>
        <v>0</v>
      </c>
      <c r="Q19" s="44">
        <f>P19+M19</f>
        <v>0</v>
      </c>
      <c r="R19" s="202"/>
      <c r="T19" s="46"/>
      <c r="U19" s="10"/>
      <c r="W19" s="287" t="s">
        <v>279</v>
      </c>
      <c r="X19" s="10"/>
      <c r="Y19" s="108">
        <f>W40</f>
        <v>0</v>
      </c>
      <c r="Z19" s="288">
        <f>'Fracción III 1er 2022'!Z19</f>
        <v>0</v>
      </c>
      <c r="AA19" s="289" t="s">
        <v>280</v>
      </c>
      <c r="AB19" s="47"/>
      <c r="AC19" s="10"/>
      <c r="AE19" s="10"/>
      <c r="AF19" s="10"/>
      <c r="AG19" s="10"/>
      <c r="AH19" s="10"/>
      <c r="AI19" s="10"/>
    </row>
    <row r="20" spans="1:35" s="34" customFormat="1" ht="18.899999999999999" customHeight="1" x14ac:dyDescent="0.4">
      <c r="A20" s="678"/>
      <c r="B20" s="649"/>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899999999999999" customHeight="1" thickBot="1" x14ac:dyDescent="0.45">
      <c r="A21" s="678"/>
      <c r="B21" s="432"/>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899999999999999" customHeight="1" thickTop="1" thickBot="1" x14ac:dyDescent="0.45">
      <c r="A22" s="678"/>
      <c r="B22" s="650" t="str">
        <f>'Hoja de trabajo'!D52</f>
        <v>AAA</v>
      </c>
      <c r="C22" s="235">
        <v>0</v>
      </c>
      <c r="D22" s="236">
        <v>0</v>
      </c>
      <c r="E22" s="237">
        <v>0</v>
      </c>
      <c r="F22" s="278"/>
      <c r="G22" s="235">
        <v>0</v>
      </c>
      <c r="H22" s="236">
        <v>0</v>
      </c>
      <c r="I22" s="237">
        <v>0</v>
      </c>
      <c r="J22" s="25"/>
      <c r="K22" s="39">
        <f>'Hoja de trabajo'!P36</f>
        <v>0</v>
      </c>
      <c r="L22" s="42">
        <f>'Hoja de trabajo'!Q36</f>
        <v>0</v>
      </c>
      <c r="M22" s="43">
        <f>'Hoja de trabajo'!R36</f>
        <v>0</v>
      </c>
      <c r="N22" s="32"/>
      <c r="O22" s="39">
        <f>'Fracción III 3er 2022'!Q22+K22</f>
        <v>0</v>
      </c>
      <c r="P22" s="42">
        <f>O22+L22</f>
        <v>0</v>
      </c>
      <c r="Q22" s="44">
        <f>P22+M22</f>
        <v>0</v>
      </c>
      <c r="R22" s="202"/>
      <c r="T22" s="70"/>
      <c r="U22" s="71"/>
      <c r="V22" s="71"/>
      <c r="W22" s="71"/>
      <c r="X22" s="71"/>
      <c r="Y22" s="71"/>
      <c r="Z22" s="71"/>
      <c r="AA22" s="71"/>
      <c r="AB22" s="72"/>
      <c r="AC22" s="10"/>
      <c r="AD22" s="10"/>
      <c r="AG22" s="10"/>
      <c r="AH22" s="10"/>
      <c r="AI22" s="10"/>
    </row>
    <row r="23" spans="1:35" s="34" customFormat="1" ht="18.899999999999999" customHeight="1" x14ac:dyDescent="0.4">
      <c r="A23" s="678"/>
      <c r="B23" s="650"/>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899999999999999" customHeight="1" x14ac:dyDescent="0.4">
      <c r="A24" s="678"/>
      <c r="B24" s="432"/>
      <c r="C24" s="29"/>
      <c r="D24" s="25"/>
      <c r="E24" s="30"/>
      <c r="F24" s="25"/>
      <c r="G24" s="29"/>
      <c r="H24" s="25"/>
      <c r="I24" s="30"/>
      <c r="J24" s="25"/>
      <c r="K24" s="31"/>
      <c r="L24" s="32"/>
      <c r="M24" s="41"/>
      <c r="N24" s="32"/>
      <c r="O24" s="31"/>
      <c r="P24" s="32"/>
      <c r="Q24" s="33"/>
      <c r="T24" s="10"/>
      <c r="U24" s="10"/>
      <c r="V24" s="10"/>
      <c r="W24" s="680" t="s">
        <v>283</v>
      </c>
      <c r="X24" s="688"/>
      <c r="Y24" s="688"/>
      <c r="Z24" s="681"/>
      <c r="AA24" s="686" t="s">
        <v>303</v>
      </c>
      <c r="AB24" s="292"/>
      <c r="AC24" s="10"/>
      <c r="AD24" s="10"/>
      <c r="AE24" s="10"/>
      <c r="AG24" s="10"/>
      <c r="AH24" s="10"/>
      <c r="AI24" s="10"/>
    </row>
    <row r="25" spans="1:35" s="34" customFormat="1" ht="18.899999999999999" customHeight="1" x14ac:dyDescent="0.4">
      <c r="A25" s="678"/>
      <c r="B25" s="649" t="str">
        <f>'Hoja de trabajo'!D53</f>
        <v>BBB</v>
      </c>
      <c r="C25" s="235">
        <v>0</v>
      </c>
      <c r="D25" s="236">
        <v>0</v>
      </c>
      <c r="E25" s="237">
        <v>0</v>
      </c>
      <c r="F25" s="278"/>
      <c r="G25" s="235">
        <v>0</v>
      </c>
      <c r="H25" s="236">
        <v>0</v>
      </c>
      <c r="I25" s="237">
        <v>0</v>
      </c>
      <c r="J25" s="25"/>
      <c r="K25" s="39">
        <f>'Hoja de trabajo'!P38</f>
        <v>0</v>
      </c>
      <c r="L25" s="42">
        <f>'Hoja de trabajo'!Q38</f>
        <v>0</v>
      </c>
      <c r="M25" s="43">
        <f>'Hoja de trabajo'!R38</f>
        <v>0</v>
      </c>
      <c r="N25" s="32"/>
      <c r="O25" s="39">
        <f>'Fracción III 3er 2022'!Q25+K25</f>
        <v>0</v>
      </c>
      <c r="P25" s="42">
        <f>O25+L25</f>
        <v>0</v>
      </c>
      <c r="Q25" s="44">
        <f>P25+M25</f>
        <v>0</v>
      </c>
      <c r="R25" s="202"/>
      <c r="V25" s="10"/>
      <c r="W25" s="293" t="s">
        <v>285</v>
      </c>
      <c r="X25" s="293" t="s">
        <v>297</v>
      </c>
      <c r="Y25" s="293" t="s">
        <v>304</v>
      </c>
      <c r="Z25" s="294" t="s">
        <v>312</v>
      </c>
      <c r="AA25" s="687" t="s">
        <v>281</v>
      </c>
      <c r="AB25" s="10"/>
      <c r="AD25" s="10"/>
      <c r="AE25" s="10"/>
      <c r="AF25" s="10"/>
      <c r="AG25" s="10"/>
      <c r="AH25" s="10"/>
      <c r="AI25" s="10"/>
    </row>
    <row r="26" spans="1:35" s="34" customFormat="1" ht="18.899999999999999" customHeight="1" x14ac:dyDescent="0.4">
      <c r="A26" s="678"/>
      <c r="B26" s="649"/>
      <c r="C26" s="29"/>
      <c r="D26" s="25"/>
      <c r="E26" s="30"/>
      <c r="F26" s="25"/>
      <c r="G26" s="29"/>
      <c r="H26" s="25"/>
      <c r="I26" s="30"/>
      <c r="J26" s="25"/>
      <c r="K26" s="31"/>
      <c r="L26" s="32"/>
      <c r="M26" s="41"/>
      <c r="N26" s="32"/>
      <c r="O26" s="31"/>
      <c r="P26" s="32"/>
      <c r="Q26" s="33"/>
      <c r="V26" s="10" t="s">
        <v>286</v>
      </c>
      <c r="W26" s="295">
        <f>'Fracción III 1er 2022'!W26</f>
        <v>0</v>
      </c>
      <c r="X26" s="296">
        <f>'Fracción III 2do 2022'!X26</f>
        <v>0</v>
      </c>
      <c r="Y26" s="296">
        <f>'Fracción III 3er 2022'!Y26</f>
        <v>0</v>
      </c>
      <c r="Z26" s="297">
        <f>Z30*$Z17</f>
        <v>0</v>
      </c>
      <c r="AA26" s="296">
        <f>W26+X26+Y26+Z26</f>
        <v>0</v>
      </c>
      <c r="AB26" s="10"/>
      <c r="AD26" s="10"/>
      <c r="AE26" s="10"/>
      <c r="AF26" s="10"/>
      <c r="AG26" s="10"/>
      <c r="AH26" s="10"/>
      <c r="AI26" s="10"/>
    </row>
    <row r="27" spans="1:35" s="34" customFormat="1" ht="18.899999999999999" customHeight="1" x14ac:dyDescent="0.4">
      <c r="A27" s="678"/>
      <c r="B27" s="432"/>
      <c r="C27" s="29"/>
      <c r="D27" s="25"/>
      <c r="E27" s="30"/>
      <c r="F27" s="25"/>
      <c r="G27" s="29"/>
      <c r="H27" s="25"/>
      <c r="I27" s="30"/>
      <c r="J27" s="25"/>
      <c r="K27" s="31"/>
      <c r="L27" s="32"/>
      <c r="M27" s="41"/>
      <c r="N27" s="32"/>
      <c r="O27" s="31"/>
      <c r="P27" s="32"/>
      <c r="Q27" s="33"/>
      <c r="T27" s="10"/>
      <c r="U27" s="10"/>
      <c r="V27" s="10"/>
      <c r="W27" s="296"/>
      <c r="X27" s="296"/>
      <c r="Y27" s="296"/>
      <c r="Z27" s="297"/>
      <c r="AA27" s="296"/>
      <c r="AB27" s="10"/>
      <c r="AC27" s="10"/>
      <c r="AD27" s="10"/>
      <c r="AE27" s="10"/>
      <c r="AF27" s="10"/>
      <c r="AG27" s="10"/>
      <c r="AH27" s="10"/>
      <c r="AI27" s="10"/>
    </row>
    <row r="28" spans="1:35" s="34" customFormat="1" ht="18.899999999999999" customHeight="1" x14ac:dyDescent="0.4">
      <c r="A28" s="678"/>
      <c r="B28" s="650" t="str">
        <f>'Hoja de trabajo'!D54</f>
        <v>CCC</v>
      </c>
      <c r="C28" s="235">
        <v>0</v>
      </c>
      <c r="D28" s="236">
        <v>0</v>
      </c>
      <c r="E28" s="237">
        <v>0</v>
      </c>
      <c r="F28" s="278"/>
      <c r="G28" s="235">
        <v>0</v>
      </c>
      <c r="H28" s="236">
        <v>0</v>
      </c>
      <c r="I28" s="237">
        <v>0</v>
      </c>
      <c r="J28" s="25"/>
      <c r="K28" s="39">
        <f>'Hoja de trabajo'!P40</f>
        <v>0</v>
      </c>
      <c r="L28" s="42">
        <f>'Hoja de trabajo'!Q40</f>
        <v>0</v>
      </c>
      <c r="M28" s="43">
        <f>'Hoja de trabajo'!R40</f>
        <v>0</v>
      </c>
      <c r="N28" s="32"/>
      <c r="O28" s="39">
        <f>'Fracción III 3er 2022'!Q28+K28</f>
        <v>0</v>
      </c>
      <c r="P28" s="42">
        <f>O28+L28</f>
        <v>0</v>
      </c>
      <c r="Q28" s="44">
        <f>P28+M28</f>
        <v>0</v>
      </c>
      <c r="R28" s="202"/>
      <c r="S28" s="10"/>
      <c r="T28" s="10"/>
      <c r="U28" s="10"/>
      <c r="V28" s="10" t="s">
        <v>279</v>
      </c>
      <c r="W28" s="298">
        <f>'Fracción III 1er 2022'!W28</f>
        <v>0</v>
      </c>
      <c r="X28" s="298">
        <f>'Fracción III 2do 2022'!X28</f>
        <v>0</v>
      </c>
      <c r="Y28" s="298">
        <f>'Fracción III 3er 2022'!Y28</f>
        <v>0</v>
      </c>
      <c r="Z28" s="299">
        <f>Z30*$Z19</f>
        <v>0</v>
      </c>
      <c r="AA28" s="298">
        <f>W28+X28+Y28+Z28</f>
        <v>0</v>
      </c>
      <c r="AB28" s="10"/>
      <c r="AC28" s="10"/>
      <c r="AD28" s="10"/>
      <c r="AE28" s="10"/>
      <c r="AF28" s="10"/>
      <c r="AG28" s="10"/>
      <c r="AH28" s="10"/>
      <c r="AI28" s="10"/>
    </row>
    <row r="29" spans="1:35" s="34" customFormat="1" ht="18.899999999999999" customHeight="1" x14ac:dyDescent="0.4">
      <c r="A29" s="678"/>
      <c r="B29" s="650"/>
      <c r="C29" s="29"/>
      <c r="D29" s="25"/>
      <c r="E29" s="30"/>
      <c r="F29" s="25"/>
      <c r="G29" s="29"/>
      <c r="H29" s="25"/>
      <c r="I29" s="30"/>
      <c r="J29" s="25"/>
      <c r="K29" s="31"/>
      <c r="L29" s="32"/>
      <c r="M29" s="41"/>
      <c r="N29" s="32"/>
      <c r="O29" s="31"/>
      <c r="P29" s="32"/>
      <c r="Q29" s="33"/>
      <c r="S29" s="10"/>
      <c r="T29" s="10"/>
      <c r="U29" s="10"/>
      <c r="V29" s="10"/>
      <c r="W29" s="108"/>
      <c r="X29" s="108"/>
      <c r="Y29" s="108"/>
      <c r="Z29" s="300"/>
      <c r="AA29" s="108"/>
      <c r="AB29" s="10"/>
      <c r="AC29" s="10"/>
      <c r="AD29" s="10"/>
      <c r="AE29" s="10"/>
      <c r="AF29" s="10"/>
      <c r="AG29" s="10"/>
      <c r="AH29" s="10"/>
      <c r="AI29" s="10"/>
    </row>
    <row r="30" spans="1:35" s="34" customFormat="1" ht="18.899999999999999" customHeight="1" thickBot="1" x14ac:dyDescent="0.45">
      <c r="A30" s="678"/>
      <c r="B30" s="433"/>
      <c r="C30" s="29"/>
      <c r="D30" s="25"/>
      <c r="E30" s="30"/>
      <c r="F30" s="25"/>
      <c r="G30" s="29"/>
      <c r="H30" s="25"/>
      <c r="I30" s="30"/>
      <c r="J30" s="25"/>
      <c r="K30" s="31"/>
      <c r="L30" s="32"/>
      <c r="M30" s="41"/>
      <c r="N30" s="32"/>
      <c r="O30" s="31"/>
      <c r="P30" s="32"/>
      <c r="Q30" s="33"/>
      <c r="S30" s="10"/>
      <c r="T30" s="10"/>
      <c r="U30" s="10"/>
      <c r="V30" s="10"/>
      <c r="W30" s="301">
        <f>W26+W28</f>
        <v>0</v>
      </c>
      <c r="X30" s="301">
        <f>X26+X28</f>
        <v>0</v>
      </c>
      <c r="Y30" s="301">
        <f>Y26+Y28</f>
        <v>0</v>
      </c>
      <c r="Z30" s="302">
        <f>'Fracción I 2022'!X12-'Fracción I 2022'!R12</f>
        <v>0</v>
      </c>
      <c r="AA30" s="301">
        <f>AA26+AA28</f>
        <v>0</v>
      </c>
      <c r="AB30" s="10"/>
      <c r="AC30" s="10"/>
      <c r="AD30" s="10"/>
      <c r="AE30" s="10"/>
      <c r="AF30" s="10"/>
      <c r="AG30" s="10"/>
      <c r="AH30" s="10"/>
      <c r="AI30" s="10"/>
    </row>
    <row r="31" spans="1:35" s="34" customFormat="1" ht="18.899999999999999" customHeight="1" thickTop="1" x14ac:dyDescent="0.4">
      <c r="A31" s="678"/>
      <c r="B31" s="650" t="str">
        <f>IF('Hoja de trabajo'!D55="","",'Hoja de trabajo'!D55)</f>
        <v/>
      </c>
      <c r="C31" s="235">
        <v>0</v>
      </c>
      <c r="D31" s="236">
        <v>0</v>
      </c>
      <c r="E31" s="237">
        <v>0</v>
      </c>
      <c r="F31" s="278"/>
      <c r="G31" s="235">
        <v>0</v>
      </c>
      <c r="H31" s="236">
        <v>0</v>
      </c>
      <c r="I31" s="237">
        <v>0</v>
      </c>
      <c r="J31" s="25"/>
      <c r="K31" s="39">
        <f>'Hoja de trabajo'!P42</f>
        <v>0</v>
      </c>
      <c r="L31" s="42">
        <f>'Hoja de trabajo'!Q42</f>
        <v>0</v>
      </c>
      <c r="M31" s="43">
        <f>'Hoja de trabajo'!R42</f>
        <v>0</v>
      </c>
      <c r="N31" s="32"/>
      <c r="O31" s="39">
        <f>'Fracción III 3er 2022'!Q31+K31</f>
        <v>0</v>
      </c>
      <c r="P31" s="42">
        <f>O31+L31</f>
        <v>0</v>
      </c>
      <c r="Q31" s="44">
        <f>P31+M31</f>
        <v>0</v>
      </c>
      <c r="R31" s="202"/>
      <c r="S31" s="10"/>
      <c r="T31" s="10"/>
      <c r="U31" s="10"/>
      <c r="V31" s="10"/>
      <c r="W31" s="303"/>
      <c r="X31" s="303"/>
      <c r="Y31" s="303"/>
      <c r="Z31" s="10"/>
      <c r="AA31" s="10"/>
      <c r="AB31" s="10"/>
      <c r="AC31" s="10"/>
      <c r="AD31" s="10"/>
      <c r="AE31" s="10"/>
      <c r="AF31" s="10"/>
      <c r="AG31" s="10"/>
      <c r="AH31" s="10"/>
      <c r="AI31" s="10"/>
    </row>
    <row r="32" spans="1:35" s="34" customFormat="1" ht="18.899999999999999" customHeight="1" x14ac:dyDescent="0.4">
      <c r="A32" s="678"/>
      <c r="B32" s="650"/>
      <c r="C32" s="29"/>
      <c r="D32" s="25"/>
      <c r="E32" s="30"/>
      <c r="F32" s="25"/>
      <c r="G32" s="29"/>
      <c r="H32" s="25"/>
      <c r="I32" s="30"/>
      <c r="J32" s="25"/>
      <c r="K32" s="31"/>
      <c r="L32" s="32"/>
      <c r="M32" s="41"/>
      <c r="N32" s="32"/>
      <c r="O32" s="31"/>
      <c r="P32" s="32"/>
      <c r="Q32" s="33"/>
      <c r="S32" s="10"/>
      <c r="T32" s="10"/>
      <c r="U32" s="304"/>
      <c r="V32" s="617" t="s">
        <v>287</v>
      </c>
      <c r="W32" s="617"/>
      <c r="Y32" s="304"/>
      <c r="Z32" s="617" t="s">
        <v>313</v>
      </c>
      <c r="AA32" s="617"/>
      <c r="AC32" s="10"/>
      <c r="AD32" s="10"/>
      <c r="AE32" s="10"/>
      <c r="AF32" s="10"/>
      <c r="AG32" s="10"/>
      <c r="AH32" s="10"/>
      <c r="AI32" s="10"/>
    </row>
    <row r="33" spans="1:35" s="34" customFormat="1" ht="18.899999999999999" customHeight="1" thickBot="1" x14ac:dyDescent="0.45">
      <c r="A33" s="679"/>
      <c r="B33" s="49"/>
      <c r="C33" s="50"/>
      <c r="D33" s="51"/>
      <c r="E33" s="52"/>
      <c r="F33" s="51"/>
      <c r="G33" s="50"/>
      <c r="H33" s="51"/>
      <c r="I33" s="52"/>
      <c r="J33" s="51"/>
      <c r="K33" s="53"/>
      <c r="L33" s="54"/>
      <c r="M33" s="55"/>
      <c r="N33" s="54"/>
      <c r="O33" s="53"/>
      <c r="P33" s="54"/>
      <c r="Q33" s="56"/>
      <c r="S33" s="10"/>
      <c r="U33" s="304"/>
      <c r="V33" s="618"/>
      <c r="W33" s="618"/>
      <c r="Y33" s="304"/>
      <c r="Z33" s="618"/>
      <c r="AA33" s="618"/>
      <c r="AC33" s="10"/>
      <c r="AD33" s="10"/>
      <c r="AE33" s="10"/>
      <c r="AF33" s="10"/>
      <c r="AG33" s="10"/>
      <c r="AH33" s="10"/>
      <c r="AI33" s="10"/>
    </row>
    <row r="34" spans="1:35" s="34" customFormat="1" x14ac:dyDescent="0.4">
      <c r="A34" s="263"/>
      <c r="B34" s="25"/>
      <c r="C34" s="25"/>
      <c r="D34" s="25"/>
      <c r="E34" s="25"/>
      <c r="F34" s="25"/>
      <c r="G34" s="25"/>
      <c r="H34" s="25"/>
      <c r="I34" s="25"/>
      <c r="J34" s="25"/>
      <c r="K34" s="32"/>
      <c r="L34" s="32"/>
      <c r="M34" s="32"/>
      <c r="N34" s="32"/>
      <c r="O34" s="32"/>
      <c r="P34" s="32"/>
      <c r="Q34" s="57"/>
      <c r="S34" s="10"/>
      <c r="U34" s="304"/>
      <c r="V34" s="305" t="s">
        <v>288</v>
      </c>
      <c r="W34" s="306"/>
      <c r="X34" s="202"/>
      <c r="Y34" s="307"/>
      <c r="Z34" s="307"/>
      <c r="AA34" s="307"/>
      <c r="AC34" s="10"/>
      <c r="AD34" s="10"/>
      <c r="AE34" s="10"/>
      <c r="AF34" s="10"/>
      <c r="AG34" s="10"/>
      <c r="AH34" s="10"/>
      <c r="AI34" s="10"/>
    </row>
    <row r="35" spans="1:35" s="34" customFormat="1" x14ac:dyDescent="0.4">
      <c r="A35" s="27"/>
      <c r="B35" s="25"/>
      <c r="C35" s="25"/>
      <c r="D35" s="25"/>
      <c r="E35" s="25"/>
      <c r="F35" s="25"/>
      <c r="G35" s="25"/>
      <c r="H35" s="25"/>
      <c r="I35" s="25"/>
      <c r="J35" s="25"/>
      <c r="K35" s="32"/>
      <c r="L35" s="32"/>
      <c r="M35" s="32"/>
      <c r="N35" s="32"/>
      <c r="O35" s="32"/>
      <c r="P35" s="32"/>
      <c r="Q35" s="33"/>
      <c r="S35" s="10"/>
      <c r="U35" s="304"/>
      <c r="V35" s="308"/>
      <c r="W35" s="309"/>
      <c r="Y35" s="685" t="s">
        <v>314</v>
      </c>
      <c r="Z35" s="307"/>
      <c r="AA35" s="310">
        <f>'Hoja de trabajo'!M23</f>
        <v>0</v>
      </c>
      <c r="AC35" s="10"/>
      <c r="AD35" s="10"/>
      <c r="AE35" s="10"/>
      <c r="AF35" s="10"/>
      <c r="AG35" s="10"/>
      <c r="AH35" s="10"/>
      <c r="AI35" s="10"/>
    </row>
    <row r="36" spans="1:35" s="34" customFormat="1" ht="16.8" thickBot="1" x14ac:dyDescent="0.45">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1"/>
      <c r="V36" s="312" t="s">
        <v>282</v>
      </c>
      <c r="W36" s="313">
        <f>'Fracción I 2022'!X38</f>
        <v>0</v>
      </c>
      <c r="X36" s="202"/>
      <c r="Y36" s="685"/>
      <c r="Z36" s="307"/>
      <c r="AA36" s="307"/>
      <c r="AC36" s="10"/>
      <c r="AD36" s="10"/>
      <c r="AE36" s="10"/>
      <c r="AF36" s="10"/>
      <c r="AG36" s="10"/>
      <c r="AH36" s="10"/>
      <c r="AI36" s="10"/>
    </row>
    <row r="37" spans="1:35" s="34" customFormat="1" ht="16.8" thickTop="1" x14ac:dyDescent="0.4">
      <c r="A37" s="264"/>
      <c r="Q37" s="62"/>
      <c r="S37" s="10"/>
      <c r="U37" s="304"/>
      <c r="V37" s="312"/>
      <c r="W37" s="309"/>
      <c r="Y37" s="307"/>
      <c r="Z37" s="307"/>
      <c r="AA37" s="307"/>
      <c r="AC37" s="10"/>
      <c r="AD37" s="10"/>
      <c r="AE37" s="10"/>
      <c r="AF37" s="10"/>
      <c r="AG37" s="10"/>
      <c r="AH37" s="10"/>
      <c r="AI37" s="10"/>
    </row>
    <row r="38" spans="1:35" s="34" customFormat="1" x14ac:dyDescent="0.4">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14"/>
      <c r="V38" s="312" t="s">
        <v>277</v>
      </c>
      <c r="W38" s="313">
        <f>'Fracción II 4to 2022'!U466</f>
        <v>0</v>
      </c>
      <c r="X38" s="202"/>
      <c r="Y38" s="685" t="s">
        <v>315</v>
      </c>
      <c r="Z38" s="307"/>
      <c r="AA38" s="307">
        <f>AA30</f>
        <v>0</v>
      </c>
      <c r="AC38" s="48"/>
      <c r="AD38" s="10"/>
      <c r="AE38" s="10"/>
      <c r="AF38" s="10"/>
      <c r="AG38" s="10"/>
      <c r="AH38" s="10"/>
      <c r="AI38" s="10"/>
    </row>
    <row r="39" spans="1:35" s="34" customFormat="1" x14ac:dyDescent="0.4">
      <c r="A39" s="74"/>
      <c r="B39" s="58"/>
      <c r="C39" s="58"/>
      <c r="D39" s="58"/>
      <c r="E39" s="58"/>
      <c r="F39" s="58"/>
      <c r="G39" s="58"/>
      <c r="H39" s="58"/>
      <c r="I39" s="58"/>
      <c r="J39" s="58"/>
      <c r="K39" s="58"/>
      <c r="L39" s="58"/>
      <c r="M39" s="58"/>
      <c r="N39" s="60"/>
      <c r="O39" s="58"/>
      <c r="P39" s="58"/>
      <c r="Q39" s="65"/>
      <c r="R39" s="204"/>
      <c r="S39" s="10"/>
      <c r="T39" s="10"/>
      <c r="U39" s="304"/>
      <c r="V39" s="312"/>
      <c r="W39" s="313"/>
      <c r="X39" s="10"/>
      <c r="Y39" s="685"/>
      <c r="Z39" s="307"/>
      <c r="AA39" s="315"/>
      <c r="AB39" s="10"/>
      <c r="AC39" s="10"/>
      <c r="AD39" s="10"/>
      <c r="AE39" s="10"/>
      <c r="AF39" s="10"/>
      <c r="AG39" s="10"/>
      <c r="AH39" s="10"/>
      <c r="AI39" s="10"/>
    </row>
    <row r="40" spans="1:35" s="34" customFormat="1" x14ac:dyDescent="0.4">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14"/>
      <c r="V40" s="312" t="s">
        <v>280</v>
      </c>
      <c r="W40" s="313">
        <f>Q40</f>
        <v>0</v>
      </c>
      <c r="X40" s="10"/>
      <c r="Y40" s="315"/>
      <c r="Z40" s="307"/>
      <c r="AA40" s="315"/>
      <c r="AB40" s="10"/>
      <c r="AC40" s="10"/>
      <c r="AD40" s="10"/>
      <c r="AE40" s="10"/>
      <c r="AF40" s="10"/>
      <c r="AG40" s="10"/>
      <c r="AH40" s="10"/>
      <c r="AI40" s="10"/>
    </row>
    <row r="41" spans="1:35" s="34" customFormat="1" ht="16.8" thickBot="1" x14ac:dyDescent="0.45">
      <c r="A41" s="27"/>
      <c r="B41" s="25"/>
      <c r="C41" s="25"/>
      <c r="D41" s="25"/>
      <c r="E41" s="25"/>
      <c r="F41" s="25"/>
      <c r="G41" s="25"/>
      <c r="H41" s="25"/>
      <c r="I41" s="25"/>
      <c r="J41" s="25"/>
      <c r="K41" s="25"/>
      <c r="L41" s="25"/>
      <c r="M41" s="25"/>
      <c r="N41" s="25"/>
      <c r="O41" s="25"/>
      <c r="P41" s="25"/>
      <c r="Q41" s="69"/>
      <c r="R41" s="10"/>
      <c r="S41" s="10"/>
      <c r="T41" s="10"/>
      <c r="U41" s="316"/>
      <c r="V41" s="308"/>
      <c r="W41" s="313"/>
      <c r="X41" s="10"/>
      <c r="Y41" s="315" t="s">
        <v>316</v>
      </c>
      <c r="Z41" s="307"/>
      <c r="AA41" s="317">
        <f>AA35-AA38</f>
        <v>0</v>
      </c>
      <c r="AB41" s="10"/>
      <c r="AC41" s="10"/>
      <c r="AD41" s="10"/>
      <c r="AE41" s="10"/>
      <c r="AF41" s="10"/>
      <c r="AG41" s="10"/>
      <c r="AH41" s="10"/>
      <c r="AI41" s="10"/>
    </row>
    <row r="42" spans="1:35" s="34" customFormat="1" ht="16.8" thickTop="1" x14ac:dyDescent="0.4">
      <c r="A42" s="46"/>
      <c r="B42" s="10"/>
      <c r="C42" s="10"/>
      <c r="D42" s="10"/>
      <c r="E42" s="10"/>
      <c r="F42" s="10"/>
      <c r="G42" s="10"/>
      <c r="H42" s="10"/>
      <c r="I42" s="10"/>
      <c r="J42" s="10"/>
      <c r="K42" s="10"/>
      <c r="L42" s="10"/>
      <c r="M42" s="10"/>
      <c r="N42" s="10"/>
      <c r="O42" s="10"/>
      <c r="P42" s="10"/>
      <c r="Q42" s="47"/>
      <c r="R42" s="10"/>
      <c r="S42" s="10"/>
      <c r="T42" s="10"/>
      <c r="U42" s="318"/>
      <c r="V42" s="308"/>
      <c r="W42" s="313">
        <f>W36-(W38+W40)</f>
        <v>0</v>
      </c>
      <c r="X42" s="10"/>
      <c r="Y42" s="315"/>
      <c r="Z42" s="315"/>
      <c r="AA42" s="315"/>
      <c r="AB42" s="10"/>
      <c r="AC42" s="10"/>
      <c r="AD42" s="48"/>
      <c r="AE42" s="10"/>
      <c r="AF42" s="10"/>
      <c r="AG42" s="10"/>
      <c r="AH42" s="10"/>
      <c r="AI42" s="10"/>
    </row>
    <row r="43" spans="1:35" ht="16.8" thickBot="1" x14ac:dyDescent="0.45">
      <c r="A43" s="70"/>
      <c r="B43" s="71"/>
      <c r="C43" s="71"/>
      <c r="D43" s="71"/>
      <c r="E43" s="71"/>
      <c r="F43" s="71"/>
      <c r="G43" s="71"/>
      <c r="H43" s="71"/>
      <c r="I43" s="71"/>
      <c r="J43" s="71"/>
      <c r="K43" s="71"/>
      <c r="L43" s="71"/>
      <c r="M43" s="71"/>
      <c r="N43" s="71"/>
      <c r="O43" s="71"/>
      <c r="P43" s="71"/>
      <c r="Q43" s="72"/>
      <c r="U43" s="315"/>
      <c r="V43" s="319"/>
      <c r="W43" s="320"/>
      <c r="Y43" s="315"/>
      <c r="Z43" s="315"/>
      <c r="AA43" s="315"/>
    </row>
    <row r="44" spans="1:35" s="34" customFormat="1"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x14ac:dyDescent="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ht="12.75" customHeight="1"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ht="13.5" customHeight="1" x14ac:dyDescent="0.4">
      <c r="A47" s="10"/>
      <c r="B47" s="10"/>
      <c r="C47" s="10"/>
      <c r="D47" s="10"/>
      <c r="E47" s="10"/>
      <c r="F47" s="10"/>
      <c r="G47" s="616"/>
      <c r="H47" s="616"/>
      <c r="I47" s="616"/>
      <c r="J47" s="10"/>
      <c r="K47" s="10"/>
      <c r="L47" s="10"/>
      <c r="M47" s="10"/>
      <c r="N47" s="10"/>
      <c r="O47" s="616"/>
      <c r="P47" s="616"/>
      <c r="Q47" s="616"/>
      <c r="R47" s="10"/>
      <c r="S47" s="10"/>
      <c r="T47" s="10"/>
      <c r="U47" s="10"/>
      <c r="V47" s="10"/>
      <c r="W47" s="10"/>
      <c r="X47" s="10"/>
      <c r="Y47" s="10"/>
      <c r="Z47" s="10"/>
      <c r="AA47" s="10"/>
      <c r="AB47" s="10"/>
      <c r="AC47" s="10"/>
      <c r="AD47" s="10"/>
      <c r="AE47" s="10"/>
      <c r="AF47" s="10"/>
      <c r="AG47" s="10"/>
      <c r="AH47" s="10"/>
      <c r="AI47" s="10"/>
    </row>
    <row r="48" spans="1:35" s="34" customFormat="1" x14ac:dyDescent="0.4">
      <c r="A48" s="10"/>
      <c r="B48" s="417" t="s">
        <v>214</v>
      </c>
      <c r="C48" s="10"/>
      <c r="D48" s="10"/>
      <c r="E48" s="10"/>
      <c r="F48" s="10"/>
      <c r="G48" s="599" t="s">
        <v>215</v>
      </c>
      <c r="H48" s="599"/>
      <c r="I48" s="599"/>
      <c r="J48" s="10"/>
      <c r="K48" s="10"/>
      <c r="L48" s="10"/>
      <c r="M48" s="10"/>
      <c r="N48" s="10"/>
      <c r="O48" s="599" t="s">
        <v>216</v>
      </c>
      <c r="P48" s="599"/>
      <c r="Q48" s="599"/>
      <c r="R48" s="10"/>
      <c r="S48" s="10"/>
      <c r="T48" s="10"/>
      <c r="U48" s="10"/>
      <c r="V48" s="10"/>
      <c r="W48" s="10"/>
      <c r="X48" s="10"/>
      <c r="Y48" s="10"/>
      <c r="Z48" s="10"/>
      <c r="AA48" s="10"/>
      <c r="AB48" s="10"/>
      <c r="AC48" s="10"/>
      <c r="AD48" s="10"/>
      <c r="AE48" s="10"/>
      <c r="AF48" s="10"/>
      <c r="AG48" s="10"/>
      <c r="AH48" s="10"/>
      <c r="AI48" s="10"/>
    </row>
    <row r="49" spans="1:35" s="34" customFormat="1" x14ac:dyDescent="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x14ac:dyDescent="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7">
    <mergeCell ref="A1:Q1"/>
    <mergeCell ref="A2:Q2"/>
    <mergeCell ref="A3:Q3"/>
    <mergeCell ref="A4:Q4"/>
    <mergeCell ref="A5:Q5"/>
    <mergeCell ref="T1:AB1"/>
    <mergeCell ref="T2:AB2"/>
    <mergeCell ref="T3:V3"/>
    <mergeCell ref="W3:Y3"/>
    <mergeCell ref="Z3:AB3"/>
    <mergeCell ref="B31:B32"/>
    <mergeCell ref="V32:W33"/>
    <mergeCell ref="A12:A33"/>
    <mergeCell ref="Z32:AA33"/>
    <mergeCell ref="Z13:Z15"/>
    <mergeCell ref="AA24:AA25"/>
    <mergeCell ref="AA13:AA15"/>
    <mergeCell ref="W24:Z24"/>
    <mergeCell ref="B12:B13"/>
    <mergeCell ref="B19:B20"/>
    <mergeCell ref="B22:B23"/>
    <mergeCell ref="B25:B26"/>
    <mergeCell ref="B28:B29"/>
    <mergeCell ref="B16:B17"/>
    <mergeCell ref="O6:Q6"/>
    <mergeCell ref="B7:B9"/>
    <mergeCell ref="O7:Q8"/>
    <mergeCell ref="C8:E8"/>
    <mergeCell ref="G8:I8"/>
    <mergeCell ref="K8:M8"/>
    <mergeCell ref="C7:M7"/>
    <mergeCell ref="G47:I47"/>
    <mergeCell ref="O47:Q47"/>
    <mergeCell ref="G48:I48"/>
    <mergeCell ref="O48:Q48"/>
    <mergeCell ref="Z4:AB4"/>
    <mergeCell ref="Y13:Y15"/>
    <mergeCell ref="T11:AB11"/>
    <mergeCell ref="T5:V5"/>
    <mergeCell ref="W5:Y5"/>
    <mergeCell ref="Z5:AB5"/>
    <mergeCell ref="Y35:Y36"/>
    <mergeCell ref="Y38:Y39"/>
    <mergeCell ref="T4:V4"/>
    <mergeCell ref="W4:Y4"/>
    <mergeCell ref="A6:M6"/>
    <mergeCell ref="A7:A9"/>
  </mergeCells>
  <printOptions horizontalCentered="1"/>
  <pageMargins left="0.78740157480314965" right="0.39370078740157483" top="0.39370078740157483" bottom="0.39370078740157483" header="0.31496062992125984" footer="0.31496062992125984"/>
  <pageSetup scale="59" fitToWidth="2" orientation="landscape" r:id="rId1"/>
  <colBreaks count="1" manualBreakCount="1">
    <brk id="18" max="55" man="1"/>
  </colBreaks>
  <ignoredErrors>
    <ignoredError sqref="Z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4"/>
  </sheetPr>
  <dimension ref="A1:I41"/>
  <sheetViews>
    <sheetView zoomScaleNormal="100" workbookViewId="0">
      <selection sqref="A1:B4"/>
    </sheetView>
  </sheetViews>
  <sheetFormatPr baseColWidth="10" defaultColWidth="11.44140625" defaultRowHeight="16.2" x14ac:dyDescent="0.4"/>
  <cols>
    <col min="1" max="2" width="11.44140625" style="10" customWidth="1"/>
    <col min="3" max="3" width="17.44140625" style="10" customWidth="1"/>
    <col min="4" max="4" width="5" style="10" customWidth="1"/>
    <col min="5" max="5" width="15.109375" style="10" customWidth="1"/>
    <col min="6" max="6" width="12.6640625" style="10" customWidth="1"/>
    <col min="7" max="7" width="15.109375" style="10" customWidth="1"/>
    <col min="8" max="8" width="11.6640625" style="10" customWidth="1"/>
    <col min="9" max="16384" width="11.44140625" style="10"/>
  </cols>
  <sheetData>
    <row r="1" spans="1:9" x14ac:dyDescent="0.4">
      <c r="A1" s="696" t="s">
        <v>317</v>
      </c>
      <c r="B1" s="696"/>
      <c r="C1" s="284"/>
      <c r="D1" s="284"/>
      <c r="E1" s="284"/>
      <c r="F1" s="284"/>
      <c r="G1" s="284"/>
      <c r="H1" s="285"/>
      <c r="I1" s="283"/>
    </row>
    <row r="2" spans="1:9" ht="39" customHeight="1" x14ac:dyDescent="0.4">
      <c r="A2" s="697"/>
      <c r="B2" s="697"/>
      <c r="C2" s="689" t="str">
        <f>VLOOKUP('Hoja de trabajo'!$A$2,Hoja1!$B$1:$C$36,2,FALSE)</f>
        <v>Elegir Institución en Hoja de trabajo</v>
      </c>
      <c r="D2" s="689"/>
      <c r="E2" s="689"/>
      <c r="F2" s="689"/>
      <c r="G2" s="689"/>
      <c r="H2" s="690"/>
      <c r="I2" s="46"/>
    </row>
    <row r="3" spans="1:9" ht="20.25" customHeight="1" x14ac:dyDescent="0.4">
      <c r="A3" s="697"/>
      <c r="B3" s="697"/>
      <c r="C3" s="689"/>
      <c r="D3" s="689"/>
      <c r="E3" s="689"/>
      <c r="F3" s="689"/>
      <c r="G3" s="689"/>
      <c r="H3" s="690"/>
      <c r="I3" s="46"/>
    </row>
    <row r="4" spans="1:9" x14ac:dyDescent="0.4">
      <c r="A4" s="697"/>
      <c r="B4" s="697"/>
      <c r="C4" s="698" t="s">
        <v>262</v>
      </c>
      <c r="D4" s="698"/>
      <c r="E4" s="698"/>
      <c r="F4" s="698"/>
      <c r="G4" s="698"/>
      <c r="H4" s="699"/>
      <c r="I4" s="331"/>
    </row>
    <row r="5" spans="1:9" x14ac:dyDescent="0.4">
      <c r="A5" s="46"/>
      <c r="C5" s="469" t="s">
        <v>318</v>
      </c>
      <c r="D5" s="469"/>
      <c r="E5" s="469"/>
      <c r="F5" s="469"/>
      <c r="G5" s="469"/>
      <c r="H5" s="712"/>
      <c r="I5" s="46"/>
    </row>
    <row r="6" spans="1:9" ht="24.6" x14ac:dyDescent="0.55000000000000004">
      <c r="A6" s="700" t="s">
        <v>319</v>
      </c>
      <c r="B6" s="701"/>
      <c r="C6" s="701"/>
      <c r="D6" s="701"/>
      <c r="E6" s="701"/>
      <c r="F6" s="701"/>
      <c r="G6" s="701"/>
      <c r="H6" s="702"/>
      <c r="I6" s="46"/>
    </row>
    <row r="7" spans="1:9" x14ac:dyDescent="0.4">
      <c r="A7" s="46"/>
      <c r="H7" s="47"/>
      <c r="I7" s="46"/>
    </row>
    <row r="8" spans="1:9" ht="17.25" customHeight="1" x14ac:dyDescent="0.4">
      <c r="A8" s="46"/>
      <c r="E8" s="703" t="s">
        <v>7</v>
      </c>
      <c r="H8" s="47"/>
      <c r="I8" s="46"/>
    </row>
    <row r="9" spans="1:9" ht="17.25" customHeight="1" x14ac:dyDescent="0.4">
      <c r="A9" s="691" t="s">
        <v>320</v>
      </c>
      <c r="B9" s="470"/>
      <c r="E9" s="704"/>
      <c r="H9" s="47"/>
      <c r="I9" s="46"/>
    </row>
    <row r="10" spans="1:9" x14ac:dyDescent="0.4">
      <c r="A10" s="46"/>
      <c r="E10" s="108"/>
      <c r="H10" s="47"/>
      <c r="I10" s="46"/>
    </row>
    <row r="11" spans="1:9" x14ac:dyDescent="0.4">
      <c r="A11" s="46"/>
      <c r="B11" s="465" t="s">
        <v>321</v>
      </c>
      <c r="C11" s="465"/>
      <c r="E11" s="332">
        <f>'Fracción I 2022'!F38</f>
        <v>0</v>
      </c>
      <c r="F11" s="333">
        <f>IF(E15=0,0,E11/E15)</f>
        <v>0</v>
      </c>
      <c r="H11" s="47"/>
      <c r="I11" s="46"/>
    </row>
    <row r="12" spans="1:9" x14ac:dyDescent="0.4">
      <c r="A12" s="46"/>
      <c r="B12" s="287"/>
      <c r="C12" s="287"/>
      <c r="E12" s="332"/>
      <c r="F12" s="333"/>
      <c r="H12" s="47"/>
      <c r="I12" s="46"/>
    </row>
    <row r="13" spans="1:9" x14ac:dyDescent="0.4">
      <c r="A13" s="46"/>
      <c r="E13" s="108"/>
      <c r="F13" s="333"/>
      <c r="H13" s="47"/>
      <c r="I13" s="46"/>
    </row>
    <row r="14" spans="1:9" x14ac:dyDescent="0.4">
      <c r="A14" s="46"/>
      <c r="E14" s="108"/>
      <c r="F14" s="333"/>
      <c r="H14" s="47"/>
      <c r="I14" s="46"/>
    </row>
    <row r="15" spans="1:9" ht="16.8" thickBot="1" x14ac:dyDescent="0.45">
      <c r="A15" s="710" t="s">
        <v>322</v>
      </c>
      <c r="B15" s="711"/>
      <c r="C15" s="711"/>
      <c r="D15" s="286"/>
      <c r="E15" s="290">
        <f>E11</f>
        <v>0</v>
      </c>
      <c r="F15" s="333">
        <f>F11</f>
        <v>0</v>
      </c>
      <c r="H15" s="47"/>
      <c r="I15" s="46"/>
    </row>
    <row r="16" spans="1:9" ht="16.8" thickTop="1" x14ac:dyDescent="0.4">
      <c r="A16" s="46"/>
      <c r="F16" s="48"/>
      <c r="H16" s="47"/>
      <c r="I16" s="46"/>
    </row>
    <row r="17" spans="1:9" x14ac:dyDescent="0.4">
      <c r="A17" s="46"/>
      <c r="F17" s="48"/>
      <c r="H17" s="47"/>
      <c r="I17" s="46"/>
    </row>
    <row r="18" spans="1:9" x14ac:dyDescent="0.4">
      <c r="A18" s="691" t="s">
        <v>323</v>
      </c>
      <c r="B18" s="470"/>
      <c r="F18" s="48"/>
      <c r="H18" s="47"/>
      <c r="I18" s="46"/>
    </row>
    <row r="19" spans="1:9" x14ac:dyDescent="0.4">
      <c r="A19" s="335"/>
      <c r="B19" s="287" t="s">
        <v>286</v>
      </c>
      <c r="C19" s="287"/>
      <c r="D19" s="287"/>
      <c r="E19" s="108">
        <f>'Fracción II 1er 2022'!U466</f>
        <v>0</v>
      </c>
      <c r="F19" s="336">
        <f>IF($E$24=0,0,E19/E$24)</f>
        <v>0</v>
      </c>
      <c r="H19" s="47"/>
      <c r="I19" s="46"/>
    </row>
    <row r="20" spans="1:9" x14ac:dyDescent="0.4">
      <c r="A20" s="46"/>
      <c r="B20" s="287" t="s">
        <v>324</v>
      </c>
      <c r="C20" s="287"/>
      <c r="D20" s="287"/>
      <c r="E20" s="108">
        <f>'Fracción III 1er 2022'!E40</f>
        <v>0</v>
      </c>
      <c r="F20" s="336">
        <f>IF($E$24=0,0,E20/E$24)</f>
        <v>0</v>
      </c>
      <c r="H20" s="47"/>
      <c r="I20" s="46"/>
    </row>
    <row r="21" spans="1:9" x14ac:dyDescent="0.4">
      <c r="A21" s="46"/>
      <c r="B21" s="287" t="s">
        <v>325</v>
      </c>
      <c r="C21" s="287"/>
      <c r="D21" s="287"/>
      <c r="E21" s="108">
        <f>'Fracción III 1er 2022'!I40</f>
        <v>0</v>
      </c>
      <c r="F21" s="336">
        <f>IF($E$24=0,0,E21/E$24)</f>
        <v>0</v>
      </c>
      <c r="H21" s="47"/>
      <c r="I21" s="46"/>
    </row>
    <row r="22" spans="1:9" x14ac:dyDescent="0.4">
      <c r="A22" s="46"/>
      <c r="B22" s="287" t="s">
        <v>326</v>
      </c>
      <c r="C22" s="287"/>
      <c r="D22" s="287"/>
      <c r="E22" s="108">
        <f>'Fracción III 1er 2022'!M40</f>
        <v>0</v>
      </c>
      <c r="F22" s="336">
        <f>IF($E$24=0,0,E22/E$24)</f>
        <v>0</v>
      </c>
      <c r="H22" s="47"/>
      <c r="I22" s="46"/>
    </row>
    <row r="23" spans="1:9" x14ac:dyDescent="0.4">
      <c r="A23" s="46"/>
      <c r="E23" s="108"/>
      <c r="F23" s="336"/>
      <c r="H23" s="47"/>
      <c r="I23" s="46"/>
    </row>
    <row r="24" spans="1:9" ht="16.8" thickBot="1" x14ac:dyDescent="0.45">
      <c r="A24" s="710" t="s">
        <v>327</v>
      </c>
      <c r="B24" s="711"/>
      <c r="C24" s="711"/>
      <c r="D24" s="286"/>
      <c r="E24" s="290">
        <f>E19+E20+E21+E22</f>
        <v>0</v>
      </c>
      <c r="F24" s="333">
        <f>F19++F20+F21+F22</f>
        <v>0</v>
      </c>
      <c r="H24" s="47"/>
      <c r="I24" s="46"/>
    </row>
    <row r="25" spans="1:9" ht="16.8" thickTop="1" x14ac:dyDescent="0.4">
      <c r="A25" s="46"/>
      <c r="F25" s="48"/>
      <c r="H25" s="47"/>
      <c r="I25" s="46"/>
    </row>
    <row r="26" spans="1:9" x14ac:dyDescent="0.4">
      <c r="A26" s="46"/>
      <c r="F26" s="48"/>
      <c r="H26" s="47"/>
      <c r="I26" s="46"/>
    </row>
    <row r="27" spans="1:9" ht="16.8" thickBot="1" x14ac:dyDescent="0.45">
      <c r="A27" s="695" t="s">
        <v>328</v>
      </c>
      <c r="B27" s="466"/>
      <c r="C27" s="286"/>
      <c r="E27" s="290">
        <f>E15-E24</f>
        <v>0</v>
      </c>
      <c r="F27" s="336">
        <f>IF(E15=0,0,E27/E15)</f>
        <v>0</v>
      </c>
      <c r="H27" s="47"/>
    </row>
    <row r="28" spans="1:9" ht="16.8" thickTop="1" x14ac:dyDescent="0.4">
      <c r="A28" s="46"/>
      <c r="H28" s="47"/>
    </row>
    <row r="29" spans="1:9" x14ac:dyDescent="0.4">
      <c r="A29" s="46"/>
      <c r="H29" s="47"/>
    </row>
    <row r="30" spans="1:9" x14ac:dyDescent="0.4">
      <c r="A30" s="46"/>
      <c r="H30" s="47"/>
    </row>
    <row r="31" spans="1:9" x14ac:dyDescent="0.4">
      <c r="A31" s="46"/>
      <c r="H31" s="47"/>
    </row>
    <row r="32" spans="1:9" x14ac:dyDescent="0.4">
      <c r="A32" s="341"/>
      <c r="B32" s="342"/>
      <c r="C32" s="342"/>
      <c r="D32" s="342"/>
      <c r="E32" s="342"/>
      <c r="F32" s="342"/>
      <c r="G32" s="342"/>
      <c r="H32" s="47"/>
    </row>
    <row r="33" spans="1:8" x14ac:dyDescent="0.4">
      <c r="A33" s="707"/>
      <c r="B33" s="706"/>
      <c r="C33" s="706"/>
      <c r="E33" s="706"/>
      <c r="F33" s="706"/>
      <c r="G33" s="706"/>
      <c r="H33" s="47"/>
    </row>
    <row r="34" spans="1:8" x14ac:dyDescent="0.4">
      <c r="A34" s="708" t="s">
        <v>329</v>
      </c>
      <c r="B34" s="709"/>
      <c r="C34" s="709"/>
      <c r="E34" s="705" t="s">
        <v>216</v>
      </c>
      <c r="F34" s="705"/>
      <c r="G34" s="705"/>
      <c r="H34" s="47"/>
    </row>
    <row r="35" spans="1:8" x14ac:dyDescent="0.4">
      <c r="A35" s="46"/>
      <c r="B35" s="570"/>
      <c r="C35" s="570"/>
      <c r="D35" s="570"/>
      <c r="H35" s="47"/>
    </row>
    <row r="36" spans="1:8" ht="18" x14ac:dyDescent="0.4">
      <c r="A36" s="418" t="s">
        <v>330</v>
      </c>
      <c r="B36" s="420"/>
      <c r="C36" s="420"/>
      <c r="D36" s="420"/>
      <c r="E36" s="420"/>
      <c r="F36" s="420"/>
      <c r="G36" s="420"/>
      <c r="H36" s="421"/>
    </row>
    <row r="37" spans="1:8" ht="18.75" customHeight="1" x14ac:dyDescent="0.4">
      <c r="A37" s="692" t="s">
        <v>331</v>
      </c>
      <c r="B37" s="693"/>
      <c r="C37" s="693"/>
      <c r="D37" s="693"/>
      <c r="E37" s="693"/>
      <c r="F37" s="693"/>
      <c r="G37" s="693"/>
      <c r="H37" s="694"/>
    </row>
    <row r="38" spans="1:8" ht="43.5" customHeight="1" x14ac:dyDescent="0.4">
      <c r="A38" s="692"/>
      <c r="B38" s="693"/>
      <c r="C38" s="693"/>
      <c r="D38" s="693"/>
      <c r="E38" s="693"/>
      <c r="F38" s="693"/>
      <c r="G38" s="693"/>
      <c r="H38" s="694"/>
    </row>
    <row r="39" spans="1:8" x14ac:dyDescent="0.4">
      <c r="A39" s="70"/>
      <c r="B39" s="71"/>
      <c r="C39" s="71"/>
      <c r="D39" s="71"/>
      <c r="E39" s="71"/>
      <c r="F39" s="71"/>
      <c r="G39" s="71"/>
      <c r="H39" s="72"/>
    </row>
    <row r="40" spans="1:8" x14ac:dyDescent="0.4">
      <c r="A40" s="284"/>
      <c r="B40" s="284"/>
      <c r="C40" s="284"/>
      <c r="D40" s="284"/>
      <c r="E40" s="284"/>
      <c r="F40" s="284"/>
      <c r="G40" s="284"/>
      <c r="H40" s="284"/>
    </row>
    <row r="41" spans="1:8" x14ac:dyDescent="0.4">
      <c r="A41" s="46"/>
    </row>
  </sheetData>
  <mergeCells count="18">
    <mergeCell ref="A15:C15"/>
    <mergeCell ref="C5:H5"/>
    <mergeCell ref="C2:H3"/>
    <mergeCell ref="A18:B18"/>
    <mergeCell ref="A37:H38"/>
    <mergeCell ref="A27:B27"/>
    <mergeCell ref="B35:D35"/>
    <mergeCell ref="A1:B4"/>
    <mergeCell ref="C4:H4"/>
    <mergeCell ref="A6:H6"/>
    <mergeCell ref="E8:E9"/>
    <mergeCell ref="A9:B9"/>
    <mergeCell ref="B11:C11"/>
    <mergeCell ref="E34:G34"/>
    <mergeCell ref="E33:G33"/>
    <mergeCell ref="A33:C33"/>
    <mergeCell ref="A34:C34"/>
    <mergeCell ref="A24:C24"/>
  </mergeCells>
  <pageMargins left="0.7" right="0.7" top="0.75" bottom="0.75" header="0.3" footer="0.3"/>
  <pageSetup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4"/>
  </sheetPr>
  <dimension ref="A1:I41"/>
  <sheetViews>
    <sheetView zoomScaleNormal="100" workbookViewId="0">
      <selection sqref="A1:B4"/>
    </sheetView>
  </sheetViews>
  <sheetFormatPr baseColWidth="10" defaultColWidth="11.44140625" defaultRowHeight="16.2" x14ac:dyDescent="0.4"/>
  <cols>
    <col min="1" max="2" width="11.44140625" style="10" customWidth="1"/>
    <col min="3" max="3" width="13.6640625" style="10" customWidth="1"/>
    <col min="4" max="4" width="5" style="10" customWidth="1"/>
    <col min="5" max="5" width="15.109375" style="10" customWidth="1"/>
    <col min="6" max="6" width="11.44140625" style="10"/>
    <col min="7" max="7" width="15.109375" style="10" customWidth="1"/>
    <col min="8" max="8" width="11.6640625" style="10" customWidth="1"/>
    <col min="9" max="16384" width="11.44140625" style="10"/>
  </cols>
  <sheetData>
    <row r="1" spans="1:9" x14ac:dyDescent="0.4">
      <c r="A1" s="696" t="s">
        <v>317</v>
      </c>
      <c r="B1" s="696"/>
      <c r="C1" s="284"/>
      <c r="D1" s="284"/>
      <c r="E1" s="284"/>
      <c r="F1" s="284"/>
      <c r="G1" s="284"/>
      <c r="H1" s="285"/>
      <c r="I1" s="283"/>
    </row>
    <row r="2" spans="1:9" ht="39" customHeight="1" x14ac:dyDescent="0.4">
      <c r="A2" s="697"/>
      <c r="B2" s="697"/>
      <c r="C2" s="689" t="str">
        <f>VLOOKUP('Hoja de trabajo'!$A$2,Hoja1!$B$1:$C$36,2,FALSE)</f>
        <v>Elegir Institución en Hoja de trabajo</v>
      </c>
      <c r="D2" s="689"/>
      <c r="E2" s="689"/>
      <c r="F2" s="689"/>
      <c r="G2" s="689"/>
      <c r="H2" s="690"/>
      <c r="I2" s="46"/>
    </row>
    <row r="3" spans="1:9" ht="20.25" customHeight="1" x14ac:dyDescent="0.4">
      <c r="A3" s="697"/>
      <c r="B3" s="697"/>
      <c r="C3" s="689"/>
      <c r="D3" s="689"/>
      <c r="E3" s="689"/>
      <c r="F3" s="689"/>
      <c r="G3" s="689"/>
      <c r="H3" s="690"/>
      <c r="I3" s="46"/>
    </row>
    <row r="4" spans="1:9" x14ac:dyDescent="0.4">
      <c r="A4" s="697"/>
      <c r="B4" s="697"/>
      <c r="C4" s="698" t="s">
        <v>292</v>
      </c>
      <c r="D4" s="698"/>
      <c r="E4" s="698"/>
      <c r="F4" s="698"/>
      <c r="G4" s="698"/>
      <c r="H4" s="699"/>
      <c r="I4" s="331"/>
    </row>
    <row r="5" spans="1:9" x14ac:dyDescent="0.4">
      <c r="A5" s="46"/>
      <c r="C5" s="469" t="s">
        <v>318</v>
      </c>
      <c r="D5" s="469"/>
      <c r="E5" s="469"/>
      <c r="F5" s="469"/>
      <c r="G5" s="469"/>
      <c r="H5" s="712"/>
      <c r="I5" s="46"/>
    </row>
    <row r="6" spans="1:9" ht="24.6" x14ac:dyDescent="0.55000000000000004">
      <c r="A6" s="700" t="s">
        <v>319</v>
      </c>
      <c r="B6" s="701"/>
      <c r="C6" s="701"/>
      <c r="D6" s="701"/>
      <c r="E6" s="701"/>
      <c r="F6" s="701"/>
      <c r="G6" s="701"/>
      <c r="H6" s="702"/>
      <c r="I6" s="46"/>
    </row>
    <row r="7" spans="1:9" x14ac:dyDescent="0.4">
      <c r="A7" s="46"/>
      <c r="H7" s="47"/>
      <c r="I7" s="46"/>
    </row>
    <row r="8" spans="1:9" ht="21.75" customHeight="1" x14ac:dyDescent="0.4">
      <c r="A8" s="46"/>
      <c r="E8" s="703" t="s">
        <v>10</v>
      </c>
      <c r="G8" s="713" t="s">
        <v>332</v>
      </c>
      <c r="H8" s="97"/>
      <c r="I8" s="46"/>
    </row>
    <row r="9" spans="1:9" ht="21.75" customHeight="1" x14ac:dyDescent="0.4">
      <c r="A9" s="691" t="s">
        <v>320</v>
      </c>
      <c r="B9" s="470"/>
      <c r="E9" s="704"/>
      <c r="G9" s="714"/>
      <c r="H9" s="97"/>
      <c r="I9" s="46"/>
    </row>
    <row r="10" spans="1:9" x14ac:dyDescent="0.4">
      <c r="A10" s="46"/>
      <c r="E10" s="108"/>
      <c r="G10" s="323"/>
      <c r="H10" s="97"/>
      <c r="I10" s="46"/>
    </row>
    <row r="11" spans="1:9" x14ac:dyDescent="0.4">
      <c r="A11" s="46"/>
      <c r="B11" s="465" t="s">
        <v>321</v>
      </c>
      <c r="C11" s="465"/>
      <c r="E11" s="332">
        <f>'Fracción I 2022'!L38</f>
        <v>0</v>
      </c>
      <c r="F11" s="333">
        <f>IF(E15=0,0,E11/E15)</f>
        <v>0</v>
      </c>
      <c r="G11" s="108">
        <f>'Edo Act 1er 2022'!E11+E11</f>
        <v>0</v>
      </c>
      <c r="H11" s="339">
        <f>IF(G15=0,0,G11/$G$15)</f>
        <v>0</v>
      </c>
      <c r="I11" s="46"/>
    </row>
    <row r="12" spans="1:9" x14ac:dyDescent="0.4">
      <c r="A12" s="46"/>
      <c r="B12" s="287"/>
      <c r="C12" s="287"/>
      <c r="E12" s="332"/>
      <c r="F12" s="333"/>
      <c r="H12" s="337"/>
      <c r="I12" s="46"/>
    </row>
    <row r="13" spans="1:9" x14ac:dyDescent="0.4">
      <c r="A13" s="46"/>
      <c r="E13" s="108"/>
      <c r="F13" s="333"/>
      <c r="H13" s="337"/>
      <c r="I13" s="46"/>
    </row>
    <row r="14" spans="1:9" x14ac:dyDescent="0.4">
      <c r="A14" s="46"/>
      <c r="E14" s="108"/>
      <c r="F14" s="333"/>
      <c r="H14" s="337"/>
      <c r="I14" s="46"/>
    </row>
    <row r="15" spans="1:9" ht="16.8" thickBot="1" x14ac:dyDescent="0.45">
      <c r="A15" s="710" t="s">
        <v>322</v>
      </c>
      <c r="B15" s="711"/>
      <c r="C15" s="711"/>
      <c r="D15" s="286"/>
      <c r="E15" s="290">
        <f>E11</f>
        <v>0</v>
      </c>
      <c r="F15" s="333">
        <f>F11</f>
        <v>0</v>
      </c>
      <c r="G15" s="290">
        <f>G11</f>
        <v>0</v>
      </c>
      <c r="H15" s="337">
        <f>H11</f>
        <v>0</v>
      </c>
      <c r="I15" s="46"/>
    </row>
    <row r="16" spans="1:9" ht="16.8" thickTop="1" x14ac:dyDescent="0.4">
      <c r="A16" s="46"/>
      <c r="F16" s="48"/>
      <c r="H16" s="340"/>
      <c r="I16" s="46"/>
    </row>
    <row r="17" spans="1:9" x14ac:dyDescent="0.4">
      <c r="A17" s="46"/>
      <c r="F17" s="48"/>
      <c r="H17" s="97"/>
      <c r="I17" s="46"/>
    </row>
    <row r="18" spans="1:9" x14ac:dyDescent="0.4">
      <c r="A18" s="691" t="s">
        <v>323</v>
      </c>
      <c r="B18" s="470"/>
      <c r="F18" s="48"/>
      <c r="H18" s="97"/>
      <c r="I18" s="46"/>
    </row>
    <row r="19" spans="1:9" x14ac:dyDescent="0.4">
      <c r="A19" s="335"/>
      <c r="B19" s="287" t="s">
        <v>286</v>
      </c>
      <c r="C19" s="287"/>
      <c r="D19" s="287"/>
      <c r="E19" s="108">
        <f>'Fracción II 2do 2022'!U466</f>
        <v>0</v>
      </c>
      <c r="F19" s="336">
        <f>IF($E$24=0,0,E19/E$24)</f>
        <v>0</v>
      </c>
      <c r="G19" s="108">
        <f>'Edo Act 1er 2022'!E19+E19</f>
        <v>0</v>
      </c>
      <c r="H19" s="337">
        <f>IF(G28=0,0,G19/G$28)</f>
        <v>0</v>
      </c>
      <c r="I19" s="46"/>
    </row>
    <row r="20" spans="1:9" x14ac:dyDescent="0.4">
      <c r="A20" s="46"/>
      <c r="B20" s="287" t="s">
        <v>324</v>
      </c>
      <c r="C20" s="287"/>
      <c r="D20" s="287"/>
      <c r="E20" s="108">
        <f>'Fracción III 2do 2022'!E40</f>
        <v>0</v>
      </c>
      <c r="F20" s="336">
        <f>IF($E$24=0,0,E20/E$24)</f>
        <v>0</v>
      </c>
      <c r="G20" s="108">
        <f>'Edo Act 1er 2022'!E20+E20</f>
        <v>0</v>
      </c>
      <c r="H20" s="337">
        <f>IF(G28=0,0,G20/G$28)</f>
        <v>0</v>
      </c>
      <c r="I20" s="46"/>
    </row>
    <row r="21" spans="1:9" x14ac:dyDescent="0.4">
      <c r="A21" s="46"/>
      <c r="B21" s="287" t="s">
        <v>325</v>
      </c>
      <c r="C21" s="287"/>
      <c r="D21" s="287"/>
      <c r="E21" s="108">
        <f>'Fracción III 2do 2022'!I40</f>
        <v>0</v>
      </c>
      <c r="F21" s="336">
        <f>IF($E$24=0,0,E21/E$24)</f>
        <v>0</v>
      </c>
      <c r="G21" s="108">
        <f>'Edo Act 1er 2022'!E21+E21</f>
        <v>0</v>
      </c>
      <c r="H21" s="337">
        <f>IF(G28=0,0,G21/G$28)</f>
        <v>0</v>
      </c>
      <c r="I21" s="46"/>
    </row>
    <row r="22" spans="1:9" x14ac:dyDescent="0.4">
      <c r="A22" s="46"/>
      <c r="B22" s="287" t="s">
        <v>326</v>
      </c>
      <c r="C22" s="287"/>
      <c r="D22" s="287"/>
      <c r="E22" s="108">
        <f>'Fracción III 2do 2022'!M40</f>
        <v>0</v>
      </c>
      <c r="F22" s="336">
        <f>IF($E$24=0,0,E22/E$24)</f>
        <v>0</v>
      </c>
      <c r="G22" s="108">
        <f>'Edo Act 1er 2022'!E22+E22</f>
        <v>0</v>
      </c>
      <c r="H22" s="337">
        <f>IF(G28=0,0,G22/G$28)</f>
        <v>0</v>
      </c>
      <c r="I22" s="46"/>
    </row>
    <row r="23" spans="1:9" x14ac:dyDescent="0.4">
      <c r="A23" s="46"/>
      <c r="E23" s="108"/>
      <c r="F23" s="336"/>
      <c r="H23" s="47"/>
      <c r="I23" s="46"/>
    </row>
    <row r="24" spans="1:9" ht="16.8" thickBot="1" x14ac:dyDescent="0.45">
      <c r="A24" s="710" t="s">
        <v>327</v>
      </c>
      <c r="B24" s="711"/>
      <c r="C24" s="711"/>
      <c r="D24" s="286"/>
      <c r="E24" s="290">
        <f>E19+E20+E21+E22</f>
        <v>0</v>
      </c>
      <c r="F24" s="333">
        <f>F19++F20+F21+F22</f>
        <v>0</v>
      </c>
      <c r="G24" s="290">
        <f>G19+G20+G21+G22</f>
        <v>0</v>
      </c>
      <c r="H24" s="337">
        <f>H19++H20+H21+H22</f>
        <v>0</v>
      </c>
      <c r="I24" s="46"/>
    </row>
    <row r="25" spans="1:9" ht="16.8" thickTop="1" x14ac:dyDescent="0.4">
      <c r="A25" s="46"/>
      <c r="F25" s="48"/>
      <c r="H25" s="97"/>
      <c r="I25" s="46"/>
    </row>
    <row r="26" spans="1:9" x14ac:dyDescent="0.4">
      <c r="A26" s="46"/>
      <c r="F26" s="48"/>
      <c r="H26" s="97"/>
      <c r="I26" s="46"/>
    </row>
    <row r="27" spans="1:9" ht="16.8" thickBot="1" x14ac:dyDescent="0.45">
      <c r="A27" s="695" t="s">
        <v>328</v>
      </c>
      <c r="B27" s="466"/>
      <c r="C27" s="286"/>
      <c r="E27" s="290">
        <f>E15-E24</f>
        <v>0</v>
      </c>
      <c r="F27" s="336">
        <f>IF(E15=0,0,E27/E15)</f>
        <v>0</v>
      </c>
      <c r="G27" s="290">
        <f>G15-G24</f>
        <v>0</v>
      </c>
      <c r="H27" s="337">
        <f>IF(G15=0,0,G27/G15)</f>
        <v>0</v>
      </c>
    </row>
    <row r="28" spans="1:9" ht="16.8" thickTop="1" x14ac:dyDescent="0.4">
      <c r="A28" s="46"/>
      <c r="H28" s="47"/>
    </row>
    <row r="29" spans="1:9" x14ac:dyDescent="0.4">
      <c r="A29" s="46"/>
      <c r="H29" s="47"/>
    </row>
    <row r="30" spans="1:9" x14ac:dyDescent="0.4">
      <c r="A30" s="46"/>
      <c r="H30" s="47"/>
    </row>
    <row r="31" spans="1:9" x14ac:dyDescent="0.4">
      <c r="A31" s="46"/>
      <c r="H31" s="47"/>
    </row>
    <row r="32" spans="1:9" x14ac:dyDescent="0.4">
      <c r="A32" s="341"/>
      <c r="B32" s="342"/>
      <c r="C32" s="342"/>
      <c r="D32" s="342"/>
      <c r="E32" s="342"/>
      <c r="F32" s="342"/>
      <c r="G32" s="342"/>
      <c r="H32" s="47"/>
    </row>
    <row r="33" spans="1:8" x14ac:dyDescent="0.4">
      <c r="A33" s="707"/>
      <c r="B33" s="706"/>
      <c r="C33" s="706"/>
      <c r="E33" s="706"/>
      <c r="F33" s="706"/>
      <c r="G33" s="706"/>
      <c r="H33" s="47"/>
    </row>
    <row r="34" spans="1:8" x14ac:dyDescent="0.4">
      <c r="A34" s="708" t="s">
        <v>329</v>
      </c>
      <c r="B34" s="709"/>
      <c r="C34" s="709"/>
      <c r="E34" s="705" t="s">
        <v>216</v>
      </c>
      <c r="F34" s="705"/>
      <c r="G34" s="705"/>
      <c r="H34" s="47"/>
    </row>
    <row r="35" spans="1:8" x14ac:dyDescent="0.4">
      <c r="A35" s="46"/>
      <c r="B35" s="570"/>
      <c r="C35" s="570"/>
      <c r="D35" s="570"/>
      <c r="H35" s="47"/>
    </row>
    <row r="36" spans="1:8" ht="18" x14ac:dyDescent="0.4">
      <c r="A36" s="418" t="s">
        <v>330</v>
      </c>
      <c r="H36" s="47"/>
    </row>
    <row r="37" spans="1:8" ht="27.75" customHeight="1" x14ac:dyDescent="0.4">
      <c r="A37" s="692" t="s">
        <v>331</v>
      </c>
      <c r="B37" s="693"/>
      <c r="C37" s="693"/>
      <c r="D37" s="693"/>
      <c r="E37" s="693"/>
      <c r="F37" s="693"/>
      <c r="G37" s="693"/>
      <c r="H37" s="694"/>
    </row>
    <row r="38" spans="1:8" ht="43.5" customHeight="1" x14ac:dyDescent="0.4">
      <c r="A38" s="692"/>
      <c r="B38" s="693"/>
      <c r="C38" s="693"/>
      <c r="D38" s="693"/>
      <c r="E38" s="693"/>
      <c r="F38" s="693"/>
      <c r="G38" s="693"/>
      <c r="H38" s="694"/>
    </row>
    <row r="39" spans="1:8" ht="16.8" thickBot="1" x14ac:dyDescent="0.45">
      <c r="A39" s="70"/>
      <c r="B39" s="71"/>
      <c r="C39" s="71"/>
      <c r="D39" s="71"/>
      <c r="E39" s="71"/>
      <c r="F39" s="71"/>
      <c r="G39" s="71"/>
      <c r="H39" s="72"/>
    </row>
    <row r="40" spans="1:8" x14ac:dyDescent="0.4">
      <c r="A40" s="284"/>
      <c r="B40" s="284"/>
      <c r="C40" s="284"/>
      <c r="D40" s="284"/>
      <c r="E40" s="284"/>
      <c r="F40" s="284"/>
      <c r="G40" s="284"/>
      <c r="H40" s="284"/>
    </row>
    <row r="41" spans="1:8" x14ac:dyDescent="0.4">
      <c r="A41" s="46"/>
    </row>
  </sheetData>
  <mergeCells count="19">
    <mergeCell ref="A1:B4"/>
    <mergeCell ref="C4:H4"/>
    <mergeCell ref="A6:H6"/>
    <mergeCell ref="C5:H5"/>
    <mergeCell ref="C2:H3"/>
    <mergeCell ref="B35:D35"/>
    <mergeCell ref="A33:C33"/>
    <mergeCell ref="E34:G34"/>
    <mergeCell ref="A37:H38"/>
    <mergeCell ref="G8:G9"/>
    <mergeCell ref="A27:B27"/>
    <mergeCell ref="E8:E9"/>
    <mergeCell ref="A9:B9"/>
    <mergeCell ref="B11:C11"/>
    <mergeCell ref="A15:C15"/>
    <mergeCell ref="A24:C24"/>
    <mergeCell ref="A18:B18"/>
    <mergeCell ref="E33:G33"/>
    <mergeCell ref="A34:C34"/>
  </mergeCells>
  <pageMargins left="0.7" right="0.7" top="0.75" bottom="0.75" header="0.3" footer="0.3"/>
  <pageSetup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4"/>
  </sheetPr>
  <dimension ref="A1:I41"/>
  <sheetViews>
    <sheetView zoomScaleNormal="100" workbookViewId="0">
      <selection sqref="A1:B4"/>
    </sheetView>
  </sheetViews>
  <sheetFormatPr baseColWidth="10" defaultColWidth="11.44140625" defaultRowHeight="16.2" x14ac:dyDescent="0.4"/>
  <cols>
    <col min="1" max="2" width="11.44140625" style="10" customWidth="1"/>
    <col min="3" max="3" width="13.5546875" style="10" customWidth="1"/>
    <col min="4" max="4" width="5" style="10" customWidth="1"/>
    <col min="5" max="5" width="15.109375" style="10" customWidth="1"/>
    <col min="6" max="6" width="11.44140625" style="10"/>
    <col min="7" max="7" width="15.109375" style="10" customWidth="1"/>
    <col min="8" max="8" width="11.6640625" style="10" customWidth="1"/>
    <col min="9" max="16384" width="11.44140625" style="10"/>
  </cols>
  <sheetData>
    <row r="1" spans="1:9" x14ac:dyDescent="0.4">
      <c r="A1" s="696" t="s">
        <v>317</v>
      </c>
      <c r="B1" s="696"/>
      <c r="C1" s="284"/>
      <c r="D1" s="284"/>
      <c r="E1" s="284"/>
      <c r="F1" s="284"/>
      <c r="G1" s="284"/>
      <c r="H1" s="285"/>
      <c r="I1" s="283"/>
    </row>
    <row r="2" spans="1:9" ht="57.75" customHeight="1" x14ac:dyDescent="0.4">
      <c r="A2" s="697"/>
      <c r="B2" s="697"/>
      <c r="C2" s="689" t="str">
        <f>VLOOKUP('Hoja de trabajo'!$A$2,Hoja1!$B$1:$C$36,2,FALSE)</f>
        <v>Elegir Institución en Hoja de trabajo</v>
      </c>
      <c r="D2" s="689"/>
      <c r="E2" s="689"/>
      <c r="F2" s="689"/>
      <c r="G2" s="689"/>
      <c r="H2" s="690"/>
      <c r="I2" s="46"/>
    </row>
    <row r="3" spans="1:9" ht="20.25" customHeight="1" x14ac:dyDescent="0.4">
      <c r="A3" s="697"/>
      <c r="B3" s="697"/>
      <c r="C3" s="689"/>
      <c r="D3" s="689"/>
      <c r="E3" s="689"/>
      <c r="F3" s="689"/>
      <c r="G3" s="689"/>
      <c r="H3" s="690"/>
      <c r="I3" s="46"/>
    </row>
    <row r="4" spans="1:9" ht="21" customHeight="1" x14ac:dyDescent="0.4">
      <c r="A4" s="697"/>
      <c r="B4" s="697"/>
      <c r="C4" s="698" t="s">
        <v>333</v>
      </c>
      <c r="D4" s="698"/>
      <c r="E4" s="698"/>
      <c r="F4" s="698"/>
      <c r="G4" s="698"/>
      <c r="H4" s="699"/>
      <c r="I4" s="331"/>
    </row>
    <row r="5" spans="1:9" x14ac:dyDescent="0.4">
      <c r="A5" s="46"/>
      <c r="C5" s="469" t="s">
        <v>318</v>
      </c>
      <c r="D5" s="469"/>
      <c r="E5" s="469"/>
      <c r="F5" s="469"/>
      <c r="G5" s="469"/>
      <c r="H5" s="712"/>
      <c r="I5" s="46"/>
    </row>
    <row r="6" spans="1:9" ht="24.6" x14ac:dyDescent="0.55000000000000004">
      <c r="A6" s="700" t="s">
        <v>319</v>
      </c>
      <c r="B6" s="701"/>
      <c r="C6" s="701"/>
      <c r="D6" s="701"/>
      <c r="E6" s="701"/>
      <c r="F6" s="701"/>
      <c r="G6" s="701"/>
      <c r="H6" s="702"/>
      <c r="I6" s="46"/>
    </row>
    <row r="7" spans="1:9" x14ac:dyDescent="0.4">
      <c r="A7" s="46"/>
      <c r="H7" s="47"/>
      <c r="I7" s="46"/>
    </row>
    <row r="8" spans="1:9" ht="21" customHeight="1" x14ac:dyDescent="0.4">
      <c r="A8" s="46"/>
      <c r="E8" s="703" t="s">
        <v>13</v>
      </c>
      <c r="G8" s="713" t="s">
        <v>334</v>
      </c>
      <c r="H8" s="47"/>
      <c r="I8" s="46"/>
    </row>
    <row r="9" spans="1:9" ht="21" customHeight="1" x14ac:dyDescent="0.4">
      <c r="A9" s="691" t="s">
        <v>320</v>
      </c>
      <c r="B9" s="470"/>
      <c r="E9" s="704"/>
      <c r="G9" s="714"/>
      <c r="H9" s="47"/>
      <c r="I9" s="46"/>
    </row>
    <row r="10" spans="1:9" x14ac:dyDescent="0.4">
      <c r="A10" s="46"/>
      <c r="E10" s="108"/>
      <c r="H10" s="47"/>
      <c r="I10" s="46"/>
    </row>
    <row r="11" spans="1:9" x14ac:dyDescent="0.4">
      <c r="A11" s="46"/>
      <c r="B11" s="465" t="s">
        <v>321</v>
      </c>
      <c r="C11" s="465"/>
      <c r="E11" s="332">
        <f>'Fracción I 2022'!R38</f>
        <v>0</v>
      </c>
      <c r="F11" s="333">
        <f>IF(E15=0,0,E11/E15)</f>
        <v>0</v>
      </c>
      <c r="G11" s="108">
        <f>'Edo Act 2do 2022'!G11+E11</f>
        <v>0</v>
      </c>
      <c r="H11" s="334">
        <f>IF(G15=0,0,G11/$G$15)</f>
        <v>0</v>
      </c>
      <c r="I11" s="46"/>
    </row>
    <row r="12" spans="1:9" x14ac:dyDescent="0.4">
      <c r="A12" s="46"/>
      <c r="B12" s="287"/>
      <c r="C12" s="287"/>
      <c r="E12" s="332"/>
      <c r="F12" s="333"/>
      <c r="H12" s="334"/>
      <c r="I12" s="46"/>
    </row>
    <row r="13" spans="1:9" x14ac:dyDescent="0.4">
      <c r="A13" s="46"/>
      <c r="E13" s="108"/>
      <c r="F13" s="333"/>
      <c r="H13" s="334"/>
      <c r="I13" s="46"/>
    </row>
    <row r="14" spans="1:9" x14ac:dyDescent="0.4">
      <c r="A14" s="46"/>
      <c r="E14" s="108"/>
      <c r="F14" s="333"/>
      <c r="H14" s="334"/>
      <c r="I14" s="46"/>
    </row>
    <row r="15" spans="1:9" ht="16.8" thickBot="1" x14ac:dyDescent="0.45">
      <c r="A15" s="710" t="s">
        <v>322</v>
      </c>
      <c r="B15" s="711"/>
      <c r="C15" s="711"/>
      <c r="D15" s="286"/>
      <c r="E15" s="290">
        <f>E11</f>
        <v>0</v>
      </c>
      <c r="F15" s="333">
        <f>F11</f>
        <v>0</v>
      </c>
      <c r="G15" s="290">
        <f>G11</f>
        <v>0</v>
      </c>
      <c r="H15" s="334">
        <f>H11</f>
        <v>0</v>
      </c>
      <c r="I15" s="46"/>
    </row>
    <row r="16" spans="1:9" ht="16.8" thickTop="1" x14ac:dyDescent="0.4">
      <c r="A16" s="46"/>
      <c r="F16" s="48"/>
      <c r="H16" s="47"/>
      <c r="I16" s="46"/>
    </row>
    <row r="17" spans="1:9" x14ac:dyDescent="0.4">
      <c r="A17" s="46"/>
      <c r="F17" s="48"/>
      <c r="H17" s="47"/>
      <c r="I17" s="46"/>
    </row>
    <row r="18" spans="1:9" x14ac:dyDescent="0.4">
      <c r="A18" s="691" t="s">
        <v>323</v>
      </c>
      <c r="B18" s="470"/>
      <c r="F18" s="48"/>
      <c r="H18" s="47"/>
      <c r="I18" s="46"/>
    </row>
    <row r="19" spans="1:9" x14ac:dyDescent="0.4">
      <c r="A19" s="335"/>
      <c r="B19" s="287" t="s">
        <v>286</v>
      </c>
      <c r="C19" s="287"/>
      <c r="D19" s="287"/>
      <c r="E19" s="108">
        <f>'Fracción II 3er 2022'!U466</f>
        <v>0</v>
      </c>
      <c r="F19" s="336">
        <f>IF($E$24=0,0,E19/E$24)</f>
        <v>0</v>
      </c>
      <c r="G19" s="108">
        <f>'Edo Act 2do 2022'!G19+E19</f>
        <v>0</v>
      </c>
      <c r="H19" s="338">
        <f>IF(G28=0,0,G19/G$28)</f>
        <v>0</v>
      </c>
      <c r="I19" s="46"/>
    </row>
    <row r="20" spans="1:9" x14ac:dyDescent="0.4">
      <c r="A20" s="46"/>
      <c r="B20" s="287" t="s">
        <v>324</v>
      </c>
      <c r="C20" s="287"/>
      <c r="D20" s="287"/>
      <c r="E20" s="108">
        <f>'Fracción III 3er 2022'!E40</f>
        <v>0</v>
      </c>
      <c r="F20" s="336">
        <f>IF($E$24=0,0,E20/E$24)</f>
        <v>0</v>
      </c>
      <c r="G20" s="108">
        <f>'Edo Act 2do 2022'!G20+E20</f>
        <v>0</v>
      </c>
      <c r="H20" s="338">
        <f>IF(G28=0,0,G20/G$28)</f>
        <v>0</v>
      </c>
      <c r="I20" s="46"/>
    </row>
    <row r="21" spans="1:9" x14ac:dyDescent="0.4">
      <c r="A21" s="46"/>
      <c r="B21" s="287" t="s">
        <v>325</v>
      </c>
      <c r="C21" s="287"/>
      <c r="D21" s="287"/>
      <c r="E21" s="108">
        <f>'Fracción III 3er 2022'!I40</f>
        <v>0</v>
      </c>
      <c r="F21" s="336">
        <f>IF($E$24=0,0,E21/E$24)</f>
        <v>0</v>
      </c>
      <c r="G21" s="108">
        <f>'Edo Act 2do 2022'!G21+E21</f>
        <v>0</v>
      </c>
      <c r="H21" s="338">
        <f>IF(G28=0,0,G21/G$28)</f>
        <v>0</v>
      </c>
      <c r="I21" s="46"/>
    </row>
    <row r="22" spans="1:9" x14ac:dyDescent="0.4">
      <c r="A22" s="46"/>
      <c r="B22" s="287" t="s">
        <v>326</v>
      </c>
      <c r="C22" s="287"/>
      <c r="D22" s="287"/>
      <c r="E22" s="108">
        <f>'Fracción III 3er 2022'!M40</f>
        <v>0</v>
      </c>
      <c r="F22" s="336">
        <f>IF($E$24=0,0,E22/E$24)</f>
        <v>0</v>
      </c>
      <c r="G22" s="108">
        <f>'Edo Act 2do 2022'!G22+E22</f>
        <v>0</v>
      </c>
      <c r="H22" s="338">
        <f>IF(G28=0,0,G22/G$28)</f>
        <v>0</v>
      </c>
      <c r="I22" s="46"/>
    </row>
    <row r="23" spans="1:9" x14ac:dyDescent="0.4">
      <c r="A23" s="46"/>
      <c r="E23" s="108"/>
      <c r="F23" s="336"/>
      <c r="H23" s="47"/>
      <c r="I23" s="46"/>
    </row>
    <row r="24" spans="1:9" ht="16.8" thickBot="1" x14ac:dyDescent="0.45">
      <c r="A24" s="710" t="s">
        <v>327</v>
      </c>
      <c r="B24" s="711"/>
      <c r="C24" s="711"/>
      <c r="D24" s="286"/>
      <c r="E24" s="290">
        <f>E19+E20+E21+E22</f>
        <v>0</v>
      </c>
      <c r="F24" s="333">
        <f>F19++F20+F21+F22</f>
        <v>0</v>
      </c>
      <c r="G24" s="290">
        <f>G19+G20+G21+G22</f>
        <v>0</v>
      </c>
      <c r="H24" s="334">
        <f>H19++H20+H21+H22</f>
        <v>0</v>
      </c>
      <c r="I24" s="46"/>
    </row>
    <row r="25" spans="1:9" ht="16.8" thickTop="1" x14ac:dyDescent="0.4">
      <c r="A25" s="46"/>
      <c r="F25" s="48"/>
      <c r="H25" s="47"/>
      <c r="I25" s="46"/>
    </row>
    <row r="26" spans="1:9" x14ac:dyDescent="0.4">
      <c r="A26" s="46"/>
      <c r="F26" s="48"/>
      <c r="H26" s="47"/>
      <c r="I26" s="46"/>
    </row>
    <row r="27" spans="1:9" ht="16.8" thickBot="1" x14ac:dyDescent="0.45">
      <c r="A27" s="695" t="s">
        <v>328</v>
      </c>
      <c r="B27" s="466"/>
      <c r="C27" s="286"/>
      <c r="E27" s="290">
        <f>E15-E24</f>
        <v>0</v>
      </c>
      <c r="F27" s="336">
        <f>IF(E15=0,0,E27/E15)</f>
        <v>0</v>
      </c>
      <c r="G27" s="290">
        <f>G15-G24</f>
        <v>0</v>
      </c>
      <c r="H27" s="337">
        <f>IF(G15=0,0,G27/G15)</f>
        <v>0</v>
      </c>
    </row>
    <row r="28" spans="1:9" ht="16.8" thickTop="1" x14ac:dyDescent="0.4">
      <c r="A28" s="46"/>
      <c r="H28" s="47"/>
    </row>
    <row r="29" spans="1:9" x14ac:dyDescent="0.4">
      <c r="A29" s="46"/>
      <c r="H29" s="47"/>
    </row>
    <row r="30" spans="1:9" x14ac:dyDescent="0.4">
      <c r="A30" s="46"/>
      <c r="H30" s="47"/>
    </row>
    <row r="31" spans="1:9" x14ac:dyDescent="0.4">
      <c r="A31" s="46"/>
      <c r="H31" s="47"/>
    </row>
    <row r="32" spans="1:9" x14ac:dyDescent="0.4">
      <c r="A32" s="341"/>
      <c r="B32" s="342"/>
      <c r="C32" s="342"/>
      <c r="D32" s="342"/>
      <c r="E32" s="342"/>
      <c r="F32" s="342"/>
      <c r="G32" s="342"/>
      <c r="H32" s="47"/>
    </row>
    <row r="33" spans="1:8" x14ac:dyDescent="0.4">
      <c r="A33" s="707"/>
      <c r="B33" s="706"/>
      <c r="C33" s="706"/>
      <c r="E33" s="706"/>
      <c r="F33" s="706"/>
      <c r="G33" s="706"/>
      <c r="H33" s="47"/>
    </row>
    <row r="34" spans="1:8" x14ac:dyDescent="0.4">
      <c r="A34" s="708" t="s">
        <v>329</v>
      </c>
      <c r="B34" s="709"/>
      <c r="C34" s="709"/>
      <c r="E34" s="705" t="s">
        <v>216</v>
      </c>
      <c r="F34" s="705"/>
      <c r="G34" s="705"/>
      <c r="H34" s="47"/>
    </row>
    <row r="35" spans="1:8" x14ac:dyDescent="0.4">
      <c r="A35" s="46"/>
      <c r="B35" s="570"/>
      <c r="C35" s="570"/>
      <c r="D35" s="570"/>
      <c r="H35" s="47"/>
    </row>
    <row r="36" spans="1:8" ht="16.8" x14ac:dyDescent="0.4">
      <c r="A36" s="419" t="s">
        <v>330</v>
      </c>
      <c r="H36" s="47"/>
    </row>
    <row r="37" spans="1:8" ht="24.75" customHeight="1" x14ac:dyDescent="0.4">
      <c r="A37" s="692" t="s">
        <v>331</v>
      </c>
      <c r="B37" s="693"/>
      <c r="C37" s="693"/>
      <c r="D37" s="693"/>
      <c r="E37" s="693"/>
      <c r="F37" s="693"/>
      <c r="G37" s="693"/>
      <c r="H37" s="694"/>
    </row>
    <row r="38" spans="1:8" ht="48" customHeight="1" x14ac:dyDescent="0.4">
      <c r="A38" s="692"/>
      <c r="B38" s="693"/>
      <c r="C38" s="693"/>
      <c r="D38" s="693"/>
      <c r="E38" s="693"/>
      <c r="F38" s="693"/>
      <c r="G38" s="693"/>
      <c r="H38" s="694"/>
    </row>
    <row r="39" spans="1:8" ht="16.8" thickBot="1" x14ac:dyDescent="0.45">
      <c r="A39" s="70"/>
      <c r="B39" s="71"/>
      <c r="C39" s="71"/>
      <c r="D39" s="71"/>
      <c r="E39" s="71"/>
      <c r="F39" s="71"/>
      <c r="G39" s="71"/>
      <c r="H39" s="72"/>
    </row>
    <row r="40" spans="1:8" x14ac:dyDescent="0.4">
      <c r="A40" s="284"/>
      <c r="B40" s="284"/>
      <c r="C40" s="284"/>
      <c r="D40" s="284"/>
      <c r="E40" s="284"/>
      <c r="F40" s="284"/>
      <c r="G40" s="284"/>
      <c r="H40" s="284"/>
    </row>
    <row r="41" spans="1:8" x14ac:dyDescent="0.4">
      <c r="A41" s="46"/>
    </row>
  </sheetData>
  <mergeCells count="19">
    <mergeCell ref="A1:B4"/>
    <mergeCell ref="C4:H4"/>
    <mergeCell ref="A6:H6"/>
    <mergeCell ref="C5:H5"/>
    <mergeCell ref="C2:H3"/>
    <mergeCell ref="B35:D35"/>
    <mergeCell ref="A33:C33"/>
    <mergeCell ref="E34:G34"/>
    <mergeCell ref="A37:H38"/>
    <mergeCell ref="G8:G9"/>
    <mergeCell ref="A27:B27"/>
    <mergeCell ref="E8:E9"/>
    <mergeCell ref="A9:B9"/>
    <mergeCell ref="B11:C11"/>
    <mergeCell ref="A15:C15"/>
    <mergeCell ref="A24:C24"/>
    <mergeCell ref="A18:B18"/>
    <mergeCell ref="E33:G33"/>
    <mergeCell ref="A34:C34"/>
  </mergeCells>
  <pageMargins left="0.7" right="0.7" top="0.75" bottom="0.75" header="0.3" footer="0.3"/>
  <pageSetup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4"/>
  </sheetPr>
  <dimension ref="A1:I41"/>
  <sheetViews>
    <sheetView zoomScaleNormal="100" workbookViewId="0">
      <selection sqref="A1:B4"/>
    </sheetView>
  </sheetViews>
  <sheetFormatPr baseColWidth="10" defaultColWidth="11.44140625" defaultRowHeight="16.2" x14ac:dyDescent="0.4"/>
  <cols>
    <col min="1" max="2" width="11.44140625" style="10" customWidth="1"/>
    <col min="3" max="3" width="14.33203125" style="10" customWidth="1"/>
    <col min="4" max="4" width="5" style="10" customWidth="1"/>
    <col min="5" max="5" width="15.109375" style="10" customWidth="1"/>
    <col min="6" max="6" width="11.44140625" style="10"/>
    <col min="7" max="7" width="15.109375" style="10" customWidth="1"/>
    <col min="8" max="8" width="11.6640625" style="10" customWidth="1"/>
    <col min="9" max="16384" width="11.44140625" style="10"/>
  </cols>
  <sheetData>
    <row r="1" spans="1:9" x14ac:dyDescent="0.4">
      <c r="A1" s="696" t="s">
        <v>317</v>
      </c>
      <c r="B1" s="696"/>
      <c r="C1" s="284"/>
      <c r="D1" s="284"/>
      <c r="E1" s="284"/>
      <c r="F1" s="284"/>
      <c r="G1" s="284"/>
      <c r="H1" s="285"/>
      <c r="I1" s="283"/>
    </row>
    <row r="2" spans="1:9" ht="39" customHeight="1" x14ac:dyDescent="0.4">
      <c r="A2" s="697"/>
      <c r="B2" s="697"/>
      <c r="C2" s="689" t="str">
        <f>VLOOKUP('Hoja de trabajo'!$A$2,Hoja1!$B$1:$C$36,2,FALSE)</f>
        <v>Elegir Institución en Hoja de trabajo</v>
      </c>
      <c r="D2" s="689"/>
      <c r="E2" s="689"/>
      <c r="F2" s="689"/>
      <c r="G2" s="689"/>
      <c r="H2" s="690"/>
      <c r="I2" s="46"/>
    </row>
    <row r="3" spans="1:9" ht="20.25" customHeight="1" x14ac:dyDescent="0.4">
      <c r="A3" s="697"/>
      <c r="B3" s="697"/>
      <c r="C3" s="689"/>
      <c r="D3" s="689"/>
      <c r="E3" s="689"/>
      <c r="F3" s="689"/>
      <c r="G3" s="689"/>
      <c r="H3" s="690"/>
      <c r="I3" s="46"/>
    </row>
    <row r="4" spans="1:9" x14ac:dyDescent="0.4">
      <c r="A4" s="697"/>
      <c r="B4" s="697"/>
      <c r="C4" s="698" t="s">
        <v>305</v>
      </c>
      <c r="D4" s="698"/>
      <c r="E4" s="698"/>
      <c r="F4" s="698"/>
      <c r="G4" s="698"/>
      <c r="H4" s="699"/>
      <c r="I4" s="331"/>
    </row>
    <row r="5" spans="1:9" x14ac:dyDescent="0.4">
      <c r="A5" s="46"/>
      <c r="C5" s="469" t="s">
        <v>318</v>
      </c>
      <c r="D5" s="469"/>
      <c r="E5" s="469"/>
      <c r="F5" s="469"/>
      <c r="G5" s="469"/>
      <c r="H5" s="712"/>
      <c r="I5" s="46"/>
    </row>
    <row r="6" spans="1:9" ht="24.6" x14ac:dyDescent="0.55000000000000004">
      <c r="A6" s="700" t="s">
        <v>319</v>
      </c>
      <c r="B6" s="701"/>
      <c r="C6" s="701"/>
      <c r="D6" s="701"/>
      <c r="E6" s="701"/>
      <c r="F6" s="701"/>
      <c r="G6" s="701"/>
      <c r="H6" s="702"/>
      <c r="I6" s="46"/>
    </row>
    <row r="7" spans="1:9" x14ac:dyDescent="0.4">
      <c r="A7" s="46"/>
      <c r="H7" s="47"/>
      <c r="I7" s="46"/>
    </row>
    <row r="8" spans="1:9" ht="24" customHeight="1" x14ac:dyDescent="0.4">
      <c r="A8" s="46"/>
      <c r="E8" s="703" t="s">
        <v>16</v>
      </c>
      <c r="G8" s="713" t="s">
        <v>335</v>
      </c>
      <c r="H8" s="47"/>
      <c r="I8" s="46"/>
    </row>
    <row r="9" spans="1:9" ht="24" customHeight="1" x14ac:dyDescent="0.4">
      <c r="A9" s="691" t="s">
        <v>320</v>
      </c>
      <c r="B9" s="470"/>
      <c r="E9" s="704"/>
      <c r="G9" s="714"/>
      <c r="H9" s="47"/>
      <c r="I9" s="46"/>
    </row>
    <row r="10" spans="1:9" x14ac:dyDescent="0.4">
      <c r="A10" s="46"/>
      <c r="E10" s="108"/>
      <c r="H10" s="47"/>
      <c r="I10" s="46"/>
    </row>
    <row r="11" spans="1:9" x14ac:dyDescent="0.4">
      <c r="A11" s="46"/>
      <c r="B11" s="465" t="s">
        <v>321</v>
      </c>
      <c r="C11" s="465"/>
      <c r="E11" s="332">
        <f>'Fracción I 2022'!X38</f>
        <v>0</v>
      </c>
      <c r="F11" s="333">
        <f>IF(E15=0,0,E11/E15)</f>
        <v>0</v>
      </c>
      <c r="G11" s="108">
        <f>'Edo Act 3er 2022'!G11+E11</f>
        <v>0</v>
      </c>
      <c r="H11" s="334">
        <f>IF(G15=0,0,G11/$G$15)</f>
        <v>0</v>
      </c>
      <c r="I11" s="46"/>
    </row>
    <row r="12" spans="1:9" x14ac:dyDescent="0.4">
      <c r="A12" s="46"/>
      <c r="B12" s="287"/>
      <c r="C12" s="287"/>
      <c r="E12" s="332"/>
      <c r="F12" s="333"/>
      <c r="H12" s="334"/>
      <c r="I12" s="46"/>
    </row>
    <row r="13" spans="1:9" x14ac:dyDescent="0.4">
      <c r="A13" s="46"/>
      <c r="E13" s="108"/>
      <c r="F13" s="333"/>
      <c r="H13" s="334"/>
      <c r="I13" s="46"/>
    </row>
    <row r="14" spans="1:9" x14ac:dyDescent="0.4">
      <c r="A14" s="46"/>
      <c r="E14" s="108"/>
      <c r="F14" s="333"/>
      <c r="H14" s="334"/>
      <c r="I14" s="46"/>
    </row>
    <row r="15" spans="1:9" ht="16.8" thickBot="1" x14ac:dyDescent="0.45">
      <c r="A15" s="710" t="s">
        <v>322</v>
      </c>
      <c r="B15" s="711"/>
      <c r="C15" s="711"/>
      <c r="D15" s="286"/>
      <c r="E15" s="290">
        <f>E11</f>
        <v>0</v>
      </c>
      <c r="F15" s="333">
        <f>F11</f>
        <v>0</v>
      </c>
      <c r="G15" s="290">
        <f>G11</f>
        <v>0</v>
      </c>
      <c r="H15" s="334">
        <f>H11</f>
        <v>0</v>
      </c>
      <c r="I15" s="46"/>
    </row>
    <row r="16" spans="1:9" ht="16.8" thickTop="1" x14ac:dyDescent="0.4">
      <c r="A16" s="46"/>
      <c r="F16" s="48"/>
      <c r="H16" s="47"/>
      <c r="I16" s="46"/>
    </row>
    <row r="17" spans="1:9" x14ac:dyDescent="0.4">
      <c r="A17" s="46"/>
      <c r="F17" s="48"/>
      <c r="H17" s="47"/>
      <c r="I17" s="46"/>
    </row>
    <row r="18" spans="1:9" x14ac:dyDescent="0.4">
      <c r="A18" s="691" t="s">
        <v>323</v>
      </c>
      <c r="B18" s="470"/>
      <c r="F18" s="48"/>
      <c r="H18" s="47"/>
      <c r="I18" s="46"/>
    </row>
    <row r="19" spans="1:9" x14ac:dyDescent="0.4">
      <c r="A19" s="335"/>
      <c r="B19" s="287" t="s">
        <v>286</v>
      </c>
      <c r="C19" s="287"/>
      <c r="D19" s="287"/>
      <c r="E19" s="108">
        <f>'Fracción II 4to 2022'!U466</f>
        <v>0</v>
      </c>
      <c r="F19" s="336">
        <f>IF($E$24=0,0,E19/E$24)</f>
        <v>0</v>
      </c>
      <c r="G19" s="108">
        <f>'Edo Act 3er 2022'!G19+E19</f>
        <v>0</v>
      </c>
      <c r="H19" s="334">
        <f>IF(G28=0,0,G19/G$28)</f>
        <v>0</v>
      </c>
      <c r="I19" s="46"/>
    </row>
    <row r="20" spans="1:9" x14ac:dyDescent="0.4">
      <c r="A20" s="46"/>
      <c r="B20" s="287" t="s">
        <v>324</v>
      </c>
      <c r="C20" s="287"/>
      <c r="D20" s="287"/>
      <c r="E20" s="108">
        <f>'Fracción III 4to 2022'!E40</f>
        <v>0</v>
      </c>
      <c r="F20" s="336">
        <f>IF($E$24=0,0,E20/E$24)</f>
        <v>0</v>
      </c>
      <c r="G20" s="108">
        <f>'Edo Act 3er 2022'!G20+E20</f>
        <v>0</v>
      </c>
      <c r="H20" s="334">
        <f>IF(G28=0,0,G20/G$28)</f>
        <v>0</v>
      </c>
      <c r="I20" s="46"/>
    </row>
    <row r="21" spans="1:9" x14ac:dyDescent="0.4">
      <c r="A21" s="46"/>
      <c r="B21" s="287" t="s">
        <v>325</v>
      </c>
      <c r="C21" s="287"/>
      <c r="D21" s="287"/>
      <c r="E21" s="108">
        <f>'Fracción III 4to 2022'!I40</f>
        <v>0</v>
      </c>
      <c r="F21" s="336">
        <f>IF($E$24=0,0,E21/E$24)</f>
        <v>0</v>
      </c>
      <c r="G21" s="108">
        <f>'Edo Act 3er 2022'!G21+E21</f>
        <v>0</v>
      </c>
      <c r="H21" s="334">
        <f>IF(G28=0,0,G21/G$28)</f>
        <v>0</v>
      </c>
      <c r="I21" s="46"/>
    </row>
    <row r="22" spans="1:9" x14ac:dyDescent="0.4">
      <c r="A22" s="46"/>
      <c r="B22" s="287" t="s">
        <v>326</v>
      </c>
      <c r="C22" s="287"/>
      <c r="D22" s="287"/>
      <c r="E22" s="108">
        <f>'Fracción III 4to 2022'!M40</f>
        <v>0</v>
      </c>
      <c r="F22" s="336">
        <f>IF($E$24=0,0,E22/E$24)</f>
        <v>0</v>
      </c>
      <c r="G22" s="108">
        <f>'Edo Act 3er 2022'!G22+E22</f>
        <v>0</v>
      </c>
      <c r="H22" s="334">
        <f>IF(G28=0,0,G22/G$28)</f>
        <v>0</v>
      </c>
      <c r="I22" s="46"/>
    </row>
    <row r="23" spans="1:9" x14ac:dyDescent="0.4">
      <c r="A23" s="46"/>
      <c r="E23" s="108"/>
      <c r="F23" s="336"/>
      <c r="H23" s="47"/>
      <c r="I23" s="46"/>
    </row>
    <row r="24" spans="1:9" ht="16.8" thickBot="1" x14ac:dyDescent="0.45">
      <c r="A24" s="710" t="s">
        <v>327</v>
      </c>
      <c r="B24" s="711"/>
      <c r="C24" s="711"/>
      <c r="D24" s="286"/>
      <c r="E24" s="290">
        <f>E19+E20+E21+E22</f>
        <v>0</v>
      </c>
      <c r="F24" s="333">
        <f>F19++F20+F21+F22</f>
        <v>0</v>
      </c>
      <c r="G24" s="290">
        <f>G19+G20+G21+G22</f>
        <v>0</v>
      </c>
      <c r="H24" s="334">
        <f>H19++H20+H21+H22</f>
        <v>0</v>
      </c>
      <c r="I24" s="46"/>
    </row>
    <row r="25" spans="1:9" ht="16.8" thickTop="1" x14ac:dyDescent="0.4">
      <c r="A25" s="46"/>
      <c r="F25" s="48"/>
      <c r="H25" s="334"/>
      <c r="I25" s="46"/>
    </row>
    <row r="26" spans="1:9" x14ac:dyDescent="0.4">
      <c r="A26" s="46"/>
      <c r="F26" s="48"/>
      <c r="H26" s="334"/>
      <c r="I26" s="46"/>
    </row>
    <row r="27" spans="1:9" ht="16.8" thickBot="1" x14ac:dyDescent="0.45">
      <c r="A27" s="695" t="s">
        <v>328</v>
      </c>
      <c r="B27" s="466"/>
      <c r="C27" s="286"/>
      <c r="E27" s="290">
        <f>E15-E24</f>
        <v>0</v>
      </c>
      <c r="F27" s="336">
        <f>IF(E15=0,0,E27/E15)</f>
        <v>0</v>
      </c>
      <c r="G27" s="290">
        <f>G15-G24</f>
        <v>0</v>
      </c>
      <c r="H27" s="337">
        <f>IF(G15=0,0,G27/G15)</f>
        <v>0</v>
      </c>
    </row>
    <row r="28" spans="1:9" ht="16.8" thickTop="1" x14ac:dyDescent="0.4">
      <c r="A28" s="46"/>
      <c r="H28" s="47"/>
    </row>
    <row r="29" spans="1:9" x14ac:dyDescent="0.4">
      <c r="A29" s="46"/>
      <c r="H29" s="47"/>
    </row>
    <row r="30" spans="1:9" x14ac:dyDescent="0.4">
      <c r="A30" s="46"/>
      <c r="H30" s="47"/>
    </row>
    <row r="31" spans="1:9" x14ac:dyDescent="0.4">
      <c r="A31" s="46"/>
      <c r="H31" s="47"/>
    </row>
    <row r="32" spans="1:9" x14ac:dyDescent="0.4">
      <c r="A32" s="341"/>
      <c r="B32" s="342"/>
      <c r="C32" s="342"/>
      <c r="D32" s="342"/>
      <c r="E32" s="342"/>
      <c r="F32" s="342"/>
      <c r="G32" s="342"/>
      <c r="H32" s="47"/>
    </row>
    <row r="33" spans="1:8" x14ac:dyDescent="0.4">
      <c r="A33" s="707"/>
      <c r="B33" s="706"/>
      <c r="C33" s="706"/>
      <c r="E33" s="706"/>
      <c r="F33" s="706"/>
      <c r="G33" s="706"/>
      <c r="H33" s="47"/>
    </row>
    <row r="34" spans="1:8" x14ac:dyDescent="0.4">
      <c r="A34" s="708" t="s">
        <v>329</v>
      </c>
      <c r="B34" s="709"/>
      <c r="C34" s="709"/>
      <c r="E34" s="705" t="s">
        <v>216</v>
      </c>
      <c r="F34" s="705"/>
      <c r="G34" s="705"/>
      <c r="H34" s="47"/>
    </row>
    <row r="35" spans="1:8" x14ac:dyDescent="0.4">
      <c r="A35" s="46"/>
      <c r="B35" s="570"/>
      <c r="C35" s="570"/>
      <c r="D35" s="570"/>
      <c r="H35" s="47"/>
    </row>
    <row r="36" spans="1:8" ht="16.8" x14ac:dyDescent="0.4">
      <c r="A36" s="419" t="s">
        <v>330</v>
      </c>
      <c r="H36" s="47"/>
    </row>
    <row r="37" spans="1:8" ht="30" customHeight="1" x14ac:dyDescent="0.4">
      <c r="A37" s="692" t="s">
        <v>331</v>
      </c>
      <c r="B37" s="693"/>
      <c r="C37" s="693"/>
      <c r="D37" s="693"/>
      <c r="E37" s="693"/>
      <c r="F37" s="693"/>
      <c r="G37" s="693"/>
      <c r="H37" s="694"/>
    </row>
    <row r="38" spans="1:8" ht="43.5" customHeight="1" x14ac:dyDescent="0.4">
      <c r="A38" s="692"/>
      <c r="B38" s="693"/>
      <c r="C38" s="693"/>
      <c r="D38" s="693"/>
      <c r="E38" s="693"/>
      <c r="F38" s="693"/>
      <c r="G38" s="693"/>
      <c r="H38" s="694"/>
    </row>
    <row r="39" spans="1:8" ht="16.8" thickBot="1" x14ac:dyDescent="0.45">
      <c r="A39" s="70"/>
      <c r="B39" s="71"/>
      <c r="C39" s="71"/>
      <c r="D39" s="71"/>
      <c r="E39" s="71"/>
      <c r="F39" s="71"/>
      <c r="G39" s="71"/>
      <c r="H39" s="72"/>
    </row>
    <row r="40" spans="1:8" x14ac:dyDescent="0.4">
      <c r="A40" s="284"/>
      <c r="B40" s="284"/>
      <c r="C40" s="284"/>
      <c r="D40" s="284"/>
      <c r="E40" s="284"/>
      <c r="F40" s="284"/>
      <c r="G40" s="284"/>
      <c r="H40" s="284"/>
    </row>
    <row r="41" spans="1:8" x14ac:dyDescent="0.4">
      <c r="A41" s="46"/>
    </row>
  </sheetData>
  <mergeCells count="19">
    <mergeCell ref="A1:B4"/>
    <mergeCell ref="C4:H4"/>
    <mergeCell ref="A6:H6"/>
    <mergeCell ref="C5:H5"/>
    <mergeCell ref="C2:H3"/>
    <mergeCell ref="B35:D35"/>
    <mergeCell ref="A33:C33"/>
    <mergeCell ref="E34:G34"/>
    <mergeCell ref="A37:H38"/>
    <mergeCell ref="G8:G9"/>
    <mergeCell ref="A27:B27"/>
    <mergeCell ref="E8:E9"/>
    <mergeCell ref="A9:B9"/>
    <mergeCell ref="B11:C11"/>
    <mergeCell ref="A15:C15"/>
    <mergeCell ref="A24:C24"/>
    <mergeCell ref="A18:B18"/>
    <mergeCell ref="E33:G33"/>
    <mergeCell ref="A34:C34"/>
  </mergeCells>
  <pageMargins left="0.7" right="0.7" top="0.75" bottom="0.75" header="0.3" footer="0.3"/>
  <pageSetup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FF0000"/>
  </sheetPr>
  <dimension ref="A1:G539"/>
  <sheetViews>
    <sheetView topLeftCell="A361" zoomScale="70" zoomScaleNormal="70" workbookViewId="0">
      <selection activeCell="A389" sqref="A389:G389"/>
    </sheetView>
  </sheetViews>
  <sheetFormatPr baseColWidth="10" defaultColWidth="11.44140625" defaultRowHeight="16.2" x14ac:dyDescent="0.25"/>
  <cols>
    <col min="1" max="1" width="24.88671875" style="246" customWidth="1"/>
    <col min="2" max="2" width="80.6640625" style="246" customWidth="1"/>
    <col min="3" max="3" width="30.6640625" style="246" customWidth="1"/>
    <col min="4" max="4" width="65.6640625" style="246" customWidth="1"/>
    <col min="5" max="6" width="10.5546875" style="246" customWidth="1"/>
    <col min="7" max="7" width="10.5546875" style="247" customWidth="1"/>
    <col min="8" max="8" width="1.44140625" style="7" customWidth="1"/>
    <col min="9" max="9" width="30" style="7" bestFit="1" customWidth="1"/>
    <col min="10" max="10" width="13.88671875" style="7" bestFit="1" customWidth="1"/>
    <col min="11" max="16384" width="11.44140625" style="7"/>
  </cols>
  <sheetData>
    <row r="1" spans="1:7" s="243" customFormat="1" ht="24.75" customHeight="1" x14ac:dyDescent="0.25">
      <c r="A1" s="727" t="s">
        <v>258</v>
      </c>
      <c r="B1" s="727"/>
      <c r="C1" s="727"/>
      <c r="D1" s="727"/>
      <c r="E1" s="727"/>
      <c r="F1" s="727"/>
      <c r="G1" s="727"/>
    </row>
    <row r="2" spans="1:7" s="243" customFormat="1" ht="24.75" customHeight="1" x14ac:dyDescent="0.25">
      <c r="A2" s="727" t="s">
        <v>336</v>
      </c>
      <c r="B2" s="727"/>
      <c r="C2" s="727"/>
      <c r="D2" s="727"/>
      <c r="E2" s="727"/>
      <c r="F2" s="727"/>
      <c r="G2" s="727"/>
    </row>
    <row r="3" spans="1:7" s="243" customFormat="1" ht="17.100000000000001" customHeight="1" x14ac:dyDescent="0.25">
      <c r="A3" s="728" t="s">
        <v>337</v>
      </c>
      <c r="B3" s="728"/>
      <c r="C3" s="213"/>
      <c r="D3" s="213"/>
      <c r="E3" s="213"/>
      <c r="F3" s="213"/>
      <c r="G3" s="213"/>
    </row>
    <row r="4" spans="1:7" s="243" customFormat="1" ht="17.100000000000001" customHeight="1" x14ac:dyDescent="0.25">
      <c r="A4" s="729" t="s">
        <v>223</v>
      </c>
      <c r="B4" s="729"/>
      <c r="C4" s="729"/>
      <c r="D4" s="213"/>
      <c r="E4" s="213"/>
      <c r="F4" s="213"/>
      <c r="G4" s="213"/>
    </row>
    <row r="5" spans="1:7" s="244" customFormat="1" ht="17.100000000000001" customHeight="1" x14ac:dyDescent="0.25">
      <c r="A5" s="212" t="s">
        <v>262</v>
      </c>
      <c r="B5" s="213"/>
      <c r="C5" s="213"/>
      <c r="D5" s="213"/>
      <c r="E5" s="213"/>
      <c r="F5" s="213"/>
      <c r="G5" s="213"/>
    </row>
    <row r="6" spans="1:7" s="246" customFormat="1" ht="6" customHeight="1" x14ac:dyDescent="0.25">
      <c r="A6" s="245"/>
      <c r="G6" s="247"/>
    </row>
    <row r="7" spans="1:7" s="246" customFormat="1" ht="21.75" customHeight="1" x14ac:dyDescent="0.25">
      <c r="A7" s="249" t="s">
        <v>226</v>
      </c>
      <c r="B7" s="730" t="s">
        <v>175</v>
      </c>
      <c r="C7" s="731"/>
      <c r="D7" s="731"/>
      <c r="E7" s="445"/>
      <c r="F7" s="445"/>
      <c r="G7" s="446"/>
    </row>
    <row r="8" spans="1:7" s="246" customFormat="1" ht="6" customHeight="1" x14ac:dyDescent="0.25">
      <c r="A8" s="245"/>
      <c r="G8" s="247"/>
    </row>
    <row r="9" spans="1:7" s="246" customFormat="1" ht="18" customHeight="1" x14ac:dyDescent="0.25">
      <c r="A9" s="719" t="s">
        <v>338</v>
      </c>
      <c r="B9" s="719"/>
      <c r="C9" s="719"/>
      <c r="D9" s="719"/>
      <c r="G9" s="247"/>
    </row>
    <row r="10" spans="1:7" s="246" customFormat="1" ht="18" customHeight="1" x14ac:dyDescent="0.25">
      <c r="A10" s="719"/>
      <c r="B10" s="719"/>
      <c r="C10" s="719"/>
      <c r="D10" s="719"/>
      <c r="G10" s="247"/>
    </row>
    <row r="11" spans="1:7" s="246" customFormat="1" ht="18" customHeight="1" x14ac:dyDescent="0.25">
      <c r="A11" s="719" t="s">
        <v>339</v>
      </c>
      <c r="B11" s="718" t="s">
        <v>340</v>
      </c>
      <c r="C11" s="718"/>
      <c r="D11" s="718"/>
      <c r="G11" s="247"/>
    </row>
    <row r="12" spans="1:7" s="246" customFormat="1" ht="18" customHeight="1" x14ac:dyDescent="0.25">
      <c r="A12" s="719"/>
      <c r="B12" s="241" t="s">
        <v>341</v>
      </c>
      <c r="C12" s="242" t="s">
        <v>342</v>
      </c>
      <c r="D12" s="242" t="s">
        <v>343</v>
      </c>
      <c r="G12" s="247"/>
    </row>
    <row r="13" spans="1:7" s="246" customFormat="1" ht="6" customHeight="1" x14ac:dyDescent="0.25">
      <c r="A13" s="238"/>
      <c r="B13" s="239"/>
      <c r="C13" s="239"/>
      <c r="D13" s="240"/>
      <c r="G13" s="247"/>
    </row>
    <row r="14" spans="1:7" s="246" customFormat="1" ht="18" customHeight="1" x14ac:dyDescent="0.25">
      <c r="A14" s="217" t="s">
        <v>344</v>
      </c>
      <c r="B14" s="447"/>
      <c r="C14" s="447"/>
      <c r="D14" s="448">
        <f t="shared" ref="D14:D20" si="0">B14+C14</f>
        <v>0</v>
      </c>
      <c r="G14" s="247"/>
    </row>
    <row r="15" spans="1:7" s="246" customFormat="1" ht="18" customHeight="1" x14ac:dyDescent="0.25">
      <c r="A15" s="217" t="s">
        <v>345</v>
      </c>
      <c r="B15" s="447">
        <f>SUM(E27,E28,E174,E175,E302,E303,E363)</f>
        <v>2</v>
      </c>
      <c r="C15" s="447">
        <f>SUM(F27,F28,F174,F175,F302,F303,F363)</f>
        <v>486</v>
      </c>
      <c r="D15" s="448">
        <f t="shared" si="0"/>
        <v>488</v>
      </c>
      <c r="G15" s="247"/>
    </row>
    <row r="16" spans="1:7" s="246" customFormat="1" ht="18" customHeight="1" x14ac:dyDescent="0.25">
      <c r="A16" s="217" t="s">
        <v>346</v>
      </c>
      <c r="B16" s="447">
        <f>SUM(E29:E86,E176:E209,E234:E258,E267:E294,E304:E321,E328:E336,E340:E346,E351:E356,E357:E362,E364:E369)</f>
        <v>602</v>
      </c>
      <c r="C16" s="447">
        <f>SUM(F29:F86,F176:F209,F234:F258,F267:F294,F304:F321,F328:F336,F340:F346,F351:F356,F357:F362,F364:F369)</f>
        <v>55404</v>
      </c>
      <c r="D16" s="448">
        <f t="shared" si="0"/>
        <v>56006</v>
      </c>
      <c r="G16" s="247"/>
    </row>
    <row r="17" spans="1:7" s="246" customFormat="1" ht="18" customHeight="1" x14ac:dyDescent="0.25">
      <c r="A17" s="217" t="s">
        <v>347</v>
      </c>
      <c r="B17" s="447">
        <f>SUM(E87:E100,E210:E211,E259:E260,E295,E322:E323)</f>
        <v>84</v>
      </c>
      <c r="C17" s="447">
        <f>SUM(F87:F100,F210:F211,F259:F260,F295,F322:F323)</f>
        <v>99</v>
      </c>
      <c r="D17" s="448">
        <f t="shared" si="0"/>
        <v>183</v>
      </c>
      <c r="G17" s="247"/>
    </row>
    <row r="18" spans="1:7" s="246" customFormat="1" ht="18" customHeight="1" x14ac:dyDescent="0.25">
      <c r="A18" s="217" t="s">
        <v>348</v>
      </c>
      <c r="B18" s="447">
        <f>SUM(E101:E145,E212:E228,E261:E265,E296:E300,E324:E326,E337:E339,E347:E350)</f>
        <v>189</v>
      </c>
      <c r="C18" s="447">
        <f>SUM(F101:F145,F212:F228,F261:F265,F296:F300,F324:F326,F337:F339,F347:F350)</f>
        <v>925</v>
      </c>
      <c r="D18" s="448">
        <f t="shared" si="0"/>
        <v>1114</v>
      </c>
      <c r="G18" s="247"/>
    </row>
    <row r="19" spans="1:7" s="246" customFormat="1" ht="18" customHeight="1" x14ac:dyDescent="0.25">
      <c r="A19" s="217" t="s">
        <v>349</v>
      </c>
      <c r="B19" s="447">
        <f>SUM(E146:E173,E229:E233,E266,E301,E327)</f>
        <v>54</v>
      </c>
      <c r="C19" s="447">
        <f>SUM(F146:F173,F229:F233,F266,F301,F327)</f>
        <v>637</v>
      </c>
      <c r="D19" s="448">
        <f t="shared" si="0"/>
        <v>691</v>
      </c>
      <c r="G19" s="247"/>
    </row>
    <row r="20" spans="1:7" s="246" customFormat="1" ht="18" customHeight="1" x14ac:dyDescent="0.25">
      <c r="A20" s="217" t="s">
        <v>265</v>
      </c>
      <c r="B20" s="447"/>
      <c r="C20" s="447"/>
      <c r="D20" s="448">
        <f t="shared" si="0"/>
        <v>0</v>
      </c>
      <c r="G20" s="247"/>
    </row>
    <row r="21" spans="1:7" s="246" customFormat="1" ht="6" customHeight="1" x14ac:dyDescent="0.25">
      <c r="A21" s="238"/>
      <c r="B21" s="449"/>
      <c r="C21" s="449"/>
      <c r="D21" s="450"/>
      <c r="G21" s="247"/>
    </row>
    <row r="22" spans="1:7" s="246" customFormat="1" ht="18" customHeight="1" x14ac:dyDescent="0.25">
      <c r="A22" s="216" t="s">
        <v>281</v>
      </c>
      <c r="B22" s="448">
        <f>SUM(B14:B20)</f>
        <v>931</v>
      </c>
      <c r="C22" s="448">
        <f>SUM(C14:C20)</f>
        <v>57551</v>
      </c>
      <c r="D22" s="448">
        <f>SUM(D14:D20)</f>
        <v>58482</v>
      </c>
      <c r="G22" s="247"/>
    </row>
    <row r="23" spans="1:7" s="246" customFormat="1" ht="6" customHeight="1" x14ac:dyDescent="0.25">
      <c r="A23" s="245"/>
      <c r="G23" s="247"/>
    </row>
    <row r="24" spans="1:7" s="246" customFormat="1" ht="6" customHeight="1" x14ac:dyDescent="0.25">
      <c r="A24" s="245"/>
      <c r="G24" s="247"/>
    </row>
    <row r="25" spans="1:7" s="246" customFormat="1" ht="22.5" customHeight="1" x14ac:dyDescent="0.25">
      <c r="A25" s="732" t="s">
        <v>339</v>
      </c>
      <c r="B25" s="732" t="s">
        <v>351</v>
      </c>
      <c r="C25" s="732" t="s">
        <v>352</v>
      </c>
      <c r="D25" s="735" t="s">
        <v>353</v>
      </c>
      <c r="E25" s="724" t="s">
        <v>340</v>
      </c>
      <c r="F25" s="725"/>
      <c r="G25" s="726"/>
    </row>
    <row r="26" spans="1:7" s="246" customFormat="1" ht="22.5" customHeight="1" x14ac:dyDescent="0.25">
      <c r="A26" s="733"/>
      <c r="B26" s="734"/>
      <c r="C26" s="734"/>
      <c r="D26" s="736"/>
      <c r="E26" s="254" t="s">
        <v>341</v>
      </c>
      <c r="F26" s="254" t="s">
        <v>342</v>
      </c>
      <c r="G26" s="254" t="s">
        <v>343</v>
      </c>
    </row>
    <row r="27" spans="1:7" ht="18" customHeight="1" x14ac:dyDescent="0.25">
      <c r="A27" s="441" t="s">
        <v>360</v>
      </c>
      <c r="B27" s="441" t="s">
        <v>361</v>
      </c>
      <c r="C27" s="441" t="s">
        <v>362</v>
      </c>
      <c r="D27" s="441" t="s">
        <v>363</v>
      </c>
      <c r="E27" s="441">
        <v>0</v>
      </c>
      <c r="F27" s="441">
        <v>83</v>
      </c>
      <c r="G27" s="425">
        <f t="shared" ref="G27:G74" si="1">E27+F27</f>
        <v>83</v>
      </c>
    </row>
    <row r="28" spans="1:7" ht="18" customHeight="1" x14ac:dyDescent="0.25">
      <c r="A28" s="441" t="s">
        <v>360</v>
      </c>
      <c r="B28" s="441" t="s">
        <v>364</v>
      </c>
      <c r="C28" s="441" t="s">
        <v>362</v>
      </c>
      <c r="D28" s="441" t="s">
        <v>365</v>
      </c>
      <c r="E28" s="441">
        <v>0</v>
      </c>
      <c r="F28" s="441">
        <v>58</v>
      </c>
      <c r="G28" s="425">
        <f t="shared" si="1"/>
        <v>58</v>
      </c>
    </row>
    <row r="29" spans="1:7" ht="18" customHeight="1" x14ac:dyDescent="0.25">
      <c r="A29" s="441" t="s">
        <v>366</v>
      </c>
      <c r="B29" s="441" t="s">
        <v>367</v>
      </c>
      <c r="C29" s="441" t="s">
        <v>362</v>
      </c>
      <c r="D29" s="441" t="s">
        <v>368</v>
      </c>
      <c r="E29" s="441">
        <v>2</v>
      </c>
      <c r="F29" s="441">
        <v>1014</v>
      </c>
      <c r="G29" s="425">
        <f t="shared" si="1"/>
        <v>1016</v>
      </c>
    </row>
    <row r="30" spans="1:7" ht="19.95" customHeight="1" x14ac:dyDescent="0.25">
      <c r="A30" s="441" t="s">
        <v>366</v>
      </c>
      <c r="B30" s="441" t="s">
        <v>369</v>
      </c>
      <c r="C30" s="441" t="s">
        <v>362</v>
      </c>
      <c r="D30" s="441" t="s">
        <v>370</v>
      </c>
      <c r="E30" s="441">
        <v>3</v>
      </c>
      <c r="F30" s="441">
        <v>437</v>
      </c>
      <c r="G30" s="425">
        <f t="shared" si="1"/>
        <v>440</v>
      </c>
    </row>
    <row r="31" spans="1:7" ht="18" customHeight="1" x14ac:dyDescent="0.25">
      <c r="A31" s="441" t="s">
        <v>366</v>
      </c>
      <c r="B31" s="441" t="s">
        <v>371</v>
      </c>
      <c r="C31" s="441" t="s">
        <v>362</v>
      </c>
      <c r="D31" s="441" t="s">
        <v>372</v>
      </c>
      <c r="E31" s="441">
        <v>10</v>
      </c>
      <c r="F31" s="441">
        <v>88</v>
      </c>
      <c r="G31" s="425">
        <f t="shared" si="1"/>
        <v>98</v>
      </c>
    </row>
    <row r="32" spans="1:7" ht="18" customHeight="1" x14ac:dyDescent="0.25">
      <c r="A32" s="441" t="s">
        <v>366</v>
      </c>
      <c r="B32" s="441" t="s">
        <v>371</v>
      </c>
      <c r="C32" s="441" t="s">
        <v>362</v>
      </c>
      <c r="D32" s="441" t="s">
        <v>373</v>
      </c>
      <c r="E32" s="441">
        <v>7</v>
      </c>
      <c r="F32" s="441">
        <v>45</v>
      </c>
      <c r="G32" s="425">
        <f t="shared" si="1"/>
        <v>52</v>
      </c>
    </row>
    <row r="33" spans="1:7" ht="18" customHeight="1" x14ac:dyDescent="0.25">
      <c r="A33" s="441" t="s">
        <v>366</v>
      </c>
      <c r="B33" s="441" t="s">
        <v>371</v>
      </c>
      <c r="C33" s="441" t="s">
        <v>362</v>
      </c>
      <c r="D33" s="441" t="s">
        <v>374</v>
      </c>
      <c r="E33" s="441">
        <v>10</v>
      </c>
      <c r="F33" s="441">
        <v>123</v>
      </c>
      <c r="G33" s="425">
        <f t="shared" si="1"/>
        <v>133</v>
      </c>
    </row>
    <row r="34" spans="1:7" ht="18" customHeight="1" x14ac:dyDescent="0.25">
      <c r="A34" s="441" t="s">
        <v>366</v>
      </c>
      <c r="B34" s="441" t="s">
        <v>371</v>
      </c>
      <c r="C34" s="441" t="s">
        <v>362</v>
      </c>
      <c r="D34" s="441" t="s">
        <v>375</v>
      </c>
      <c r="E34" s="441">
        <v>1</v>
      </c>
      <c r="F34" s="441">
        <v>116</v>
      </c>
      <c r="G34" s="425">
        <f t="shared" si="1"/>
        <v>117</v>
      </c>
    </row>
    <row r="35" spans="1:7" ht="18" customHeight="1" x14ac:dyDescent="0.25">
      <c r="A35" s="441" t="s">
        <v>366</v>
      </c>
      <c r="B35" s="441" t="s">
        <v>376</v>
      </c>
      <c r="C35" s="441" t="s">
        <v>362</v>
      </c>
      <c r="D35" s="441" t="s">
        <v>377</v>
      </c>
      <c r="E35" s="441">
        <v>0</v>
      </c>
      <c r="F35" s="441">
        <v>1015</v>
      </c>
      <c r="G35" s="425">
        <f t="shared" si="1"/>
        <v>1015</v>
      </c>
    </row>
    <row r="36" spans="1:7" ht="18" customHeight="1" x14ac:dyDescent="0.25">
      <c r="A36" s="441" t="s">
        <v>366</v>
      </c>
      <c r="B36" s="441" t="s">
        <v>378</v>
      </c>
      <c r="C36" s="441" t="s">
        <v>362</v>
      </c>
      <c r="D36" s="441" t="s">
        <v>379</v>
      </c>
      <c r="E36" s="441">
        <v>0</v>
      </c>
      <c r="F36" s="441">
        <v>165</v>
      </c>
      <c r="G36" s="425">
        <f t="shared" si="1"/>
        <v>165</v>
      </c>
    </row>
    <row r="37" spans="1:7" ht="18" customHeight="1" x14ac:dyDescent="0.25">
      <c r="A37" s="441" t="s">
        <v>366</v>
      </c>
      <c r="B37" s="441" t="s">
        <v>380</v>
      </c>
      <c r="C37" s="441" t="s">
        <v>362</v>
      </c>
      <c r="D37" s="441" t="s">
        <v>381</v>
      </c>
      <c r="E37" s="441">
        <v>2</v>
      </c>
      <c r="F37" s="441">
        <v>676</v>
      </c>
      <c r="G37" s="425">
        <f t="shared" si="1"/>
        <v>678</v>
      </c>
    </row>
    <row r="38" spans="1:7" ht="18" customHeight="1" x14ac:dyDescent="0.25">
      <c r="A38" s="441" t="s">
        <v>366</v>
      </c>
      <c r="B38" s="441" t="s">
        <v>382</v>
      </c>
      <c r="C38" s="441" t="s">
        <v>362</v>
      </c>
      <c r="D38" s="441" t="s">
        <v>383</v>
      </c>
      <c r="E38" s="441">
        <v>7</v>
      </c>
      <c r="F38" s="441">
        <v>152</v>
      </c>
      <c r="G38" s="425">
        <f t="shared" si="1"/>
        <v>159</v>
      </c>
    </row>
    <row r="39" spans="1:7" ht="18" customHeight="1" x14ac:dyDescent="0.25">
      <c r="A39" s="441" t="s">
        <v>366</v>
      </c>
      <c r="B39" s="441" t="s">
        <v>369</v>
      </c>
      <c r="C39" s="441" t="s">
        <v>362</v>
      </c>
      <c r="D39" s="441" t="s">
        <v>384</v>
      </c>
      <c r="E39" s="441">
        <v>0</v>
      </c>
      <c r="F39" s="441">
        <v>131</v>
      </c>
      <c r="G39" s="425">
        <f t="shared" si="1"/>
        <v>131</v>
      </c>
    </row>
    <row r="40" spans="1:7" ht="18" customHeight="1" x14ac:dyDescent="0.25">
      <c r="A40" s="441" t="s">
        <v>366</v>
      </c>
      <c r="B40" s="441" t="s">
        <v>385</v>
      </c>
      <c r="C40" s="441" t="s">
        <v>362</v>
      </c>
      <c r="D40" s="441" t="s">
        <v>386</v>
      </c>
      <c r="E40" s="441">
        <v>0</v>
      </c>
      <c r="F40" s="441">
        <v>5</v>
      </c>
      <c r="G40" s="425">
        <f t="shared" si="1"/>
        <v>5</v>
      </c>
    </row>
    <row r="41" spans="1:7" ht="18" customHeight="1" x14ac:dyDescent="0.25">
      <c r="A41" s="441" t="s">
        <v>366</v>
      </c>
      <c r="B41" s="441" t="s">
        <v>361</v>
      </c>
      <c r="C41" s="441" t="s">
        <v>362</v>
      </c>
      <c r="D41" s="441" t="s">
        <v>387</v>
      </c>
      <c r="E41" s="441">
        <v>1</v>
      </c>
      <c r="F41" s="441">
        <v>650</v>
      </c>
      <c r="G41" s="425">
        <f t="shared" si="1"/>
        <v>651</v>
      </c>
    </row>
    <row r="42" spans="1:7" ht="18" customHeight="1" x14ac:dyDescent="0.25">
      <c r="A42" s="441" t="s">
        <v>366</v>
      </c>
      <c r="B42" s="441" t="s">
        <v>367</v>
      </c>
      <c r="C42" s="441" t="s">
        <v>362</v>
      </c>
      <c r="D42" s="441" t="s">
        <v>388</v>
      </c>
      <c r="E42" s="441">
        <v>1</v>
      </c>
      <c r="F42" s="441">
        <v>818</v>
      </c>
      <c r="G42" s="425">
        <f t="shared" si="1"/>
        <v>819</v>
      </c>
    </row>
    <row r="43" spans="1:7" ht="18" customHeight="1" x14ac:dyDescent="0.25">
      <c r="A43" s="441" t="s">
        <v>366</v>
      </c>
      <c r="B43" s="441" t="s">
        <v>389</v>
      </c>
      <c r="C43" s="441" t="s">
        <v>362</v>
      </c>
      <c r="D43" s="441" t="s">
        <v>390</v>
      </c>
      <c r="E43" s="441">
        <v>1</v>
      </c>
      <c r="F43" s="441">
        <v>99</v>
      </c>
      <c r="G43" s="425">
        <f t="shared" si="1"/>
        <v>100</v>
      </c>
    </row>
    <row r="44" spans="1:7" ht="18" customHeight="1" x14ac:dyDescent="0.25">
      <c r="A44" s="441" t="s">
        <v>366</v>
      </c>
      <c r="B44" s="441" t="s">
        <v>391</v>
      </c>
      <c r="C44" s="441" t="s">
        <v>362</v>
      </c>
      <c r="D44" s="441" t="s">
        <v>392</v>
      </c>
      <c r="E44" s="441">
        <v>6</v>
      </c>
      <c r="F44" s="441">
        <v>1678</v>
      </c>
      <c r="G44" s="425">
        <f t="shared" si="1"/>
        <v>1684</v>
      </c>
    </row>
    <row r="45" spans="1:7" ht="18" customHeight="1" x14ac:dyDescent="0.25">
      <c r="A45" s="441" t="s">
        <v>366</v>
      </c>
      <c r="B45" s="441" t="s">
        <v>369</v>
      </c>
      <c r="C45" s="441" t="s">
        <v>362</v>
      </c>
      <c r="D45" s="441" t="s">
        <v>393</v>
      </c>
      <c r="E45" s="441">
        <v>8</v>
      </c>
      <c r="F45" s="441">
        <v>166</v>
      </c>
      <c r="G45" s="425">
        <f t="shared" si="1"/>
        <v>174</v>
      </c>
    </row>
    <row r="46" spans="1:7" ht="18" customHeight="1" x14ac:dyDescent="0.25">
      <c r="A46" s="441" t="s">
        <v>366</v>
      </c>
      <c r="B46" s="441" t="s">
        <v>378</v>
      </c>
      <c r="C46" s="441" t="s">
        <v>362</v>
      </c>
      <c r="D46" s="441" t="s">
        <v>394</v>
      </c>
      <c r="E46" s="441">
        <v>1</v>
      </c>
      <c r="F46" s="441">
        <v>118</v>
      </c>
      <c r="G46" s="425">
        <f t="shared" si="1"/>
        <v>119</v>
      </c>
    </row>
    <row r="47" spans="1:7" ht="18" customHeight="1" x14ac:dyDescent="0.25">
      <c r="A47" s="441" t="s">
        <v>366</v>
      </c>
      <c r="B47" s="441" t="s">
        <v>395</v>
      </c>
      <c r="C47" s="441" t="s">
        <v>362</v>
      </c>
      <c r="D47" s="441" t="s">
        <v>396</v>
      </c>
      <c r="E47" s="441">
        <v>3</v>
      </c>
      <c r="F47" s="441">
        <v>310</v>
      </c>
      <c r="G47" s="425">
        <f t="shared" si="1"/>
        <v>313</v>
      </c>
    </row>
    <row r="48" spans="1:7" ht="18" customHeight="1" x14ac:dyDescent="0.25">
      <c r="A48" s="441" t="s">
        <v>366</v>
      </c>
      <c r="B48" s="441" t="s">
        <v>397</v>
      </c>
      <c r="C48" s="441" t="s">
        <v>362</v>
      </c>
      <c r="D48" s="441" t="s">
        <v>398</v>
      </c>
      <c r="E48" s="441">
        <v>0</v>
      </c>
      <c r="F48" s="441">
        <v>160</v>
      </c>
      <c r="G48" s="425">
        <f t="shared" si="1"/>
        <v>160</v>
      </c>
    </row>
    <row r="49" spans="1:7" ht="18" customHeight="1" x14ac:dyDescent="0.25">
      <c r="A49" s="441" t="s">
        <v>366</v>
      </c>
      <c r="B49" s="441" t="s">
        <v>399</v>
      </c>
      <c r="C49" s="441" t="s">
        <v>362</v>
      </c>
      <c r="D49" s="441" t="s">
        <v>400</v>
      </c>
      <c r="E49" s="441">
        <v>1</v>
      </c>
      <c r="F49" s="441">
        <v>478</v>
      </c>
      <c r="G49" s="425">
        <f t="shared" si="1"/>
        <v>479</v>
      </c>
    </row>
    <row r="50" spans="1:7" ht="18" customHeight="1" x14ac:dyDescent="0.25">
      <c r="A50" s="441" t="s">
        <v>366</v>
      </c>
      <c r="B50" s="441" t="s">
        <v>385</v>
      </c>
      <c r="C50" s="441" t="s">
        <v>362</v>
      </c>
      <c r="D50" s="441" t="s">
        <v>401</v>
      </c>
      <c r="E50" s="441">
        <v>46</v>
      </c>
      <c r="F50" s="441">
        <v>256</v>
      </c>
      <c r="G50" s="425">
        <f t="shared" si="1"/>
        <v>302</v>
      </c>
    </row>
    <row r="51" spans="1:7" ht="18" customHeight="1" x14ac:dyDescent="0.25">
      <c r="A51" s="441" t="s">
        <v>366</v>
      </c>
      <c r="B51" s="441" t="s">
        <v>402</v>
      </c>
      <c r="C51" s="441" t="s">
        <v>362</v>
      </c>
      <c r="D51" s="441" t="s">
        <v>403</v>
      </c>
      <c r="E51" s="441">
        <v>0</v>
      </c>
      <c r="F51" s="441">
        <v>111</v>
      </c>
      <c r="G51" s="425">
        <f t="shared" si="1"/>
        <v>111</v>
      </c>
    </row>
    <row r="52" spans="1:7" ht="18" customHeight="1" x14ac:dyDescent="0.25">
      <c r="A52" s="441" t="s">
        <v>366</v>
      </c>
      <c r="B52" s="441" t="s">
        <v>404</v>
      </c>
      <c r="C52" s="441" t="s">
        <v>362</v>
      </c>
      <c r="D52" s="441" t="s">
        <v>405</v>
      </c>
      <c r="E52" s="441">
        <v>3</v>
      </c>
      <c r="F52" s="441">
        <v>155</v>
      </c>
      <c r="G52" s="425">
        <f t="shared" si="1"/>
        <v>158</v>
      </c>
    </row>
    <row r="53" spans="1:7" ht="18" customHeight="1" x14ac:dyDescent="0.25">
      <c r="A53" s="441" t="s">
        <v>366</v>
      </c>
      <c r="B53" s="441" t="s">
        <v>406</v>
      </c>
      <c r="C53" s="441" t="s">
        <v>362</v>
      </c>
      <c r="D53" s="441" t="s">
        <v>407</v>
      </c>
      <c r="E53" s="441">
        <v>0</v>
      </c>
      <c r="F53" s="441">
        <v>228</v>
      </c>
      <c r="G53" s="425">
        <f t="shared" si="1"/>
        <v>228</v>
      </c>
    </row>
    <row r="54" spans="1:7" ht="18" customHeight="1" x14ac:dyDescent="0.25">
      <c r="A54" s="441" t="s">
        <v>366</v>
      </c>
      <c r="B54" s="441" t="s">
        <v>378</v>
      </c>
      <c r="C54" s="441" t="s">
        <v>362</v>
      </c>
      <c r="D54" s="441" t="s">
        <v>408</v>
      </c>
      <c r="E54" s="441">
        <v>0</v>
      </c>
      <c r="F54" s="441">
        <v>73</v>
      </c>
      <c r="G54" s="425">
        <f t="shared" si="1"/>
        <v>73</v>
      </c>
    </row>
    <row r="55" spans="1:7" ht="18" customHeight="1" x14ac:dyDescent="0.25">
      <c r="A55" s="441" t="s">
        <v>366</v>
      </c>
      <c r="B55" s="441" t="s">
        <v>395</v>
      </c>
      <c r="C55" s="441" t="s">
        <v>362</v>
      </c>
      <c r="D55" s="441" t="s">
        <v>409</v>
      </c>
      <c r="E55" s="441">
        <v>23</v>
      </c>
      <c r="F55" s="441">
        <v>129</v>
      </c>
      <c r="G55" s="425">
        <f t="shared" si="1"/>
        <v>152</v>
      </c>
    </row>
    <row r="56" spans="1:7" ht="18" customHeight="1" x14ac:dyDescent="0.25">
      <c r="A56" s="441" t="s">
        <v>366</v>
      </c>
      <c r="B56" s="441" t="s">
        <v>367</v>
      </c>
      <c r="C56" s="441" t="s">
        <v>362</v>
      </c>
      <c r="D56" s="441" t="s">
        <v>410</v>
      </c>
      <c r="E56" s="441">
        <v>0</v>
      </c>
      <c r="F56" s="441">
        <v>246</v>
      </c>
      <c r="G56" s="425">
        <f t="shared" si="1"/>
        <v>246</v>
      </c>
    </row>
    <row r="57" spans="1:7" ht="18" customHeight="1" x14ac:dyDescent="0.25">
      <c r="A57" s="441" t="s">
        <v>366</v>
      </c>
      <c r="B57" s="441" t="s">
        <v>411</v>
      </c>
      <c r="C57" s="441" t="s">
        <v>362</v>
      </c>
      <c r="D57" s="441" t="s">
        <v>412</v>
      </c>
      <c r="E57" s="441">
        <v>1</v>
      </c>
      <c r="F57" s="441">
        <v>209</v>
      </c>
      <c r="G57" s="425">
        <f t="shared" si="1"/>
        <v>210</v>
      </c>
    </row>
    <row r="58" spans="1:7" ht="18" customHeight="1" x14ac:dyDescent="0.25">
      <c r="A58" s="441" t="s">
        <v>366</v>
      </c>
      <c r="B58" s="441" t="s">
        <v>413</v>
      </c>
      <c r="C58" s="441" t="s">
        <v>362</v>
      </c>
      <c r="D58" s="441" t="s">
        <v>414</v>
      </c>
      <c r="E58" s="441">
        <v>2</v>
      </c>
      <c r="F58" s="441">
        <v>188</v>
      </c>
      <c r="G58" s="425">
        <f t="shared" si="1"/>
        <v>190</v>
      </c>
    </row>
    <row r="59" spans="1:7" ht="18" customHeight="1" x14ac:dyDescent="0.25">
      <c r="A59" s="441" t="s">
        <v>366</v>
      </c>
      <c r="B59" s="441" t="s">
        <v>382</v>
      </c>
      <c r="C59" s="441" t="s">
        <v>362</v>
      </c>
      <c r="D59" s="441" t="s">
        <v>415</v>
      </c>
      <c r="E59" s="441">
        <v>0</v>
      </c>
      <c r="F59" s="441">
        <v>53</v>
      </c>
      <c r="G59" s="425">
        <f t="shared" si="1"/>
        <v>53</v>
      </c>
    </row>
    <row r="60" spans="1:7" ht="18" customHeight="1" x14ac:dyDescent="0.25">
      <c r="A60" s="441" t="s">
        <v>366</v>
      </c>
      <c r="B60" s="441" t="s">
        <v>416</v>
      </c>
      <c r="C60" s="441" t="s">
        <v>362</v>
      </c>
      <c r="D60" s="441" t="s">
        <v>417</v>
      </c>
      <c r="E60" s="441">
        <v>1</v>
      </c>
      <c r="F60" s="441">
        <v>617</v>
      </c>
      <c r="G60" s="425">
        <f t="shared" si="1"/>
        <v>618</v>
      </c>
    </row>
    <row r="61" spans="1:7" ht="18" customHeight="1" x14ac:dyDescent="0.25">
      <c r="A61" s="441" t="s">
        <v>366</v>
      </c>
      <c r="B61" s="441" t="s">
        <v>385</v>
      </c>
      <c r="C61" s="441" t="s">
        <v>362</v>
      </c>
      <c r="D61" s="441" t="s">
        <v>418</v>
      </c>
      <c r="E61" s="441">
        <v>2</v>
      </c>
      <c r="F61" s="441">
        <v>262</v>
      </c>
      <c r="G61" s="425">
        <f t="shared" si="1"/>
        <v>264</v>
      </c>
    </row>
    <row r="62" spans="1:7" ht="18" customHeight="1" x14ac:dyDescent="0.25">
      <c r="A62" s="441" t="s">
        <v>366</v>
      </c>
      <c r="B62" s="441" t="s">
        <v>419</v>
      </c>
      <c r="C62" s="441" t="s">
        <v>362</v>
      </c>
      <c r="D62" s="441" t="s">
        <v>420</v>
      </c>
      <c r="E62" s="441">
        <v>0</v>
      </c>
      <c r="F62" s="441">
        <v>142</v>
      </c>
      <c r="G62" s="425">
        <f t="shared" si="1"/>
        <v>142</v>
      </c>
    </row>
    <row r="63" spans="1:7" ht="18" customHeight="1" x14ac:dyDescent="0.25">
      <c r="A63" s="441" t="s">
        <v>366</v>
      </c>
      <c r="B63" s="441" t="s">
        <v>413</v>
      </c>
      <c r="C63" s="441" t="s">
        <v>362</v>
      </c>
      <c r="D63" s="441" t="s">
        <v>421</v>
      </c>
      <c r="E63" s="441">
        <v>1</v>
      </c>
      <c r="F63" s="441">
        <v>137</v>
      </c>
      <c r="G63" s="425">
        <f t="shared" si="1"/>
        <v>138</v>
      </c>
    </row>
    <row r="64" spans="1:7" ht="18" customHeight="1" x14ac:dyDescent="0.25">
      <c r="A64" s="441" t="s">
        <v>366</v>
      </c>
      <c r="B64" s="441" t="s">
        <v>382</v>
      </c>
      <c r="C64" s="441" t="s">
        <v>362</v>
      </c>
      <c r="D64" s="441" t="s">
        <v>422</v>
      </c>
      <c r="E64" s="441">
        <v>3</v>
      </c>
      <c r="F64" s="441">
        <v>372</v>
      </c>
      <c r="G64" s="425">
        <f t="shared" si="1"/>
        <v>375</v>
      </c>
    </row>
    <row r="65" spans="1:7" ht="18" customHeight="1" x14ac:dyDescent="0.25">
      <c r="A65" s="441" t="s">
        <v>366</v>
      </c>
      <c r="B65" s="441" t="s">
        <v>419</v>
      </c>
      <c r="C65" s="441" t="s">
        <v>362</v>
      </c>
      <c r="D65" s="441" t="s">
        <v>423</v>
      </c>
      <c r="E65" s="441">
        <v>0</v>
      </c>
      <c r="F65" s="441">
        <v>153</v>
      </c>
      <c r="G65" s="425">
        <f t="shared" si="1"/>
        <v>153</v>
      </c>
    </row>
    <row r="66" spans="1:7" ht="18" customHeight="1" x14ac:dyDescent="0.25">
      <c r="A66" s="441" t="s">
        <v>366</v>
      </c>
      <c r="B66" s="441" t="s">
        <v>419</v>
      </c>
      <c r="C66" s="441" t="s">
        <v>362</v>
      </c>
      <c r="D66" s="441" t="s">
        <v>424</v>
      </c>
      <c r="E66" s="441">
        <v>5</v>
      </c>
      <c r="F66" s="441">
        <v>289</v>
      </c>
      <c r="G66" s="425">
        <f t="shared" si="1"/>
        <v>294</v>
      </c>
    </row>
    <row r="67" spans="1:7" ht="18" customHeight="1" x14ac:dyDescent="0.25">
      <c r="A67" s="441" t="s">
        <v>366</v>
      </c>
      <c r="B67" s="441" t="s">
        <v>413</v>
      </c>
      <c r="C67" s="441" t="s">
        <v>362</v>
      </c>
      <c r="D67" s="441" t="s">
        <v>425</v>
      </c>
      <c r="E67" s="441">
        <v>2</v>
      </c>
      <c r="F67" s="441">
        <v>471</v>
      </c>
      <c r="G67" s="425">
        <f t="shared" si="1"/>
        <v>473</v>
      </c>
    </row>
    <row r="68" spans="1:7" ht="18" customHeight="1" x14ac:dyDescent="0.25">
      <c r="A68" s="441" t="s">
        <v>366</v>
      </c>
      <c r="B68" s="441" t="s">
        <v>426</v>
      </c>
      <c r="C68" s="441" t="s">
        <v>362</v>
      </c>
      <c r="D68" s="441" t="s">
        <v>427</v>
      </c>
      <c r="E68" s="441">
        <v>3</v>
      </c>
      <c r="F68" s="441">
        <v>575</v>
      </c>
      <c r="G68" s="425">
        <f t="shared" si="1"/>
        <v>578</v>
      </c>
    </row>
    <row r="69" spans="1:7" ht="18" customHeight="1" x14ac:dyDescent="0.25">
      <c r="A69" s="441" t="s">
        <v>366</v>
      </c>
      <c r="B69" s="441" t="s">
        <v>428</v>
      </c>
      <c r="C69" s="441" t="s">
        <v>362</v>
      </c>
      <c r="D69" s="441" t="s">
        <v>429</v>
      </c>
      <c r="E69" s="441">
        <v>0</v>
      </c>
      <c r="F69" s="441">
        <v>139</v>
      </c>
      <c r="G69" s="425">
        <f t="shared" si="1"/>
        <v>139</v>
      </c>
    </row>
    <row r="70" spans="1:7" ht="18" customHeight="1" x14ac:dyDescent="0.25">
      <c r="A70" s="441" t="s">
        <v>366</v>
      </c>
      <c r="B70" s="441" t="s">
        <v>428</v>
      </c>
      <c r="C70" s="441" t="s">
        <v>362</v>
      </c>
      <c r="D70" s="441" t="s">
        <v>430</v>
      </c>
      <c r="E70" s="441">
        <v>5</v>
      </c>
      <c r="F70" s="441">
        <v>697</v>
      </c>
      <c r="G70" s="425">
        <f t="shared" si="1"/>
        <v>702</v>
      </c>
    </row>
    <row r="71" spans="1:7" ht="18" customHeight="1" x14ac:dyDescent="0.25">
      <c r="A71" s="441" t="s">
        <v>366</v>
      </c>
      <c r="B71" s="441" t="s">
        <v>431</v>
      </c>
      <c r="C71" s="441" t="s">
        <v>362</v>
      </c>
      <c r="D71" s="441" t="s">
        <v>432</v>
      </c>
      <c r="E71" s="441">
        <v>2</v>
      </c>
      <c r="F71" s="441">
        <v>216</v>
      </c>
      <c r="G71" s="425">
        <f t="shared" si="1"/>
        <v>218</v>
      </c>
    </row>
    <row r="72" spans="1:7" ht="18" customHeight="1" x14ac:dyDescent="0.25">
      <c r="A72" s="441" t="s">
        <v>366</v>
      </c>
      <c r="B72" s="441" t="s">
        <v>433</v>
      </c>
      <c r="C72" s="441" t="s">
        <v>362</v>
      </c>
      <c r="D72" s="441" t="s">
        <v>434</v>
      </c>
      <c r="E72" s="441">
        <v>2</v>
      </c>
      <c r="F72" s="441">
        <v>144</v>
      </c>
      <c r="G72" s="425">
        <f t="shared" si="1"/>
        <v>146</v>
      </c>
    </row>
    <row r="73" spans="1:7" ht="18" customHeight="1" x14ac:dyDescent="0.25">
      <c r="A73" s="441" t="s">
        <v>366</v>
      </c>
      <c r="B73" s="441" t="s">
        <v>364</v>
      </c>
      <c r="C73" s="441" t="s">
        <v>362</v>
      </c>
      <c r="D73" s="441" t="s">
        <v>435</v>
      </c>
      <c r="E73" s="441">
        <v>5</v>
      </c>
      <c r="F73" s="441">
        <v>679</v>
      </c>
      <c r="G73" s="425">
        <f t="shared" si="1"/>
        <v>684</v>
      </c>
    </row>
    <row r="74" spans="1:7" ht="18" customHeight="1" x14ac:dyDescent="0.25">
      <c r="A74" s="441" t="s">
        <v>366</v>
      </c>
      <c r="B74" s="441" t="s">
        <v>397</v>
      </c>
      <c r="C74" s="441" t="s">
        <v>362</v>
      </c>
      <c r="D74" s="441" t="s">
        <v>436</v>
      </c>
      <c r="E74" s="441">
        <v>2</v>
      </c>
      <c r="F74" s="441">
        <v>117</v>
      </c>
      <c r="G74" s="425">
        <f t="shared" si="1"/>
        <v>119</v>
      </c>
    </row>
    <row r="75" spans="1:7" ht="18" customHeight="1" x14ac:dyDescent="0.25">
      <c r="A75" s="441" t="s">
        <v>366</v>
      </c>
      <c r="B75" s="441" t="s">
        <v>437</v>
      </c>
      <c r="C75" s="441" t="s">
        <v>362</v>
      </c>
      <c r="D75" s="441" t="s">
        <v>438</v>
      </c>
      <c r="E75" s="441">
        <v>0</v>
      </c>
      <c r="F75" s="441">
        <v>453</v>
      </c>
      <c r="G75" s="425">
        <f t="shared" ref="G75:G316" si="2">E75+F75</f>
        <v>453</v>
      </c>
    </row>
    <row r="76" spans="1:7" ht="18" customHeight="1" x14ac:dyDescent="0.25">
      <c r="A76" s="441" t="s">
        <v>366</v>
      </c>
      <c r="B76" s="441" t="s">
        <v>439</v>
      </c>
      <c r="C76" s="441" t="s">
        <v>362</v>
      </c>
      <c r="D76" s="441" t="s">
        <v>440</v>
      </c>
      <c r="E76" s="441">
        <v>17</v>
      </c>
      <c r="F76" s="441">
        <v>786</v>
      </c>
      <c r="G76" s="425">
        <f t="shared" si="2"/>
        <v>803</v>
      </c>
    </row>
    <row r="77" spans="1:7" ht="18" customHeight="1" x14ac:dyDescent="0.25">
      <c r="A77" s="441" t="s">
        <v>366</v>
      </c>
      <c r="B77" s="441" t="s">
        <v>441</v>
      </c>
      <c r="C77" s="441" t="s">
        <v>362</v>
      </c>
      <c r="D77" s="441" t="s">
        <v>442</v>
      </c>
      <c r="E77" s="441">
        <v>10</v>
      </c>
      <c r="F77" s="441">
        <v>659</v>
      </c>
      <c r="G77" s="425">
        <f t="shared" si="2"/>
        <v>669</v>
      </c>
    </row>
    <row r="78" spans="1:7" ht="18" customHeight="1" x14ac:dyDescent="0.25">
      <c r="A78" s="441" t="s">
        <v>366</v>
      </c>
      <c r="B78" s="441" t="s">
        <v>369</v>
      </c>
      <c r="C78" s="441" t="s">
        <v>362</v>
      </c>
      <c r="D78" s="441" t="s">
        <v>443</v>
      </c>
      <c r="E78" s="441">
        <v>0</v>
      </c>
      <c r="F78" s="441">
        <v>436</v>
      </c>
      <c r="G78" s="425">
        <f t="shared" si="2"/>
        <v>436</v>
      </c>
    </row>
    <row r="79" spans="1:7" ht="18" customHeight="1" x14ac:dyDescent="0.25">
      <c r="A79" s="441" t="s">
        <v>366</v>
      </c>
      <c r="B79" s="441" t="s">
        <v>444</v>
      </c>
      <c r="C79" s="441" t="s">
        <v>362</v>
      </c>
      <c r="D79" s="441" t="s">
        <v>445</v>
      </c>
      <c r="E79" s="441">
        <v>1</v>
      </c>
      <c r="F79" s="441">
        <v>517</v>
      </c>
      <c r="G79" s="425">
        <f t="shared" si="2"/>
        <v>518</v>
      </c>
    </row>
    <row r="80" spans="1:7" ht="18" customHeight="1" x14ac:dyDescent="0.25">
      <c r="A80" s="441" t="s">
        <v>366</v>
      </c>
      <c r="B80" s="441" t="s">
        <v>446</v>
      </c>
      <c r="C80" s="441" t="s">
        <v>362</v>
      </c>
      <c r="D80" s="441" t="s">
        <v>447</v>
      </c>
      <c r="E80" s="441">
        <v>2</v>
      </c>
      <c r="F80" s="441">
        <v>486</v>
      </c>
      <c r="G80" s="425">
        <f t="shared" si="2"/>
        <v>488</v>
      </c>
    </row>
    <row r="81" spans="1:7" ht="18" customHeight="1" x14ac:dyDescent="0.25">
      <c r="A81" s="441" t="s">
        <v>366</v>
      </c>
      <c r="B81" s="441" t="s">
        <v>385</v>
      </c>
      <c r="C81" s="441" t="s">
        <v>362</v>
      </c>
      <c r="D81" s="441" t="s">
        <v>448</v>
      </c>
      <c r="E81" s="441">
        <v>0</v>
      </c>
      <c r="F81" s="441">
        <v>188</v>
      </c>
      <c r="G81" s="425">
        <f t="shared" si="2"/>
        <v>188</v>
      </c>
    </row>
    <row r="82" spans="1:7" ht="18" customHeight="1" x14ac:dyDescent="0.25">
      <c r="A82" s="441" t="s">
        <v>366</v>
      </c>
      <c r="B82" s="441" t="s">
        <v>369</v>
      </c>
      <c r="C82" s="441" t="s">
        <v>362</v>
      </c>
      <c r="D82" s="441" t="s">
        <v>449</v>
      </c>
      <c r="E82" s="441">
        <v>0</v>
      </c>
      <c r="F82" s="441">
        <v>218</v>
      </c>
      <c r="G82" s="425">
        <f t="shared" si="2"/>
        <v>218</v>
      </c>
    </row>
    <row r="83" spans="1:7" ht="18" customHeight="1" x14ac:dyDescent="0.25">
      <c r="A83" s="441" t="s">
        <v>366</v>
      </c>
      <c r="B83" s="441" t="s">
        <v>367</v>
      </c>
      <c r="C83" s="441" t="s">
        <v>362</v>
      </c>
      <c r="D83" s="441" t="s">
        <v>450</v>
      </c>
      <c r="E83" s="441">
        <v>4</v>
      </c>
      <c r="F83" s="441">
        <v>507</v>
      </c>
      <c r="G83" s="425">
        <f t="shared" si="2"/>
        <v>511</v>
      </c>
    </row>
    <row r="84" spans="1:7" ht="18" customHeight="1" x14ac:dyDescent="0.25">
      <c r="A84" s="441" t="s">
        <v>366</v>
      </c>
      <c r="B84" s="441" t="s">
        <v>451</v>
      </c>
      <c r="C84" s="441" t="s">
        <v>362</v>
      </c>
      <c r="D84" s="441" t="s">
        <v>452</v>
      </c>
      <c r="E84" s="441">
        <v>5</v>
      </c>
      <c r="F84" s="441">
        <v>177</v>
      </c>
      <c r="G84" s="425">
        <f t="shared" si="2"/>
        <v>182</v>
      </c>
    </row>
    <row r="85" spans="1:7" ht="18" customHeight="1" x14ac:dyDescent="0.25">
      <c r="A85" s="441" t="s">
        <v>366</v>
      </c>
      <c r="B85" s="441" t="s">
        <v>453</v>
      </c>
      <c r="C85" s="441" t="s">
        <v>362</v>
      </c>
      <c r="D85" s="441" t="s">
        <v>454</v>
      </c>
      <c r="E85" s="441">
        <v>0</v>
      </c>
      <c r="F85" s="441">
        <v>133</v>
      </c>
      <c r="G85" s="425">
        <f t="shared" si="2"/>
        <v>133</v>
      </c>
    </row>
    <row r="86" spans="1:7" ht="18" customHeight="1" x14ac:dyDescent="0.25">
      <c r="A86" s="441" t="s">
        <v>366</v>
      </c>
      <c r="B86" s="441" t="s">
        <v>385</v>
      </c>
      <c r="C86" s="441" t="s">
        <v>362</v>
      </c>
      <c r="D86" s="441" t="s">
        <v>455</v>
      </c>
      <c r="E86" s="441">
        <v>0</v>
      </c>
      <c r="F86" s="441">
        <v>229</v>
      </c>
      <c r="G86" s="425">
        <f t="shared" si="2"/>
        <v>229</v>
      </c>
    </row>
    <row r="87" spans="1:7" ht="18" customHeight="1" x14ac:dyDescent="0.25">
      <c r="A87" s="441" t="s">
        <v>456</v>
      </c>
      <c r="B87" s="441" t="s">
        <v>367</v>
      </c>
      <c r="C87" s="441" t="s">
        <v>362</v>
      </c>
      <c r="D87" s="441" t="s">
        <v>457</v>
      </c>
      <c r="E87" s="441">
        <v>0</v>
      </c>
      <c r="F87" s="441">
        <v>5</v>
      </c>
      <c r="G87" s="425">
        <f t="shared" si="2"/>
        <v>5</v>
      </c>
    </row>
    <row r="88" spans="1:7" ht="18" customHeight="1" x14ac:dyDescent="0.25">
      <c r="A88" s="441" t="s">
        <v>456</v>
      </c>
      <c r="B88" s="441" t="s">
        <v>399</v>
      </c>
      <c r="C88" s="441" t="s">
        <v>362</v>
      </c>
      <c r="D88" s="441" t="s">
        <v>458</v>
      </c>
      <c r="E88" s="441">
        <v>5</v>
      </c>
      <c r="F88" s="441">
        <v>0</v>
      </c>
      <c r="G88" s="425">
        <f t="shared" si="2"/>
        <v>5</v>
      </c>
    </row>
    <row r="89" spans="1:7" ht="18" customHeight="1" x14ac:dyDescent="0.25">
      <c r="A89" s="441" t="s">
        <v>456</v>
      </c>
      <c r="B89" s="441" t="s">
        <v>376</v>
      </c>
      <c r="C89" s="441" t="s">
        <v>362</v>
      </c>
      <c r="D89" s="441" t="s">
        <v>459</v>
      </c>
      <c r="E89" s="441">
        <v>0</v>
      </c>
      <c r="F89" s="441">
        <v>9</v>
      </c>
      <c r="G89" s="425">
        <f t="shared" si="2"/>
        <v>9</v>
      </c>
    </row>
    <row r="90" spans="1:7" ht="18" customHeight="1" x14ac:dyDescent="0.25">
      <c r="A90" s="441" t="s">
        <v>456</v>
      </c>
      <c r="B90" s="441" t="s">
        <v>413</v>
      </c>
      <c r="C90" s="441" t="s">
        <v>362</v>
      </c>
      <c r="D90" s="441" t="s">
        <v>460</v>
      </c>
      <c r="E90" s="441">
        <v>0</v>
      </c>
      <c r="F90" s="441">
        <v>11</v>
      </c>
      <c r="G90" s="425">
        <f t="shared" si="2"/>
        <v>11</v>
      </c>
    </row>
    <row r="91" spans="1:7" ht="18" customHeight="1" x14ac:dyDescent="0.25">
      <c r="A91" s="441" t="s">
        <v>456</v>
      </c>
      <c r="B91" s="441" t="s">
        <v>461</v>
      </c>
      <c r="C91" s="441" t="s">
        <v>362</v>
      </c>
      <c r="D91" s="441" t="s">
        <v>462</v>
      </c>
      <c r="E91" s="441">
        <v>0</v>
      </c>
      <c r="F91" s="441">
        <v>4</v>
      </c>
      <c r="G91" s="425">
        <f t="shared" si="2"/>
        <v>4</v>
      </c>
    </row>
    <row r="92" spans="1:7" ht="18" customHeight="1" x14ac:dyDescent="0.25">
      <c r="A92" s="441" t="s">
        <v>456</v>
      </c>
      <c r="B92" s="441" t="s">
        <v>399</v>
      </c>
      <c r="C92" s="441" t="s">
        <v>362</v>
      </c>
      <c r="D92" s="441" t="s">
        <v>463</v>
      </c>
      <c r="E92" s="441">
        <v>14</v>
      </c>
      <c r="F92" s="441">
        <v>0</v>
      </c>
      <c r="G92" s="425">
        <f t="shared" si="2"/>
        <v>14</v>
      </c>
    </row>
    <row r="93" spans="1:7" ht="18" customHeight="1" x14ac:dyDescent="0.25">
      <c r="A93" s="441" t="s">
        <v>456</v>
      </c>
      <c r="B93" s="441" t="s">
        <v>399</v>
      </c>
      <c r="C93" s="441" t="s">
        <v>362</v>
      </c>
      <c r="D93" s="441" t="s">
        <v>464</v>
      </c>
      <c r="E93" s="441">
        <v>27</v>
      </c>
      <c r="F93" s="441">
        <v>0</v>
      </c>
      <c r="G93" s="425">
        <f t="shared" si="2"/>
        <v>27</v>
      </c>
    </row>
    <row r="94" spans="1:7" ht="18" customHeight="1" x14ac:dyDescent="0.25">
      <c r="A94" s="441" t="s">
        <v>456</v>
      </c>
      <c r="B94" s="441" t="s">
        <v>404</v>
      </c>
      <c r="C94" s="441" t="s">
        <v>362</v>
      </c>
      <c r="D94" s="441" t="s">
        <v>465</v>
      </c>
      <c r="E94" s="441">
        <v>0</v>
      </c>
      <c r="F94" s="441">
        <v>7</v>
      </c>
      <c r="G94" s="425">
        <f t="shared" si="2"/>
        <v>7</v>
      </c>
    </row>
    <row r="95" spans="1:7" ht="18" customHeight="1" x14ac:dyDescent="0.25">
      <c r="A95" s="441" t="s">
        <v>456</v>
      </c>
      <c r="B95" s="441" t="s">
        <v>466</v>
      </c>
      <c r="C95" s="441" t="s">
        <v>362</v>
      </c>
      <c r="D95" s="441" t="s">
        <v>467</v>
      </c>
      <c r="E95" s="441">
        <v>0</v>
      </c>
      <c r="F95" s="441">
        <v>10</v>
      </c>
      <c r="G95" s="425">
        <f t="shared" si="2"/>
        <v>10</v>
      </c>
    </row>
    <row r="96" spans="1:7" ht="18" customHeight="1" x14ac:dyDescent="0.25">
      <c r="A96" s="441" t="s">
        <v>456</v>
      </c>
      <c r="B96" s="441" t="s">
        <v>468</v>
      </c>
      <c r="C96" s="441" t="s">
        <v>362</v>
      </c>
      <c r="D96" s="441" t="s">
        <v>469</v>
      </c>
      <c r="E96" s="441">
        <v>0</v>
      </c>
      <c r="F96" s="441">
        <v>8</v>
      </c>
      <c r="G96" s="425">
        <f t="shared" si="2"/>
        <v>8</v>
      </c>
    </row>
    <row r="97" spans="1:7" ht="18" customHeight="1" x14ac:dyDescent="0.25">
      <c r="A97" s="441" t="s">
        <v>456</v>
      </c>
      <c r="B97" s="441" t="s">
        <v>385</v>
      </c>
      <c r="C97" s="441" t="s">
        <v>362</v>
      </c>
      <c r="D97" s="441" t="s">
        <v>470</v>
      </c>
      <c r="E97" s="441">
        <v>0</v>
      </c>
      <c r="F97" s="441">
        <v>14</v>
      </c>
      <c r="G97" s="425">
        <f t="shared" si="2"/>
        <v>14</v>
      </c>
    </row>
    <row r="98" spans="1:7" ht="18" customHeight="1" x14ac:dyDescent="0.25">
      <c r="A98" s="441" t="s">
        <v>456</v>
      </c>
      <c r="B98" s="441" t="s">
        <v>471</v>
      </c>
      <c r="C98" s="441" t="s">
        <v>362</v>
      </c>
      <c r="D98" s="441" t="s">
        <v>472</v>
      </c>
      <c r="E98" s="441">
        <v>0</v>
      </c>
      <c r="F98" s="441">
        <v>9</v>
      </c>
      <c r="G98" s="425">
        <f t="shared" si="2"/>
        <v>9</v>
      </c>
    </row>
    <row r="99" spans="1:7" ht="18" customHeight="1" x14ac:dyDescent="0.25">
      <c r="A99" s="441" t="s">
        <v>456</v>
      </c>
      <c r="B99" s="441" t="s">
        <v>399</v>
      </c>
      <c r="C99" s="441" t="s">
        <v>362</v>
      </c>
      <c r="D99" s="441" t="s">
        <v>473</v>
      </c>
      <c r="E99" s="441">
        <v>4</v>
      </c>
      <c r="F99" s="441">
        <v>0</v>
      </c>
      <c r="G99" s="425">
        <f t="shared" si="2"/>
        <v>4</v>
      </c>
    </row>
    <row r="100" spans="1:7" ht="18" customHeight="1" x14ac:dyDescent="0.25">
      <c r="A100" s="441" t="s">
        <v>456</v>
      </c>
      <c r="B100" s="441" t="s">
        <v>474</v>
      </c>
      <c r="C100" s="441" t="s">
        <v>362</v>
      </c>
      <c r="D100" s="441" t="s">
        <v>475</v>
      </c>
      <c r="E100" s="441">
        <v>11</v>
      </c>
      <c r="F100" s="441">
        <v>0</v>
      </c>
      <c r="G100" s="425">
        <f t="shared" si="2"/>
        <v>11</v>
      </c>
    </row>
    <row r="101" spans="1:7" ht="18" customHeight="1" x14ac:dyDescent="0.25">
      <c r="A101" s="441" t="s">
        <v>476</v>
      </c>
      <c r="B101" s="441" t="s">
        <v>477</v>
      </c>
      <c r="C101" s="441" t="s">
        <v>362</v>
      </c>
      <c r="D101" s="441" t="s">
        <v>368</v>
      </c>
      <c r="E101" s="441">
        <v>11</v>
      </c>
      <c r="F101" s="441">
        <v>27</v>
      </c>
      <c r="G101" s="425">
        <f t="shared" si="2"/>
        <v>38</v>
      </c>
    </row>
    <row r="102" spans="1:7" ht="18" customHeight="1" x14ac:dyDescent="0.25">
      <c r="A102" s="441" t="s">
        <v>476</v>
      </c>
      <c r="B102" s="441" t="s">
        <v>474</v>
      </c>
      <c r="C102" s="441" t="s">
        <v>362</v>
      </c>
      <c r="D102" s="441" t="s">
        <v>478</v>
      </c>
      <c r="E102" s="441">
        <v>0</v>
      </c>
      <c r="F102" s="441">
        <v>13</v>
      </c>
      <c r="G102" s="425">
        <f t="shared" si="2"/>
        <v>13</v>
      </c>
    </row>
    <row r="103" spans="1:7" ht="18" customHeight="1" x14ac:dyDescent="0.25">
      <c r="A103" s="441" t="s">
        <v>476</v>
      </c>
      <c r="B103" s="441" t="s">
        <v>376</v>
      </c>
      <c r="C103" s="441" t="s">
        <v>362</v>
      </c>
      <c r="D103" s="441" t="s">
        <v>377</v>
      </c>
      <c r="E103" s="441">
        <v>0</v>
      </c>
      <c r="F103" s="441">
        <v>16</v>
      </c>
      <c r="G103" s="425">
        <f t="shared" si="2"/>
        <v>16</v>
      </c>
    </row>
    <row r="104" spans="1:7" ht="18" customHeight="1" x14ac:dyDescent="0.25">
      <c r="A104" s="441" t="s">
        <v>476</v>
      </c>
      <c r="B104" s="441" t="s">
        <v>453</v>
      </c>
      <c r="C104" s="441" t="s">
        <v>362</v>
      </c>
      <c r="D104" s="441" t="s">
        <v>479</v>
      </c>
      <c r="E104" s="441">
        <v>0</v>
      </c>
      <c r="F104" s="441">
        <v>8</v>
      </c>
      <c r="G104" s="425">
        <f t="shared" si="2"/>
        <v>8</v>
      </c>
    </row>
    <row r="105" spans="1:7" ht="18" customHeight="1" x14ac:dyDescent="0.25">
      <c r="A105" s="441" t="s">
        <v>476</v>
      </c>
      <c r="B105" s="441" t="s">
        <v>367</v>
      </c>
      <c r="C105" s="441" t="s">
        <v>362</v>
      </c>
      <c r="D105" s="441" t="s">
        <v>480</v>
      </c>
      <c r="E105" s="441">
        <v>15</v>
      </c>
      <c r="F105" s="441">
        <v>12</v>
      </c>
      <c r="G105" s="425">
        <f t="shared" si="2"/>
        <v>27</v>
      </c>
    </row>
    <row r="106" spans="1:7" ht="18" customHeight="1" x14ac:dyDescent="0.25">
      <c r="A106" s="441" t="s">
        <v>476</v>
      </c>
      <c r="B106" s="441" t="s">
        <v>481</v>
      </c>
      <c r="C106" s="441" t="s">
        <v>362</v>
      </c>
      <c r="D106" s="441" t="s">
        <v>482</v>
      </c>
      <c r="E106" s="441">
        <v>9</v>
      </c>
      <c r="F106" s="441">
        <v>1</v>
      </c>
      <c r="G106" s="425">
        <f t="shared" si="2"/>
        <v>10</v>
      </c>
    </row>
    <row r="107" spans="1:7" ht="18" customHeight="1" x14ac:dyDescent="0.25">
      <c r="A107" s="441" t="s">
        <v>476</v>
      </c>
      <c r="B107" s="441" t="s">
        <v>426</v>
      </c>
      <c r="C107" s="441" t="s">
        <v>362</v>
      </c>
      <c r="D107" s="441" t="s">
        <v>483</v>
      </c>
      <c r="E107" s="441">
        <v>10</v>
      </c>
      <c r="F107" s="441">
        <v>10</v>
      </c>
      <c r="G107" s="425">
        <f t="shared" si="2"/>
        <v>20</v>
      </c>
    </row>
    <row r="108" spans="1:7" ht="18" customHeight="1" x14ac:dyDescent="0.25">
      <c r="A108" s="441" t="s">
        <v>476</v>
      </c>
      <c r="B108" s="441" t="s">
        <v>484</v>
      </c>
      <c r="C108" s="441" t="s">
        <v>362</v>
      </c>
      <c r="D108" s="441" t="s">
        <v>485</v>
      </c>
      <c r="E108" s="441">
        <v>0</v>
      </c>
      <c r="F108" s="441">
        <v>26</v>
      </c>
      <c r="G108" s="425">
        <f t="shared" si="2"/>
        <v>26</v>
      </c>
    </row>
    <row r="109" spans="1:7" ht="18" customHeight="1" x14ac:dyDescent="0.25">
      <c r="A109" s="441" t="s">
        <v>476</v>
      </c>
      <c r="B109" s="441" t="s">
        <v>380</v>
      </c>
      <c r="C109" s="441" t="s">
        <v>362</v>
      </c>
      <c r="D109" s="441" t="s">
        <v>486</v>
      </c>
      <c r="E109" s="441">
        <v>5</v>
      </c>
      <c r="F109" s="441">
        <v>12</v>
      </c>
      <c r="G109" s="425">
        <f t="shared" si="2"/>
        <v>17</v>
      </c>
    </row>
    <row r="110" spans="1:7" ht="18" customHeight="1" x14ac:dyDescent="0.25">
      <c r="A110" s="441" t="s">
        <v>476</v>
      </c>
      <c r="B110" s="441" t="s">
        <v>487</v>
      </c>
      <c r="C110" s="441" t="s">
        <v>362</v>
      </c>
      <c r="D110" s="441" t="s">
        <v>488</v>
      </c>
      <c r="E110" s="441">
        <v>0</v>
      </c>
      <c r="F110" s="441">
        <v>23</v>
      </c>
      <c r="G110" s="425">
        <f t="shared" si="2"/>
        <v>23</v>
      </c>
    </row>
    <row r="111" spans="1:7" ht="18" customHeight="1" x14ac:dyDescent="0.25">
      <c r="A111" s="441" t="s">
        <v>476</v>
      </c>
      <c r="B111" s="441" t="s">
        <v>489</v>
      </c>
      <c r="C111" s="441" t="s">
        <v>362</v>
      </c>
      <c r="D111" s="441" t="s">
        <v>490</v>
      </c>
      <c r="E111" s="441">
        <v>0</v>
      </c>
      <c r="F111" s="441">
        <v>3</v>
      </c>
      <c r="G111" s="425">
        <f t="shared" si="2"/>
        <v>3</v>
      </c>
    </row>
    <row r="112" spans="1:7" ht="18" customHeight="1" x14ac:dyDescent="0.25">
      <c r="A112" s="441" t="s">
        <v>476</v>
      </c>
      <c r="B112" s="441" t="s">
        <v>491</v>
      </c>
      <c r="C112" s="441" t="s">
        <v>362</v>
      </c>
      <c r="D112" s="441" t="s">
        <v>492</v>
      </c>
      <c r="E112" s="441">
        <v>0</v>
      </c>
      <c r="F112" s="441">
        <v>2</v>
      </c>
      <c r="G112" s="425">
        <f t="shared" si="2"/>
        <v>2</v>
      </c>
    </row>
    <row r="113" spans="1:7" ht="18" customHeight="1" x14ac:dyDescent="0.25">
      <c r="A113" s="441" t="s">
        <v>476</v>
      </c>
      <c r="B113" s="441" t="s">
        <v>493</v>
      </c>
      <c r="C113" s="441" t="s">
        <v>362</v>
      </c>
      <c r="D113" s="441" t="s">
        <v>494</v>
      </c>
      <c r="E113" s="441">
        <v>0</v>
      </c>
      <c r="F113" s="441">
        <v>23</v>
      </c>
      <c r="G113" s="425">
        <f t="shared" si="2"/>
        <v>23</v>
      </c>
    </row>
    <row r="114" spans="1:7" ht="18" customHeight="1" x14ac:dyDescent="0.25">
      <c r="A114" s="441" t="s">
        <v>476</v>
      </c>
      <c r="B114" s="441" t="s">
        <v>495</v>
      </c>
      <c r="C114" s="441" t="s">
        <v>362</v>
      </c>
      <c r="D114" s="441" t="s">
        <v>496</v>
      </c>
      <c r="E114" s="441">
        <v>0</v>
      </c>
      <c r="F114" s="441">
        <v>11</v>
      </c>
      <c r="G114" s="425">
        <f t="shared" si="2"/>
        <v>11</v>
      </c>
    </row>
    <row r="115" spans="1:7" ht="18" customHeight="1" x14ac:dyDescent="0.25">
      <c r="A115" s="441" t="s">
        <v>476</v>
      </c>
      <c r="B115" s="441" t="s">
        <v>497</v>
      </c>
      <c r="C115" s="441" t="s">
        <v>362</v>
      </c>
      <c r="D115" s="441" t="s">
        <v>498</v>
      </c>
      <c r="E115" s="441">
        <v>0</v>
      </c>
      <c r="F115" s="441">
        <v>6</v>
      </c>
      <c r="G115" s="425">
        <f t="shared" si="2"/>
        <v>6</v>
      </c>
    </row>
    <row r="116" spans="1:7" ht="18" customHeight="1" x14ac:dyDescent="0.25">
      <c r="A116" s="441" t="s">
        <v>476</v>
      </c>
      <c r="B116" s="441" t="s">
        <v>428</v>
      </c>
      <c r="C116" s="441" t="s">
        <v>362</v>
      </c>
      <c r="D116" s="441" t="s">
        <v>499</v>
      </c>
      <c r="E116" s="441">
        <v>0</v>
      </c>
      <c r="F116" s="441">
        <v>3</v>
      </c>
      <c r="G116" s="425">
        <f t="shared" si="2"/>
        <v>3</v>
      </c>
    </row>
    <row r="117" spans="1:7" ht="18" customHeight="1" x14ac:dyDescent="0.25">
      <c r="A117" s="441" t="s">
        <v>476</v>
      </c>
      <c r="B117" s="441" t="s">
        <v>500</v>
      </c>
      <c r="C117" s="441" t="s">
        <v>362</v>
      </c>
      <c r="D117" s="441" t="s">
        <v>501</v>
      </c>
      <c r="E117" s="441">
        <v>0</v>
      </c>
      <c r="F117" s="441">
        <v>17</v>
      </c>
      <c r="G117" s="425">
        <f t="shared" si="2"/>
        <v>17</v>
      </c>
    </row>
    <row r="118" spans="1:7" ht="18" customHeight="1" x14ac:dyDescent="0.25">
      <c r="A118" s="441" t="s">
        <v>476</v>
      </c>
      <c r="B118" s="441" t="s">
        <v>395</v>
      </c>
      <c r="C118" s="441" t="s">
        <v>362</v>
      </c>
      <c r="D118" s="441" t="s">
        <v>502</v>
      </c>
      <c r="E118" s="441">
        <v>0</v>
      </c>
      <c r="F118" s="441">
        <v>7</v>
      </c>
      <c r="G118" s="425">
        <f t="shared" si="2"/>
        <v>7</v>
      </c>
    </row>
    <row r="119" spans="1:7" ht="18" customHeight="1" x14ac:dyDescent="0.25">
      <c r="A119" s="441" t="s">
        <v>476</v>
      </c>
      <c r="B119" s="441" t="s">
        <v>399</v>
      </c>
      <c r="C119" s="441" t="s">
        <v>362</v>
      </c>
      <c r="D119" s="441" t="s">
        <v>400</v>
      </c>
      <c r="E119" s="441">
        <v>4</v>
      </c>
      <c r="F119" s="441">
        <v>6</v>
      </c>
      <c r="G119" s="425">
        <f t="shared" si="2"/>
        <v>10</v>
      </c>
    </row>
    <row r="120" spans="1:7" ht="18" customHeight="1" x14ac:dyDescent="0.25">
      <c r="A120" s="441" t="s">
        <v>476</v>
      </c>
      <c r="B120" s="441" t="s">
        <v>428</v>
      </c>
      <c r="C120" s="441" t="s">
        <v>362</v>
      </c>
      <c r="D120" s="441" t="s">
        <v>503</v>
      </c>
      <c r="E120" s="441">
        <v>0</v>
      </c>
      <c r="F120" s="441">
        <v>35</v>
      </c>
      <c r="G120" s="425">
        <f t="shared" si="2"/>
        <v>35</v>
      </c>
    </row>
    <row r="121" spans="1:7" ht="18" customHeight="1" x14ac:dyDescent="0.25">
      <c r="A121" s="441" t="s">
        <v>476</v>
      </c>
      <c r="B121" s="441" t="s">
        <v>504</v>
      </c>
      <c r="C121" s="441" t="s">
        <v>362</v>
      </c>
      <c r="D121" s="441" t="s">
        <v>505</v>
      </c>
      <c r="E121" s="441">
        <v>0</v>
      </c>
      <c r="F121" s="441">
        <v>6</v>
      </c>
      <c r="G121" s="425">
        <f t="shared" si="2"/>
        <v>6</v>
      </c>
    </row>
    <row r="122" spans="1:7" ht="18" customHeight="1" x14ac:dyDescent="0.25">
      <c r="A122" s="441" t="s">
        <v>476</v>
      </c>
      <c r="B122" s="441" t="s">
        <v>471</v>
      </c>
      <c r="C122" s="441" t="s">
        <v>362</v>
      </c>
      <c r="D122" s="441" t="s">
        <v>506</v>
      </c>
      <c r="E122" s="441">
        <v>0</v>
      </c>
      <c r="F122" s="441">
        <v>12</v>
      </c>
      <c r="G122" s="425">
        <f t="shared" si="2"/>
        <v>12</v>
      </c>
    </row>
    <row r="123" spans="1:7" ht="18" customHeight="1" x14ac:dyDescent="0.25">
      <c r="A123" s="441" t="s">
        <v>476</v>
      </c>
      <c r="B123" s="441" t="s">
        <v>474</v>
      </c>
      <c r="C123" s="441" t="s">
        <v>362</v>
      </c>
      <c r="D123" s="441" t="s">
        <v>507</v>
      </c>
      <c r="E123" s="441">
        <v>0</v>
      </c>
      <c r="F123" s="441">
        <v>10</v>
      </c>
      <c r="G123" s="425">
        <f t="shared" si="2"/>
        <v>10</v>
      </c>
    </row>
    <row r="124" spans="1:7" ht="18" customHeight="1" x14ac:dyDescent="0.25">
      <c r="A124" s="441" t="s">
        <v>476</v>
      </c>
      <c r="B124" s="441" t="s">
        <v>446</v>
      </c>
      <c r="C124" s="441" t="s">
        <v>362</v>
      </c>
      <c r="D124" s="441" t="s">
        <v>508</v>
      </c>
      <c r="E124" s="441">
        <v>0</v>
      </c>
      <c r="F124" s="441">
        <v>6</v>
      </c>
      <c r="G124" s="425">
        <f t="shared" si="2"/>
        <v>6</v>
      </c>
    </row>
    <row r="125" spans="1:7" ht="18" customHeight="1" x14ac:dyDescent="0.25">
      <c r="A125" s="441" t="s">
        <v>476</v>
      </c>
      <c r="B125" s="441" t="s">
        <v>406</v>
      </c>
      <c r="C125" s="441" t="s">
        <v>362</v>
      </c>
      <c r="D125" s="441" t="s">
        <v>407</v>
      </c>
      <c r="E125" s="441">
        <v>4</v>
      </c>
      <c r="F125" s="441">
        <v>4</v>
      </c>
      <c r="G125" s="425">
        <f t="shared" si="2"/>
        <v>8</v>
      </c>
    </row>
    <row r="126" spans="1:7" ht="18" customHeight="1" x14ac:dyDescent="0.25">
      <c r="A126" s="441" t="s">
        <v>476</v>
      </c>
      <c r="B126" s="441" t="s">
        <v>380</v>
      </c>
      <c r="C126" s="441" t="s">
        <v>362</v>
      </c>
      <c r="D126" s="441" t="s">
        <v>509</v>
      </c>
      <c r="E126" s="441">
        <v>14</v>
      </c>
      <c r="F126" s="441">
        <v>8</v>
      </c>
      <c r="G126" s="425">
        <f t="shared" si="2"/>
        <v>22</v>
      </c>
    </row>
    <row r="127" spans="1:7" ht="18" customHeight="1" x14ac:dyDescent="0.25">
      <c r="A127" s="441" t="s">
        <v>476</v>
      </c>
      <c r="B127" s="441" t="s">
        <v>367</v>
      </c>
      <c r="C127" s="441" t="s">
        <v>362</v>
      </c>
      <c r="D127" s="441" t="s">
        <v>510</v>
      </c>
      <c r="E127" s="441">
        <v>0</v>
      </c>
      <c r="F127" s="441">
        <v>6</v>
      </c>
      <c r="G127" s="425">
        <f t="shared" si="2"/>
        <v>6</v>
      </c>
    </row>
    <row r="128" spans="1:7" ht="18" customHeight="1" x14ac:dyDescent="0.25">
      <c r="A128" s="441" t="s">
        <v>476</v>
      </c>
      <c r="B128" s="441" t="s">
        <v>369</v>
      </c>
      <c r="C128" s="441" t="s">
        <v>362</v>
      </c>
      <c r="D128" s="441" t="s">
        <v>511</v>
      </c>
      <c r="E128" s="441">
        <v>0</v>
      </c>
      <c r="F128" s="441">
        <v>16</v>
      </c>
      <c r="G128" s="425">
        <f t="shared" si="2"/>
        <v>16</v>
      </c>
    </row>
    <row r="129" spans="1:7" ht="18" customHeight="1" x14ac:dyDescent="0.25">
      <c r="A129" s="441" t="s">
        <v>476</v>
      </c>
      <c r="B129" s="441" t="s">
        <v>411</v>
      </c>
      <c r="C129" s="441" t="s">
        <v>362</v>
      </c>
      <c r="D129" s="441" t="s">
        <v>512</v>
      </c>
      <c r="E129" s="441">
        <v>0</v>
      </c>
      <c r="F129" s="441">
        <v>2</v>
      </c>
      <c r="G129" s="425">
        <f t="shared" si="2"/>
        <v>2</v>
      </c>
    </row>
    <row r="130" spans="1:7" ht="18" customHeight="1" x14ac:dyDescent="0.25">
      <c r="A130" s="441" t="s">
        <v>476</v>
      </c>
      <c r="B130" s="441" t="s">
        <v>413</v>
      </c>
      <c r="C130" s="441" t="s">
        <v>362</v>
      </c>
      <c r="D130" s="441" t="s">
        <v>513</v>
      </c>
      <c r="E130" s="441">
        <v>0</v>
      </c>
      <c r="F130" s="441">
        <v>12</v>
      </c>
      <c r="G130" s="425">
        <f t="shared" si="2"/>
        <v>12</v>
      </c>
    </row>
    <row r="131" spans="1:7" ht="18" customHeight="1" x14ac:dyDescent="0.25">
      <c r="A131" s="441" t="s">
        <v>476</v>
      </c>
      <c r="B131" s="441" t="s">
        <v>382</v>
      </c>
      <c r="C131" s="441" t="s">
        <v>362</v>
      </c>
      <c r="D131" s="441" t="s">
        <v>514</v>
      </c>
      <c r="E131" s="441">
        <v>0</v>
      </c>
      <c r="F131" s="441">
        <v>5</v>
      </c>
      <c r="G131" s="425">
        <f t="shared" si="2"/>
        <v>5</v>
      </c>
    </row>
    <row r="132" spans="1:7" ht="18" customHeight="1" x14ac:dyDescent="0.25">
      <c r="A132" s="441" t="s">
        <v>476</v>
      </c>
      <c r="B132" s="441" t="s">
        <v>413</v>
      </c>
      <c r="C132" s="441" t="s">
        <v>362</v>
      </c>
      <c r="D132" s="441" t="s">
        <v>425</v>
      </c>
      <c r="E132" s="441">
        <v>0</v>
      </c>
      <c r="F132" s="441">
        <v>7</v>
      </c>
      <c r="G132" s="425">
        <f t="shared" si="2"/>
        <v>7</v>
      </c>
    </row>
    <row r="133" spans="1:7" ht="18" customHeight="1" x14ac:dyDescent="0.25">
      <c r="A133" s="441" t="s">
        <v>476</v>
      </c>
      <c r="B133" s="441" t="s">
        <v>515</v>
      </c>
      <c r="C133" s="441" t="s">
        <v>362</v>
      </c>
      <c r="D133" s="441" t="s">
        <v>516</v>
      </c>
      <c r="E133" s="441">
        <v>0</v>
      </c>
      <c r="F133" s="441">
        <v>21</v>
      </c>
      <c r="G133" s="425">
        <f t="shared" si="2"/>
        <v>21</v>
      </c>
    </row>
    <row r="134" spans="1:7" ht="18" customHeight="1" x14ac:dyDescent="0.25">
      <c r="A134" s="441" t="s">
        <v>476</v>
      </c>
      <c r="B134" s="441" t="s">
        <v>517</v>
      </c>
      <c r="C134" s="441" t="s">
        <v>362</v>
      </c>
      <c r="D134" s="441" t="s">
        <v>518</v>
      </c>
      <c r="E134" s="441">
        <v>0</v>
      </c>
      <c r="F134" s="441">
        <v>17</v>
      </c>
      <c r="G134" s="425">
        <f t="shared" si="2"/>
        <v>17</v>
      </c>
    </row>
    <row r="135" spans="1:7" ht="18" customHeight="1" x14ac:dyDescent="0.25">
      <c r="A135" s="441" t="s">
        <v>476</v>
      </c>
      <c r="B135" s="441" t="s">
        <v>519</v>
      </c>
      <c r="C135" s="441" t="s">
        <v>362</v>
      </c>
      <c r="D135" s="441" t="s">
        <v>520</v>
      </c>
      <c r="E135" s="441">
        <v>0</v>
      </c>
      <c r="F135" s="441">
        <v>22</v>
      </c>
      <c r="G135" s="425">
        <f t="shared" si="2"/>
        <v>22</v>
      </c>
    </row>
    <row r="136" spans="1:7" ht="18" customHeight="1" x14ac:dyDescent="0.25">
      <c r="A136" s="441" t="s">
        <v>476</v>
      </c>
      <c r="B136" s="441" t="s">
        <v>521</v>
      </c>
      <c r="C136" s="441" t="s">
        <v>362</v>
      </c>
      <c r="D136" s="441" t="s">
        <v>522</v>
      </c>
      <c r="E136" s="441">
        <v>0</v>
      </c>
      <c r="F136" s="441">
        <v>9</v>
      </c>
      <c r="G136" s="425">
        <f t="shared" si="2"/>
        <v>9</v>
      </c>
    </row>
    <row r="137" spans="1:7" ht="18" customHeight="1" x14ac:dyDescent="0.25">
      <c r="A137" s="441" t="s">
        <v>476</v>
      </c>
      <c r="B137" s="441" t="s">
        <v>523</v>
      </c>
      <c r="C137" s="441" t="s">
        <v>362</v>
      </c>
      <c r="D137" s="441" t="s">
        <v>524</v>
      </c>
      <c r="E137" s="441">
        <v>5</v>
      </c>
      <c r="F137" s="441">
        <v>0</v>
      </c>
      <c r="G137" s="425">
        <f t="shared" si="2"/>
        <v>5</v>
      </c>
    </row>
    <row r="138" spans="1:7" ht="18" customHeight="1" x14ac:dyDescent="0.25">
      <c r="A138" s="441" t="s">
        <v>476</v>
      </c>
      <c r="B138" s="441" t="s">
        <v>397</v>
      </c>
      <c r="C138" s="441" t="s">
        <v>362</v>
      </c>
      <c r="D138" s="441" t="s">
        <v>436</v>
      </c>
      <c r="E138" s="441">
        <v>9</v>
      </c>
      <c r="F138" s="441">
        <v>8</v>
      </c>
      <c r="G138" s="425">
        <f t="shared" si="2"/>
        <v>17</v>
      </c>
    </row>
    <row r="139" spans="1:7" ht="18" customHeight="1" x14ac:dyDescent="0.25">
      <c r="A139" s="441" t="s">
        <v>476</v>
      </c>
      <c r="B139" s="441" t="s">
        <v>525</v>
      </c>
      <c r="C139" s="441" t="s">
        <v>362</v>
      </c>
      <c r="D139" s="441" t="s">
        <v>526</v>
      </c>
      <c r="E139" s="441">
        <v>0</v>
      </c>
      <c r="F139" s="441">
        <v>22</v>
      </c>
      <c r="G139" s="425">
        <f t="shared" si="2"/>
        <v>22</v>
      </c>
    </row>
    <row r="140" spans="1:7" ht="18" customHeight="1" x14ac:dyDescent="0.25">
      <c r="A140" s="441" t="s">
        <v>476</v>
      </c>
      <c r="B140" s="441" t="s">
        <v>527</v>
      </c>
      <c r="C140" s="441" t="s">
        <v>362</v>
      </c>
      <c r="D140" s="441" t="s">
        <v>528</v>
      </c>
      <c r="E140" s="441">
        <v>0</v>
      </c>
      <c r="F140" s="441">
        <v>10</v>
      </c>
      <c r="G140" s="425">
        <f t="shared" si="2"/>
        <v>10</v>
      </c>
    </row>
    <row r="141" spans="1:7" ht="18" customHeight="1" x14ac:dyDescent="0.25">
      <c r="A141" s="441" t="s">
        <v>476</v>
      </c>
      <c r="B141" s="441" t="s">
        <v>441</v>
      </c>
      <c r="C141" s="441" t="s">
        <v>362</v>
      </c>
      <c r="D141" s="441" t="s">
        <v>529</v>
      </c>
      <c r="E141" s="441">
        <v>5</v>
      </c>
      <c r="F141" s="441">
        <v>0</v>
      </c>
      <c r="G141" s="425">
        <f t="shared" si="2"/>
        <v>5</v>
      </c>
    </row>
    <row r="142" spans="1:7" ht="18" customHeight="1" x14ac:dyDescent="0.25">
      <c r="A142" s="441" t="s">
        <v>476</v>
      </c>
      <c r="B142" s="441" t="s">
        <v>530</v>
      </c>
      <c r="C142" s="441" t="s">
        <v>362</v>
      </c>
      <c r="D142" s="441" t="s">
        <v>531</v>
      </c>
      <c r="E142" s="441">
        <v>0</v>
      </c>
      <c r="F142" s="441">
        <v>23</v>
      </c>
      <c r="G142" s="425">
        <f t="shared" si="2"/>
        <v>23</v>
      </c>
    </row>
    <row r="143" spans="1:7" ht="18" customHeight="1" x14ac:dyDescent="0.25">
      <c r="A143" s="441" t="s">
        <v>476</v>
      </c>
      <c r="B143" s="441" t="s">
        <v>437</v>
      </c>
      <c r="C143" s="441" t="s">
        <v>362</v>
      </c>
      <c r="D143" s="441" t="s">
        <v>532</v>
      </c>
      <c r="E143" s="441">
        <v>0</v>
      </c>
      <c r="F143" s="441">
        <v>2</v>
      </c>
      <c r="G143" s="425">
        <f t="shared" si="2"/>
        <v>2</v>
      </c>
    </row>
    <row r="144" spans="1:7" ht="18" customHeight="1" x14ac:dyDescent="0.25">
      <c r="A144" s="441" t="s">
        <v>476</v>
      </c>
      <c r="B144" s="441" t="s">
        <v>385</v>
      </c>
      <c r="C144" s="441" t="s">
        <v>362</v>
      </c>
      <c r="D144" s="441" t="s">
        <v>533</v>
      </c>
      <c r="E144" s="441">
        <v>0</v>
      </c>
      <c r="F144" s="441">
        <v>21</v>
      </c>
      <c r="G144" s="425">
        <f t="shared" si="2"/>
        <v>21</v>
      </c>
    </row>
    <row r="145" spans="1:7" ht="18" customHeight="1" x14ac:dyDescent="0.25">
      <c r="A145" s="441" t="s">
        <v>476</v>
      </c>
      <c r="B145" s="441" t="s">
        <v>416</v>
      </c>
      <c r="C145" s="441" t="s">
        <v>362</v>
      </c>
      <c r="D145" s="441" t="s">
        <v>534</v>
      </c>
      <c r="E145" s="441">
        <v>0</v>
      </c>
      <c r="F145" s="441">
        <v>5</v>
      </c>
      <c r="G145" s="425">
        <f t="shared" si="2"/>
        <v>5</v>
      </c>
    </row>
    <row r="146" spans="1:7" ht="18" customHeight="1" x14ac:dyDescent="0.25">
      <c r="A146" s="441" t="s">
        <v>535</v>
      </c>
      <c r="B146" s="441" t="s">
        <v>477</v>
      </c>
      <c r="C146" s="441" t="s">
        <v>362</v>
      </c>
      <c r="D146" s="441" t="s">
        <v>536</v>
      </c>
      <c r="E146" s="441">
        <v>0</v>
      </c>
      <c r="F146" s="441">
        <v>18</v>
      </c>
      <c r="G146" s="425">
        <f t="shared" si="2"/>
        <v>18</v>
      </c>
    </row>
    <row r="147" spans="1:7" ht="18" customHeight="1" x14ac:dyDescent="0.25">
      <c r="A147" s="441" t="s">
        <v>535</v>
      </c>
      <c r="B147" s="441" t="s">
        <v>376</v>
      </c>
      <c r="C147" s="441" t="s">
        <v>362</v>
      </c>
      <c r="D147" s="441" t="s">
        <v>537</v>
      </c>
      <c r="E147" s="441">
        <v>0</v>
      </c>
      <c r="F147" s="441">
        <v>10</v>
      </c>
      <c r="G147" s="425">
        <f t="shared" si="2"/>
        <v>10</v>
      </c>
    </row>
    <row r="148" spans="1:7" ht="18" customHeight="1" x14ac:dyDescent="0.25">
      <c r="A148" s="441" t="s">
        <v>535</v>
      </c>
      <c r="B148" s="441" t="s">
        <v>481</v>
      </c>
      <c r="C148" s="441" t="s">
        <v>362</v>
      </c>
      <c r="D148" s="441" t="s">
        <v>482</v>
      </c>
      <c r="E148" s="441">
        <v>5</v>
      </c>
      <c r="F148" s="441">
        <v>10</v>
      </c>
      <c r="G148" s="425">
        <f t="shared" si="2"/>
        <v>15</v>
      </c>
    </row>
    <row r="149" spans="1:7" ht="18" customHeight="1" x14ac:dyDescent="0.25">
      <c r="A149" s="441" t="s">
        <v>535</v>
      </c>
      <c r="B149" s="441" t="s">
        <v>538</v>
      </c>
      <c r="C149" s="441" t="s">
        <v>362</v>
      </c>
      <c r="D149" s="441" t="s">
        <v>539</v>
      </c>
      <c r="E149" s="441">
        <v>0</v>
      </c>
      <c r="F149" s="441">
        <v>19</v>
      </c>
      <c r="G149" s="425">
        <f t="shared" si="2"/>
        <v>19</v>
      </c>
    </row>
    <row r="150" spans="1:7" ht="18" customHeight="1" x14ac:dyDescent="0.25">
      <c r="A150" s="441" t="s">
        <v>535</v>
      </c>
      <c r="B150" s="441" t="s">
        <v>367</v>
      </c>
      <c r="C150" s="441" t="s">
        <v>362</v>
      </c>
      <c r="D150" s="441" t="s">
        <v>540</v>
      </c>
      <c r="E150" s="441">
        <v>0</v>
      </c>
      <c r="F150" s="441">
        <v>16</v>
      </c>
      <c r="G150" s="425">
        <f t="shared" si="2"/>
        <v>16</v>
      </c>
    </row>
    <row r="151" spans="1:7" ht="18" customHeight="1" x14ac:dyDescent="0.25">
      <c r="A151" s="441" t="s">
        <v>535</v>
      </c>
      <c r="B151" s="441" t="s">
        <v>426</v>
      </c>
      <c r="C151" s="441" t="s">
        <v>362</v>
      </c>
      <c r="D151" s="441" t="s">
        <v>483</v>
      </c>
      <c r="E151" s="441">
        <v>5</v>
      </c>
      <c r="F151" s="441">
        <v>18</v>
      </c>
      <c r="G151" s="425">
        <f t="shared" si="2"/>
        <v>23</v>
      </c>
    </row>
    <row r="152" spans="1:7" ht="18" customHeight="1" x14ac:dyDescent="0.25">
      <c r="A152" s="441" t="s">
        <v>535</v>
      </c>
      <c r="B152" s="441" t="s">
        <v>541</v>
      </c>
      <c r="C152" s="441" t="s">
        <v>362</v>
      </c>
      <c r="D152" s="441" t="s">
        <v>542</v>
      </c>
      <c r="E152" s="441">
        <v>0</v>
      </c>
      <c r="F152" s="441">
        <v>30</v>
      </c>
      <c r="G152" s="425">
        <f t="shared" si="2"/>
        <v>30</v>
      </c>
    </row>
    <row r="153" spans="1:7" ht="18" customHeight="1" x14ac:dyDescent="0.25">
      <c r="A153" s="441" t="s">
        <v>535</v>
      </c>
      <c r="B153" s="441" t="s">
        <v>385</v>
      </c>
      <c r="C153" s="441" t="s">
        <v>362</v>
      </c>
      <c r="D153" s="441" t="s">
        <v>543</v>
      </c>
      <c r="E153" s="441">
        <v>0</v>
      </c>
      <c r="F153" s="441">
        <v>14</v>
      </c>
      <c r="G153" s="425">
        <f t="shared" si="2"/>
        <v>14</v>
      </c>
    </row>
    <row r="154" spans="1:7" ht="18" customHeight="1" x14ac:dyDescent="0.25">
      <c r="A154" s="441" t="s">
        <v>535</v>
      </c>
      <c r="B154" s="441" t="s">
        <v>487</v>
      </c>
      <c r="C154" s="441" t="s">
        <v>362</v>
      </c>
      <c r="D154" s="441" t="s">
        <v>488</v>
      </c>
      <c r="E154" s="441">
        <v>0</v>
      </c>
      <c r="F154" s="441">
        <v>17</v>
      </c>
      <c r="G154" s="425">
        <f t="shared" si="2"/>
        <v>17</v>
      </c>
    </row>
    <row r="155" spans="1:7" ht="18" customHeight="1" x14ac:dyDescent="0.25">
      <c r="A155" s="441" t="s">
        <v>535</v>
      </c>
      <c r="B155" s="441" t="s">
        <v>493</v>
      </c>
      <c r="C155" s="441" t="s">
        <v>362</v>
      </c>
      <c r="D155" s="441" t="s">
        <v>494</v>
      </c>
      <c r="E155" s="441">
        <v>0</v>
      </c>
      <c r="F155" s="441">
        <v>44</v>
      </c>
      <c r="G155" s="425">
        <f t="shared" si="2"/>
        <v>44</v>
      </c>
    </row>
    <row r="156" spans="1:7" ht="18" customHeight="1" x14ac:dyDescent="0.25">
      <c r="A156" s="441" t="s">
        <v>535</v>
      </c>
      <c r="B156" s="441" t="s">
        <v>495</v>
      </c>
      <c r="C156" s="441" t="s">
        <v>362</v>
      </c>
      <c r="D156" s="441" t="s">
        <v>496</v>
      </c>
      <c r="E156" s="441">
        <v>0</v>
      </c>
      <c r="F156" s="441">
        <v>14</v>
      </c>
      <c r="G156" s="425">
        <f t="shared" si="2"/>
        <v>14</v>
      </c>
    </row>
    <row r="157" spans="1:7" ht="18" customHeight="1" x14ac:dyDescent="0.25">
      <c r="A157" s="441" t="s">
        <v>535</v>
      </c>
      <c r="B157" s="441" t="s">
        <v>544</v>
      </c>
      <c r="C157" s="441" t="s">
        <v>362</v>
      </c>
      <c r="D157" s="441" t="s">
        <v>545</v>
      </c>
      <c r="E157" s="441">
        <v>0</v>
      </c>
      <c r="F157" s="441">
        <v>57</v>
      </c>
      <c r="G157" s="425">
        <f t="shared" si="2"/>
        <v>57</v>
      </c>
    </row>
    <row r="158" spans="1:7" ht="18" customHeight="1" x14ac:dyDescent="0.25">
      <c r="A158" s="441" t="s">
        <v>535</v>
      </c>
      <c r="B158" s="441" t="s">
        <v>500</v>
      </c>
      <c r="C158" s="441" t="s">
        <v>362</v>
      </c>
      <c r="D158" s="441" t="s">
        <v>501</v>
      </c>
      <c r="E158" s="441">
        <v>6</v>
      </c>
      <c r="F158" s="441">
        <v>2</v>
      </c>
      <c r="G158" s="425">
        <f t="shared" si="2"/>
        <v>8</v>
      </c>
    </row>
    <row r="159" spans="1:7" ht="18" customHeight="1" x14ac:dyDescent="0.25">
      <c r="A159" s="441" t="s">
        <v>535</v>
      </c>
      <c r="B159" s="441" t="s">
        <v>428</v>
      </c>
      <c r="C159" s="441" t="s">
        <v>362</v>
      </c>
      <c r="D159" s="441" t="s">
        <v>546</v>
      </c>
      <c r="E159" s="441">
        <v>0</v>
      </c>
      <c r="F159" s="441">
        <v>18</v>
      </c>
      <c r="G159" s="425">
        <f t="shared" si="2"/>
        <v>18</v>
      </c>
    </row>
    <row r="160" spans="1:7" ht="18" customHeight="1" x14ac:dyDescent="0.25">
      <c r="A160" s="441" t="s">
        <v>535</v>
      </c>
      <c r="B160" s="441" t="s">
        <v>495</v>
      </c>
      <c r="C160" s="441" t="s">
        <v>362</v>
      </c>
      <c r="D160" s="441" t="s">
        <v>547</v>
      </c>
      <c r="E160" s="441">
        <v>0</v>
      </c>
      <c r="F160" s="441">
        <v>20</v>
      </c>
      <c r="G160" s="425">
        <f t="shared" si="2"/>
        <v>20</v>
      </c>
    </row>
    <row r="161" spans="1:7" ht="18" customHeight="1" x14ac:dyDescent="0.25">
      <c r="A161" s="441" t="s">
        <v>535</v>
      </c>
      <c r="B161" s="441" t="s">
        <v>419</v>
      </c>
      <c r="C161" s="441" t="s">
        <v>362</v>
      </c>
      <c r="D161" s="441" t="s">
        <v>548</v>
      </c>
      <c r="E161" s="441">
        <v>0</v>
      </c>
      <c r="F161" s="441">
        <v>3</v>
      </c>
      <c r="G161" s="425">
        <f t="shared" si="2"/>
        <v>3</v>
      </c>
    </row>
    <row r="162" spans="1:7" ht="18" customHeight="1" x14ac:dyDescent="0.25">
      <c r="A162" s="441" t="s">
        <v>535</v>
      </c>
      <c r="B162" s="441" t="s">
        <v>549</v>
      </c>
      <c r="C162" s="441" t="s">
        <v>362</v>
      </c>
      <c r="D162" s="441" t="s">
        <v>550</v>
      </c>
      <c r="E162" s="441">
        <v>0</v>
      </c>
      <c r="F162" s="441">
        <v>10</v>
      </c>
      <c r="G162" s="425">
        <f t="shared" si="2"/>
        <v>10</v>
      </c>
    </row>
    <row r="163" spans="1:7" ht="18" customHeight="1" x14ac:dyDescent="0.25">
      <c r="A163" s="441" t="s">
        <v>535</v>
      </c>
      <c r="B163" s="441" t="s">
        <v>515</v>
      </c>
      <c r="C163" s="441" t="s">
        <v>362</v>
      </c>
      <c r="D163" s="441" t="s">
        <v>516</v>
      </c>
      <c r="E163" s="441">
        <v>0</v>
      </c>
      <c r="F163" s="441">
        <v>15</v>
      </c>
      <c r="G163" s="425">
        <f t="shared" si="2"/>
        <v>15</v>
      </c>
    </row>
    <row r="164" spans="1:7" ht="18" customHeight="1" x14ac:dyDescent="0.25">
      <c r="A164" s="441" t="s">
        <v>535</v>
      </c>
      <c r="B164" s="441" t="s">
        <v>517</v>
      </c>
      <c r="C164" s="441" t="s">
        <v>362</v>
      </c>
      <c r="D164" s="441" t="s">
        <v>518</v>
      </c>
      <c r="E164" s="441">
        <v>0</v>
      </c>
      <c r="F164" s="441">
        <v>33</v>
      </c>
      <c r="G164" s="425">
        <f t="shared" si="2"/>
        <v>33</v>
      </c>
    </row>
    <row r="165" spans="1:7" ht="18" customHeight="1" x14ac:dyDescent="0.25">
      <c r="A165" s="441" t="s">
        <v>535</v>
      </c>
      <c r="B165" s="441" t="s">
        <v>441</v>
      </c>
      <c r="C165" s="441" t="s">
        <v>362</v>
      </c>
      <c r="D165" s="441" t="s">
        <v>551</v>
      </c>
      <c r="E165" s="441">
        <v>0</v>
      </c>
      <c r="F165" s="441">
        <v>6</v>
      </c>
      <c r="G165" s="425">
        <f t="shared" si="2"/>
        <v>6</v>
      </c>
    </row>
    <row r="166" spans="1:7" ht="18" customHeight="1" x14ac:dyDescent="0.25">
      <c r="A166" s="441" t="s">
        <v>535</v>
      </c>
      <c r="B166" s="441" t="s">
        <v>552</v>
      </c>
      <c r="C166" s="441" t="s">
        <v>362</v>
      </c>
      <c r="D166" s="441" t="s">
        <v>553</v>
      </c>
      <c r="E166" s="441">
        <v>15</v>
      </c>
      <c r="F166" s="441">
        <v>31</v>
      </c>
      <c r="G166" s="425">
        <f t="shared" si="2"/>
        <v>46</v>
      </c>
    </row>
    <row r="167" spans="1:7" ht="18" customHeight="1" x14ac:dyDescent="0.25">
      <c r="A167" s="441" t="s">
        <v>535</v>
      </c>
      <c r="B167" s="441" t="s">
        <v>554</v>
      </c>
      <c r="C167" s="441" t="s">
        <v>362</v>
      </c>
      <c r="D167" s="441" t="s">
        <v>555</v>
      </c>
      <c r="E167" s="441">
        <v>13</v>
      </c>
      <c r="F167" s="441">
        <v>9</v>
      </c>
      <c r="G167" s="425">
        <f t="shared" si="2"/>
        <v>22</v>
      </c>
    </row>
    <row r="168" spans="1:7" ht="18" customHeight="1" x14ac:dyDescent="0.25">
      <c r="A168" s="441" t="s">
        <v>535</v>
      </c>
      <c r="B168" s="441" t="s">
        <v>521</v>
      </c>
      <c r="C168" s="441" t="s">
        <v>362</v>
      </c>
      <c r="D168" s="441" t="s">
        <v>556</v>
      </c>
      <c r="E168" s="441">
        <v>0</v>
      </c>
      <c r="F168" s="441">
        <v>11</v>
      </c>
      <c r="G168" s="425">
        <f t="shared" si="2"/>
        <v>11</v>
      </c>
    </row>
    <row r="169" spans="1:7" ht="18" customHeight="1" x14ac:dyDescent="0.25">
      <c r="A169" s="441" t="s">
        <v>535</v>
      </c>
      <c r="B169" s="441" t="s">
        <v>433</v>
      </c>
      <c r="C169" s="441" t="s">
        <v>362</v>
      </c>
      <c r="D169" s="441" t="s">
        <v>434</v>
      </c>
      <c r="E169" s="441">
        <v>0</v>
      </c>
      <c r="F169" s="441">
        <v>10</v>
      </c>
      <c r="G169" s="425">
        <f t="shared" si="2"/>
        <v>10</v>
      </c>
    </row>
    <row r="170" spans="1:7" ht="18" customHeight="1" x14ac:dyDescent="0.25">
      <c r="A170" s="441" t="s">
        <v>535</v>
      </c>
      <c r="B170" s="441" t="s">
        <v>557</v>
      </c>
      <c r="C170" s="441" t="s">
        <v>362</v>
      </c>
      <c r="D170" s="441" t="s">
        <v>558</v>
      </c>
      <c r="E170" s="441">
        <v>0</v>
      </c>
      <c r="F170" s="441">
        <v>15</v>
      </c>
      <c r="G170" s="425">
        <f t="shared" si="2"/>
        <v>15</v>
      </c>
    </row>
    <row r="171" spans="1:7" ht="18" customHeight="1" x14ac:dyDescent="0.25">
      <c r="A171" s="441" t="s">
        <v>535</v>
      </c>
      <c r="B171" s="441" t="s">
        <v>397</v>
      </c>
      <c r="C171" s="441" t="s">
        <v>362</v>
      </c>
      <c r="D171" s="441" t="s">
        <v>436</v>
      </c>
      <c r="E171" s="441">
        <v>0</v>
      </c>
      <c r="F171" s="441">
        <v>6</v>
      </c>
      <c r="G171" s="425">
        <f t="shared" si="2"/>
        <v>6</v>
      </c>
    </row>
    <row r="172" spans="1:7" ht="18" customHeight="1" x14ac:dyDescent="0.25">
      <c r="A172" s="441" t="s">
        <v>535</v>
      </c>
      <c r="B172" s="441" t="s">
        <v>525</v>
      </c>
      <c r="C172" s="441" t="s">
        <v>362</v>
      </c>
      <c r="D172" s="441" t="s">
        <v>526</v>
      </c>
      <c r="E172" s="441">
        <v>5</v>
      </c>
      <c r="F172" s="441">
        <v>31</v>
      </c>
      <c r="G172" s="425">
        <f t="shared" si="2"/>
        <v>36</v>
      </c>
    </row>
    <row r="173" spans="1:7" ht="18" customHeight="1" x14ac:dyDescent="0.25">
      <c r="A173" s="441" t="s">
        <v>535</v>
      </c>
      <c r="B173" s="441" t="s">
        <v>559</v>
      </c>
      <c r="C173" s="441" t="s">
        <v>362</v>
      </c>
      <c r="D173" s="441" t="s">
        <v>442</v>
      </c>
      <c r="E173" s="441">
        <v>0</v>
      </c>
      <c r="F173" s="441">
        <v>19</v>
      </c>
      <c r="G173" s="425">
        <f t="shared" si="2"/>
        <v>19</v>
      </c>
    </row>
    <row r="174" spans="1:7" ht="18" customHeight="1" x14ac:dyDescent="0.25">
      <c r="A174" s="441" t="s">
        <v>360</v>
      </c>
      <c r="B174" s="441" t="s">
        <v>560</v>
      </c>
      <c r="C174" s="441" t="s">
        <v>561</v>
      </c>
      <c r="D174" s="441" t="s">
        <v>562</v>
      </c>
      <c r="E174" s="441">
        <v>1</v>
      </c>
      <c r="F174" s="441">
        <v>122</v>
      </c>
      <c r="G174" s="425">
        <f t="shared" si="2"/>
        <v>123</v>
      </c>
    </row>
    <row r="175" spans="1:7" ht="18" customHeight="1" x14ac:dyDescent="0.25">
      <c r="A175" s="441" t="s">
        <v>360</v>
      </c>
      <c r="B175" s="441" t="s">
        <v>364</v>
      </c>
      <c r="C175" s="441" t="s">
        <v>563</v>
      </c>
      <c r="D175" s="441" t="s">
        <v>365</v>
      </c>
      <c r="E175" s="441">
        <v>0</v>
      </c>
      <c r="F175" s="441">
        <v>61</v>
      </c>
      <c r="G175" s="425">
        <f t="shared" si="2"/>
        <v>61</v>
      </c>
    </row>
    <row r="176" spans="1:7" ht="18" customHeight="1" x14ac:dyDescent="0.25">
      <c r="A176" s="441" t="s">
        <v>366</v>
      </c>
      <c r="B176" s="441" t="s">
        <v>564</v>
      </c>
      <c r="C176" s="441" t="s">
        <v>563</v>
      </c>
      <c r="D176" s="441" t="s">
        <v>368</v>
      </c>
      <c r="E176" s="441">
        <v>2</v>
      </c>
      <c r="F176" s="441">
        <v>669</v>
      </c>
      <c r="G176" s="425">
        <f t="shared" si="2"/>
        <v>671</v>
      </c>
    </row>
    <row r="177" spans="1:7" ht="18" customHeight="1" x14ac:dyDescent="0.25">
      <c r="A177" s="441" t="s">
        <v>366</v>
      </c>
      <c r="B177" s="441" t="s">
        <v>564</v>
      </c>
      <c r="C177" s="441" t="s">
        <v>563</v>
      </c>
      <c r="D177" s="441" t="s">
        <v>565</v>
      </c>
      <c r="E177" s="441">
        <v>2</v>
      </c>
      <c r="F177" s="441">
        <v>464</v>
      </c>
      <c r="G177" s="425">
        <f t="shared" si="2"/>
        <v>466</v>
      </c>
    </row>
    <row r="178" spans="1:7" ht="18" customHeight="1" x14ac:dyDescent="0.25">
      <c r="A178" s="441" t="s">
        <v>366</v>
      </c>
      <c r="B178" s="441" t="s">
        <v>566</v>
      </c>
      <c r="C178" s="441" t="s">
        <v>563</v>
      </c>
      <c r="D178" s="441" t="s">
        <v>567</v>
      </c>
      <c r="E178" s="441">
        <v>2</v>
      </c>
      <c r="F178" s="441">
        <v>116</v>
      </c>
      <c r="G178" s="425">
        <f t="shared" si="2"/>
        <v>118</v>
      </c>
    </row>
    <row r="179" spans="1:7" ht="18" customHeight="1" x14ac:dyDescent="0.25">
      <c r="A179" s="441" t="s">
        <v>366</v>
      </c>
      <c r="B179" s="441" t="s">
        <v>568</v>
      </c>
      <c r="C179" s="441" t="s">
        <v>561</v>
      </c>
      <c r="D179" s="441" t="s">
        <v>377</v>
      </c>
      <c r="E179" s="441">
        <v>0</v>
      </c>
      <c r="F179" s="441">
        <v>90</v>
      </c>
      <c r="G179" s="425">
        <f t="shared" si="2"/>
        <v>90</v>
      </c>
    </row>
    <row r="180" spans="1:7" ht="18" customHeight="1" x14ac:dyDescent="0.25">
      <c r="A180" s="441" t="s">
        <v>366</v>
      </c>
      <c r="B180" s="441" t="s">
        <v>566</v>
      </c>
      <c r="C180" s="441" t="s">
        <v>563</v>
      </c>
      <c r="D180" s="441" t="s">
        <v>569</v>
      </c>
      <c r="E180" s="441">
        <v>0</v>
      </c>
      <c r="F180" s="441">
        <v>33</v>
      </c>
      <c r="G180" s="425">
        <f t="shared" si="2"/>
        <v>33</v>
      </c>
    </row>
    <row r="181" spans="1:7" ht="18" customHeight="1" x14ac:dyDescent="0.25">
      <c r="A181" s="441" t="s">
        <v>366</v>
      </c>
      <c r="B181" s="441" t="s">
        <v>570</v>
      </c>
      <c r="C181" s="441" t="s">
        <v>561</v>
      </c>
      <c r="D181" s="441" t="s">
        <v>571</v>
      </c>
      <c r="E181" s="441">
        <v>1</v>
      </c>
      <c r="F181" s="441">
        <v>608</v>
      </c>
      <c r="G181" s="425">
        <f t="shared" si="2"/>
        <v>609</v>
      </c>
    </row>
    <row r="182" spans="1:7" ht="18" customHeight="1" x14ac:dyDescent="0.25">
      <c r="A182" s="441" t="s">
        <v>366</v>
      </c>
      <c r="B182" s="441" t="s">
        <v>361</v>
      </c>
      <c r="C182" s="441" t="s">
        <v>561</v>
      </c>
      <c r="D182" s="441" t="s">
        <v>387</v>
      </c>
      <c r="E182" s="441">
        <v>0</v>
      </c>
      <c r="F182" s="441">
        <v>575</v>
      </c>
      <c r="G182" s="425">
        <f t="shared" si="2"/>
        <v>575</v>
      </c>
    </row>
    <row r="183" spans="1:7" ht="18" customHeight="1" x14ac:dyDescent="0.25">
      <c r="A183" s="441" t="s">
        <v>366</v>
      </c>
      <c r="B183" s="441" t="s">
        <v>572</v>
      </c>
      <c r="C183" s="441" t="s">
        <v>561</v>
      </c>
      <c r="D183" s="441" t="s">
        <v>388</v>
      </c>
      <c r="E183" s="441">
        <v>1</v>
      </c>
      <c r="F183" s="441">
        <v>735</v>
      </c>
      <c r="G183" s="425">
        <f t="shared" si="2"/>
        <v>736</v>
      </c>
    </row>
    <row r="184" spans="1:7" ht="18" customHeight="1" x14ac:dyDescent="0.25">
      <c r="A184" s="441" t="s">
        <v>366</v>
      </c>
      <c r="B184" s="441" t="s">
        <v>573</v>
      </c>
      <c r="C184" s="441" t="s">
        <v>561</v>
      </c>
      <c r="D184" s="441" t="s">
        <v>574</v>
      </c>
      <c r="E184" s="441">
        <v>1</v>
      </c>
      <c r="F184" s="441">
        <v>354</v>
      </c>
      <c r="G184" s="425">
        <f t="shared" si="2"/>
        <v>355</v>
      </c>
    </row>
    <row r="185" spans="1:7" ht="18" customHeight="1" x14ac:dyDescent="0.25">
      <c r="A185" s="441" t="s">
        <v>366</v>
      </c>
      <c r="B185" s="441" t="s">
        <v>399</v>
      </c>
      <c r="C185" s="441" t="s">
        <v>563</v>
      </c>
      <c r="D185" s="441" t="s">
        <v>400</v>
      </c>
      <c r="E185" s="441">
        <v>1</v>
      </c>
      <c r="F185" s="441">
        <v>571</v>
      </c>
      <c r="G185" s="425">
        <f t="shared" si="2"/>
        <v>572</v>
      </c>
    </row>
    <row r="186" spans="1:7" ht="18" customHeight="1" x14ac:dyDescent="0.25">
      <c r="A186" s="441" t="s">
        <v>366</v>
      </c>
      <c r="B186" s="441" t="s">
        <v>378</v>
      </c>
      <c r="C186" s="441" t="s">
        <v>563</v>
      </c>
      <c r="D186" s="441" t="s">
        <v>408</v>
      </c>
      <c r="E186" s="441">
        <v>0</v>
      </c>
      <c r="F186" s="441">
        <v>46</v>
      </c>
      <c r="G186" s="425">
        <f t="shared" si="2"/>
        <v>46</v>
      </c>
    </row>
    <row r="187" spans="1:7" ht="18" customHeight="1" x14ac:dyDescent="0.25">
      <c r="A187" s="441" t="s">
        <v>366</v>
      </c>
      <c r="B187" s="441" t="s">
        <v>572</v>
      </c>
      <c r="C187" s="441" t="s">
        <v>561</v>
      </c>
      <c r="D187" s="441" t="s">
        <v>410</v>
      </c>
      <c r="E187" s="441">
        <v>1</v>
      </c>
      <c r="F187" s="441">
        <v>355</v>
      </c>
      <c r="G187" s="425">
        <f t="shared" si="2"/>
        <v>356</v>
      </c>
    </row>
    <row r="188" spans="1:7" ht="18" customHeight="1" x14ac:dyDescent="0.25">
      <c r="A188" s="441" t="s">
        <v>366</v>
      </c>
      <c r="B188" s="441" t="s">
        <v>568</v>
      </c>
      <c r="C188" s="441" t="s">
        <v>561</v>
      </c>
      <c r="D188" s="441" t="s">
        <v>417</v>
      </c>
      <c r="E188" s="441">
        <v>2</v>
      </c>
      <c r="F188" s="441">
        <v>669</v>
      </c>
      <c r="G188" s="425">
        <f t="shared" si="2"/>
        <v>671</v>
      </c>
    </row>
    <row r="189" spans="1:7" ht="18" customHeight="1" x14ac:dyDescent="0.25">
      <c r="A189" s="441" t="s">
        <v>366</v>
      </c>
      <c r="B189" s="441" t="s">
        <v>575</v>
      </c>
      <c r="C189" s="441" t="s">
        <v>561</v>
      </c>
      <c r="D189" s="441" t="s">
        <v>420</v>
      </c>
      <c r="E189" s="441">
        <v>0</v>
      </c>
      <c r="F189" s="441">
        <v>110</v>
      </c>
      <c r="G189" s="425">
        <f t="shared" si="2"/>
        <v>110</v>
      </c>
    </row>
    <row r="190" spans="1:7" ht="18" customHeight="1" x14ac:dyDescent="0.25">
      <c r="A190" s="441" t="s">
        <v>366</v>
      </c>
      <c r="B190" s="441" t="s">
        <v>575</v>
      </c>
      <c r="C190" s="441" t="s">
        <v>561</v>
      </c>
      <c r="D190" s="441" t="s">
        <v>576</v>
      </c>
      <c r="E190" s="441">
        <v>8</v>
      </c>
      <c r="F190" s="441">
        <v>250</v>
      </c>
      <c r="G190" s="425">
        <f t="shared" si="2"/>
        <v>258</v>
      </c>
    </row>
    <row r="191" spans="1:7" ht="18" customHeight="1" x14ac:dyDescent="0.25">
      <c r="A191" s="441" t="s">
        <v>366</v>
      </c>
      <c r="B191" s="441" t="s">
        <v>577</v>
      </c>
      <c r="C191" s="441" t="s">
        <v>561</v>
      </c>
      <c r="D191" s="441" t="s">
        <v>578</v>
      </c>
      <c r="E191" s="441">
        <v>7</v>
      </c>
      <c r="F191" s="441">
        <v>220</v>
      </c>
      <c r="G191" s="425">
        <f t="shared" si="2"/>
        <v>227</v>
      </c>
    </row>
    <row r="192" spans="1:7" ht="18" customHeight="1" x14ac:dyDescent="0.25">
      <c r="A192" s="441" t="s">
        <v>366</v>
      </c>
      <c r="B192" s="441" t="s">
        <v>575</v>
      </c>
      <c r="C192" s="441" t="s">
        <v>561</v>
      </c>
      <c r="D192" s="441" t="s">
        <v>579</v>
      </c>
      <c r="E192" s="441">
        <v>3</v>
      </c>
      <c r="F192" s="441">
        <v>174</v>
      </c>
      <c r="G192" s="425">
        <f t="shared" si="2"/>
        <v>177</v>
      </c>
    </row>
    <row r="193" spans="1:7" ht="18" customHeight="1" x14ac:dyDescent="0.25">
      <c r="A193" s="441" t="s">
        <v>366</v>
      </c>
      <c r="B193" s="441" t="s">
        <v>577</v>
      </c>
      <c r="C193" s="441" t="s">
        <v>561</v>
      </c>
      <c r="D193" s="441" t="s">
        <v>423</v>
      </c>
      <c r="E193" s="441">
        <v>0</v>
      </c>
      <c r="F193" s="441">
        <v>129</v>
      </c>
      <c r="G193" s="425">
        <f t="shared" si="2"/>
        <v>129</v>
      </c>
    </row>
    <row r="194" spans="1:7" ht="18" customHeight="1" x14ac:dyDescent="0.25">
      <c r="A194" s="441" t="s">
        <v>366</v>
      </c>
      <c r="B194" s="441" t="s">
        <v>577</v>
      </c>
      <c r="C194" s="441" t="s">
        <v>561</v>
      </c>
      <c r="D194" s="441" t="s">
        <v>424</v>
      </c>
      <c r="E194" s="441">
        <v>8</v>
      </c>
      <c r="F194" s="441">
        <v>265</v>
      </c>
      <c r="G194" s="425">
        <f t="shared" si="2"/>
        <v>273</v>
      </c>
    </row>
    <row r="195" spans="1:7" ht="18" customHeight="1" x14ac:dyDescent="0.25">
      <c r="A195" s="441" t="s">
        <v>366</v>
      </c>
      <c r="B195" s="441" t="s">
        <v>575</v>
      </c>
      <c r="C195" s="441" t="s">
        <v>561</v>
      </c>
      <c r="D195" s="441" t="s">
        <v>580</v>
      </c>
      <c r="E195" s="441">
        <v>7</v>
      </c>
      <c r="F195" s="441">
        <v>215</v>
      </c>
      <c r="G195" s="425">
        <f t="shared" si="2"/>
        <v>222</v>
      </c>
    </row>
    <row r="196" spans="1:7" ht="18" customHeight="1" x14ac:dyDescent="0.25">
      <c r="A196" s="441" t="s">
        <v>366</v>
      </c>
      <c r="B196" s="441" t="s">
        <v>413</v>
      </c>
      <c r="C196" s="441" t="s">
        <v>561</v>
      </c>
      <c r="D196" s="441" t="s">
        <v>581</v>
      </c>
      <c r="E196" s="441">
        <v>1</v>
      </c>
      <c r="F196" s="441">
        <v>119</v>
      </c>
      <c r="G196" s="425">
        <f t="shared" si="2"/>
        <v>120</v>
      </c>
    </row>
    <row r="197" spans="1:7" ht="18" customHeight="1" x14ac:dyDescent="0.25">
      <c r="A197" s="441" t="s">
        <v>366</v>
      </c>
      <c r="B197" s="441" t="s">
        <v>577</v>
      </c>
      <c r="C197" s="441" t="s">
        <v>561</v>
      </c>
      <c r="D197" s="441" t="s">
        <v>582</v>
      </c>
      <c r="E197" s="441">
        <v>4</v>
      </c>
      <c r="F197" s="441">
        <v>220</v>
      </c>
      <c r="G197" s="425">
        <f t="shared" si="2"/>
        <v>224</v>
      </c>
    </row>
    <row r="198" spans="1:7" ht="18" customHeight="1" x14ac:dyDescent="0.25">
      <c r="A198" s="441" t="s">
        <v>366</v>
      </c>
      <c r="B198" s="441" t="s">
        <v>413</v>
      </c>
      <c r="C198" s="441" t="s">
        <v>561</v>
      </c>
      <c r="D198" s="441" t="s">
        <v>425</v>
      </c>
      <c r="E198" s="441">
        <v>4</v>
      </c>
      <c r="F198" s="441">
        <v>384</v>
      </c>
      <c r="G198" s="425">
        <f t="shared" si="2"/>
        <v>388</v>
      </c>
    </row>
    <row r="199" spans="1:7" ht="18" customHeight="1" x14ac:dyDescent="0.25">
      <c r="A199" s="441" t="s">
        <v>366</v>
      </c>
      <c r="B199" s="441" t="s">
        <v>568</v>
      </c>
      <c r="C199" s="441" t="s">
        <v>561</v>
      </c>
      <c r="D199" s="441" t="s">
        <v>583</v>
      </c>
      <c r="E199" s="441">
        <v>9</v>
      </c>
      <c r="F199" s="441">
        <v>106</v>
      </c>
      <c r="G199" s="425">
        <f t="shared" si="2"/>
        <v>115</v>
      </c>
    </row>
    <row r="200" spans="1:7" ht="18" customHeight="1" x14ac:dyDescent="0.25">
      <c r="A200" s="441" t="s">
        <v>366</v>
      </c>
      <c r="B200" s="441" t="s">
        <v>564</v>
      </c>
      <c r="C200" s="441" t="s">
        <v>563</v>
      </c>
      <c r="D200" s="441" t="s">
        <v>584</v>
      </c>
      <c r="E200" s="441">
        <v>0</v>
      </c>
      <c r="F200" s="441">
        <v>185</v>
      </c>
      <c r="G200" s="425">
        <f t="shared" si="2"/>
        <v>185</v>
      </c>
    </row>
    <row r="201" spans="1:7" ht="18" customHeight="1" x14ac:dyDescent="0.25">
      <c r="A201" s="441" t="s">
        <v>366</v>
      </c>
      <c r="B201" s="441" t="s">
        <v>364</v>
      </c>
      <c r="C201" s="441" t="s">
        <v>563</v>
      </c>
      <c r="D201" s="441" t="s">
        <v>435</v>
      </c>
      <c r="E201" s="441">
        <v>1</v>
      </c>
      <c r="F201" s="441">
        <v>762</v>
      </c>
      <c r="G201" s="425">
        <f t="shared" si="2"/>
        <v>763</v>
      </c>
    </row>
    <row r="202" spans="1:7" ht="18" customHeight="1" x14ac:dyDescent="0.25">
      <c r="A202" s="441" t="s">
        <v>366</v>
      </c>
      <c r="B202" s="441" t="s">
        <v>566</v>
      </c>
      <c r="C202" s="441" t="s">
        <v>563</v>
      </c>
      <c r="D202" s="441" t="s">
        <v>585</v>
      </c>
      <c r="E202" s="441">
        <v>2</v>
      </c>
      <c r="F202" s="441">
        <v>705</v>
      </c>
      <c r="G202" s="425">
        <f t="shared" si="2"/>
        <v>707</v>
      </c>
    </row>
    <row r="203" spans="1:7" ht="18" customHeight="1" x14ac:dyDescent="0.25">
      <c r="A203" s="441" t="s">
        <v>366</v>
      </c>
      <c r="B203" s="441" t="s">
        <v>437</v>
      </c>
      <c r="C203" s="441" t="s">
        <v>563</v>
      </c>
      <c r="D203" s="441" t="s">
        <v>438</v>
      </c>
      <c r="E203" s="441">
        <v>2</v>
      </c>
      <c r="F203" s="441">
        <v>500</v>
      </c>
      <c r="G203" s="425">
        <f t="shared" si="2"/>
        <v>502</v>
      </c>
    </row>
    <row r="204" spans="1:7" ht="18" customHeight="1" x14ac:dyDescent="0.25">
      <c r="A204" s="441" t="s">
        <v>366</v>
      </c>
      <c r="B204" s="441" t="s">
        <v>439</v>
      </c>
      <c r="C204" s="441" t="s">
        <v>561</v>
      </c>
      <c r="D204" s="441" t="s">
        <v>440</v>
      </c>
      <c r="E204" s="441">
        <v>5</v>
      </c>
      <c r="F204" s="441">
        <v>623</v>
      </c>
      <c r="G204" s="425">
        <f t="shared" si="2"/>
        <v>628</v>
      </c>
    </row>
    <row r="205" spans="1:7" ht="18" customHeight="1" x14ac:dyDescent="0.25">
      <c r="A205" s="441" t="s">
        <v>366</v>
      </c>
      <c r="B205" s="441" t="s">
        <v>441</v>
      </c>
      <c r="C205" s="441" t="s">
        <v>563</v>
      </c>
      <c r="D205" s="441" t="s">
        <v>442</v>
      </c>
      <c r="E205" s="441">
        <v>0</v>
      </c>
      <c r="F205" s="441">
        <v>391</v>
      </c>
      <c r="G205" s="425">
        <f t="shared" si="2"/>
        <v>391</v>
      </c>
    </row>
    <row r="206" spans="1:7" ht="18" customHeight="1" x14ac:dyDescent="0.25">
      <c r="A206" s="441" t="s">
        <v>366</v>
      </c>
      <c r="B206" s="441" t="s">
        <v>444</v>
      </c>
      <c r="C206" s="441" t="s">
        <v>563</v>
      </c>
      <c r="D206" s="441" t="s">
        <v>445</v>
      </c>
      <c r="E206" s="441">
        <v>1</v>
      </c>
      <c r="F206" s="441">
        <v>556</v>
      </c>
      <c r="G206" s="425">
        <f t="shared" si="2"/>
        <v>557</v>
      </c>
    </row>
    <row r="207" spans="1:7" ht="18" customHeight="1" x14ac:dyDescent="0.25">
      <c r="A207" s="441" t="s">
        <v>366</v>
      </c>
      <c r="B207" s="441" t="s">
        <v>364</v>
      </c>
      <c r="C207" s="441" t="s">
        <v>563</v>
      </c>
      <c r="D207" s="441" t="s">
        <v>586</v>
      </c>
      <c r="E207" s="441">
        <v>0</v>
      </c>
      <c r="F207" s="441">
        <v>76</v>
      </c>
      <c r="G207" s="425">
        <f t="shared" si="2"/>
        <v>76</v>
      </c>
    </row>
    <row r="208" spans="1:7" ht="18" customHeight="1" x14ac:dyDescent="0.25">
      <c r="A208" s="441" t="s">
        <v>366</v>
      </c>
      <c r="B208" s="441" t="s">
        <v>564</v>
      </c>
      <c r="C208" s="441" t="s">
        <v>563</v>
      </c>
      <c r="D208" s="441" t="s">
        <v>450</v>
      </c>
      <c r="E208" s="441">
        <v>0</v>
      </c>
      <c r="F208" s="441">
        <v>133</v>
      </c>
      <c r="G208" s="425">
        <f t="shared" si="2"/>
        <v>133</v>
      </c>
    </row>
    <row r="209" spans="1:7" ht="18" customHeight="1" x14ac:dyDescent="0.25">
      <c r="A209" s="441" t="s">
        <v>366</v>
      </c>
      <c r="B209" s="441" t="s">
        <v>564</v>
      </c>
      <c r="C209" s="441" t="s">
        <v>563</v>
      </c>
      <c r="D209" s="441" t="s">
        <v>587</v>
      </c>
      <c r="E209" s="441">
        <v>30</v>
      </c>
      <c r="F209" s="441">
        <v>75</v>
      </c>
      <c r="G209" s="425">
        <f t="shared" si="2"/>
        <v>105</v>
      </c>
    </row>
    <row r="210" spans="1:7" ht="18" customHeight="1" x14ac:dyDescent="0.25">
      <c r="A210" s="441" t="s">
        <v>456</v>
      </c>
      <c r="B210" s="441" t="s">
        <v>564</v>
      </c>
      <c r="C210" s="441" t="s">
        <v>563</v>
      </c>
      <c r="D210" s="441" t="s">
        <v>457</v>
      </c>
      <c r="E210" s="441">
        <v>0</v>
      </c>
      <c r="F210" s="441">
        <v>9</v>
      </c>
      <c r="G210" s="425">
        <f t="shared" si="2"/>
        <v>9</v>
      </c>
    </row>
    <row r="211" spans="1:7" ht="18" customHeight="1" x14ac:dyDescent="0.25">
      <c r="A211" s="441" t="s">
        <v>456</v>
      </c>
      <c r="B211" s="441" t="s">
        <v>439</v>
      </c>
      <c r="C211" s="441" t="s">
        <v>561</v>
      </c>
      <c r="D211" s="441" t="s">
        <v>472</v>
      </c>
      <c r="E211" s="441">
        <v>0</v>
      </c>
      <c r="F211" s="441">
        <v>4</v>
      </c>
      <c r="G211" s="425">
        <f t="shared" si="2"/>
        <v>4</v>
      </c>
    </row>
    <row r="212" spans="1:7" ht="18" customHeight="1" x14ac:dyDescent="0.25">
      <c r="A212" s="441" t="s">
        <v>476</v>
      </c>
      <c r="B212" s="441" t="s">
        <v>364</v>
      </c>
      <c r="C212" s="441" t="s">
        <v>563</v>
      </c>
      <c r="D212" s="441" t="s">
        <v>588</v>
      </c>
      <c r="E212" s="441">
        <v>0</v>
      </c>
      <c r="F212" s="441">
        <v>15</v>
      </c>
      <c r="G212" s="425">
        <f t="shared" si="2"/>
        <v>15</v>
      </c>
    </row>
    <row r="213" spans="1:7" ht="18" customHeight="1" x14ac:dyDescent="0.25">
      <c r="A213" s="441" t="s">
        <v>476</v>
      </c>
      <c r="B213" s="441" t="s">
        <v>566</v>
      </c>
      <c r="C213" s="441" t="s">
        <v>563</v>
      </c>
      <c r="D213" s="441" t="s">
        <v>589</v>
      </c>
      <c r="E213" s="441">
        <v>0</v>
      </c>
      <c r="F213" s="441">
        <v>25</v>
      </c>
      <c r="G213" s="425">
        <f t="shared" si="2"/>
        <v>25</v>
      </c>
    </row>
    <row r="214" spans="1:7" ht="18" customHeight="1" x14ac:dyDescent="0.25">
      <c r="A214" s="441" t="s">
        <v>476</v>
      </c>
      <c r="B214" s="441" t="s">
        <v>590</v>
      </c>
      <c r="C214" s="441" t="s">
        <v>561</v>
      </c>
      <c r="D214" s="441" t="s">
        <v>591</v>
      </c>
      <c r="E214" s="441">
        <v>0</v>
      </c>
      <c r="F214" s="441">
        <v>13</v>
      </c>
      <c r="G214" s="425">
        <f t="shared" si="2"/>
        <v>13</v>
      </c>
    </row>
    <row r="215" spans="1:7" ht="18" customHeight="1" x14ac:dyDescent="0.25">
      <c r="A215" s="441" t="s">
        <v>476</v>
      </c>
      <c r="B215" s="441" t="s">
        <v>592</v>
      </c>
      <c r="C215" s="441" t="s">
        <v>561</v>
      </c>
      <c r="D215" s="441" t="s">
        <v>498</v>
      </c>
      <c r="E215" s="441">
        <v>0</v>
      </c>
      <c r="F215" s="441">
        <v>14</v>
      </c>
      <c r="G215" s="425">
        <f t="shared" si="2"/>
        <v>14</v>
      </c>
    </row>
    <row r="216" spans="1:7" ht="18" customHeight="1" x14ac:dyDescent="0.25">
      <c r="A216" s="441" t="s">
        <v>476</v>
      </c>
      <c r="B216" s="441" t="s">
        <v>593</v>
      </c>
      <c r="C216" s="441" t="s">
        <v>561</v>
      </c>
      <c r="D216" s="441" t="s">
        <v>594</v>
      </c>
      <c r="E216" s="441">
        <v>0</v>
      </c>
      <c r="F216" s="441">
        <v>11</v>
      </c>
      <c r="G216" s="425">
        <f t="shared" si="2"/>
        <v>11</v>
      </c>
    </row>
    <row r="217" spans="1:7" ht="18" customHeight="1" x14ac:dyDescent="0.25">
      <c r="A217" s="441" t="s">
        <v>476</v>
      </c>
      <c r="B217" s="441" t="s">
        <v>399</v>
      </c>
      <c r="C217" s="441" t="s">
        <v>563</v>
      </c>
      <c r="D217" s="441" t="s">
        <v>400</v>
      </c>
      <c r="E217" s="441">
        <v>0</v>
      </c>
      <c r="F217" s="441">
        <v>3</v>
      </c>
      <c r="G217" s="425">
        <f t="shared" si="2"/>
        <v>3</v>
      </c>
    </row>
    <row r="218" spans="1:7" ht="18" customHeight="1" x14ac:dyDescent="0.25">
      <c r="A218" s="441" t="s">
        <v>476</v>
      </c>
      <c r="B218" s="441" t="s">
        <v>595</v>
      </c>
      <c r="C218" s="441" t="s">
        <v>561</v>
      </c>
      <c r="D218" s="441" t="s">
        <v>503</v>
      </c>
      <c r="E218" s="441">
        <v>5</v>
      </c>
      <c r="F218" s="441">
        <v>0</v>
      </c>
      <c r="G218" s="425">
        <f t="shared" si="2"/>
        <v>5</v>
      </c>
    </row>
    <row r="219" spans="1:7" ht="18" customHeight="1" x14ac:dyDescent="0.25">
      <c r="A219" s="441" t="s">
        <v>476</v>
      </c>
      <c r="B219" s="441" t="s">
        <v>596</v>
      </c>
      <c r="C219" s="441" t="s">
        <v>561</v>
      </c>
      <c r="D219" s="441" t="s">
        <v>597</v>
      </c>
      <c r="E219" s="441">
        <v>0</v>
      </c>
      <c r="F219" s="441">
        <v>6</v>
      </c>
      <c r="G219" s="425">
        <f t="shared" si="2"/>
        <v>6</v>
      </c>
    </row>
    <row r="220" spans="1:7" ht="18" customHeight="1" x14ac:dyDescent="0.25">
      <c r="A220" s="441" t="s">
        <v>476</v>
      </c>
      <c r="B220" s="441" t="s">
        <v>572</v>
      </c>
      <c r="C220" s="441" t="s">
        <v>561</v>
      </c>
      <c r="D220" s="441" t="s">
        <v>598</v>
      </c>
      <c r="E220" s="441">
        <v>0</v>
      </c>
      <c r="F220" s="441">
        <v>13</v>
      </c>
      <c r="G220" s="425">
        <f t="shared" si="2"/>
        <v>13</v>
      </c>
    </row>
    <row r="221" spans="1:7" ht="18" customHeight="1" x14ac:dyDescent="0.25">
      <c r="A221" s="441" t="s">
        <v>476</v>
      </c>
      <c r="B221" s="441" t="s">
        <v>568</v>
      </c>
      <c r="C221" s="441" t="s">
        <v>561</v>
      </c>
      <c r="D221" s="441" t="s">
        <v>599</v>
      </c>
      <c r="E221" s="441">
        <v>25</v>
      </c>
      <c r="F221" s="441">
        <v>24</v>
      </c>
      <c r="G221" s="425">
        <f t="shared" si="2"/>
        <v>49</v>
      </c>
    </row>
    <row r="222" spans="1:7" ht="18" customHeight="1" x14ac:dyDescent="0.25">
      <c r="A222" s="441" t="s">
        <v>476</v>
      </c>
      <c r="B222" s="441" t="s">
        <v>600</v>
      </c>
      <c r="C222" s="441" t="s">
        <v>561</v>
      </c>
      <c r="D222" s="441" t="s">
        <v>601</v>
      </c>
      <c r="E222" s="441">
        <v>5</v>
      </c>
      <c r="F222" s="441">
        <v>8</v>
      </c>
      <c r="G222" s="425">
        <f t="shared" si="2"/>
        <v>13</v>
      </c>
    </row>
    <row r="223" spans="1:7" ht="18" customHeight="1" x14ac:dyDescent="0.25">
      <c r="A223" s="441" t="s">
        <v>476</v>
      </c>
      <c r="B223" s="441" t="s">
        <v>564</v>
      </c>
      <c r="C223" s="441" t="s">
        <v>563</v>
      </c>
      <c r="D223" s="441" t="s">
        <v>602</v>
      </c>
      <c r="E223" s="441">
        <v>0</v>
      </c>
      <c r="F223" s="441">
        <v>6</v>
      </c>
      <c r="G223" s="425">
        <f t="shared" si="2"/>
        <v>6</v>
      </c>
    </row>
    <row r="224" spans="1:7" ht="18" customHeight="1" x14ac:dyDescent="0.25">
      <c r="A224" s="441" t="s">
        <v>476</v>
      </c>
      <c r="B224" s="441" t="s">
        <v>364</v>
      </c>
      <c r="C224" s="441" t="s">
        <v>563</v>
      </c>
      <c r="D224" s="441" t="s">
        <v>603</v>
      </c>
      <c r="E224" s="441">
        <v>4</v>
      </c>
      <c r="F224" s="441">
        <v>5</v>
      </c>
      <c r="G224" s="425">
        <f t="shared" si="2"/>
        <v>9</v>
      </c>
    </row>
    <row r="225" spans="1:7" ht="18" customHeight="1" x14ac:dyDescent="0.25">
      <c r="A225" s="441" t="s">
        <v>476</v>
      </c>
      <c r="B225" s="441" t="s">
        <v>560</v>
      </c>
      <c r="C225" s="441" t="s">
        <v>561</v>
      </c>
      <c r="D225" s="441" t="s">
        <v>604</v>
      </c>
      <c r="E225" s="441">
        <v>0</v>
      </c>
      <c r="F225" s="441">
        <v>21</v>
      </c>
      <c r="G225" s="425">
        <f t="shared" si="2"/>
        <v>21</v>
      </c>
    </row>
    <row r="226" spans="1:7" ht="18" customHeight="1" x14ac:dyDescent="0.25">
      <c r="A226" s="441" t="s">
        <v>476</v>
      </c>
      <c r="B226" s="441" t="s">
        <v>437</v>
      </c>
      <c r="C226" s="441" t="s">
        <v>563</v>
      </c>
      <c r="D226" s="441" t="s">
        <v>605</v>
      </c>
      <c r="E226" s="441">
        <v>4</v>
      </c>
      <c r="F226" s="441">
        <v>0</v>
      </c>
      <c r="G226" s="425">
        <f t="shared" si="2"/>
        <v>4</v>
      </c>
    </row>
    <row r="227" spans="1:7" ht="18" customHeight="1" x14ac:dyDescent="0.25">
      <c r="A227" s="441" t="s">
        <v>476</v>
      </c>
      <c r="B227" s="441" t="s">
        <v>444</v>
      </c>
      <c r="C227" s="441" t="s">
        <v>563</v>
      </c>
      <c r="D227" s="441" t="s">
        <v>445</v>
      </c>
      <c r="E227" s="441">
        <v>2</v>
      </c>
      <c r="F227" s="441">
        <v>0</v>
      </c>
      <c r="G227" s="425">
        <f t="shared" si="2"/>
        <v>2</v>
      </c>
    </row>
    <row r="228" spans="1:7" ht="18" customHeight="1" x14ac:dyDescent="0.25">
      <c r="A228" s="441" t="s">
        <v>476</v>
      </c>
      <c r="B228" s="441" t="s">
        <v>361</v>
      </c>
      <c r="C228" s="441" t="s">
        <v>561</v>
      </c>
      <c r="D228" s="441" t="s">
        <v>606</v>
      </c>
      <c r="E228" s="441">
        <v>0</v>
      </c>
      <c r="F228" s="441">
        <v>7</v>
      </c>
      <c r="G228" s="425">
        <f t="shared" si="2"/>
        <v>7</v>
      </c>
    </row>
    <row r="229" spans="1:7" ht="18" customHeight="1" x14ac:dyDescent="0.25">
      <c r="A229" s="441" t="s">
        <v>535</v>
      </c>
      <c r="B229" s="441" t="s">
        <v>566</v>
      </c>
      <c r="C229" s="441" t="s">
        <v>563</v>
      </c>
      <c r="D229" s="441" t="s">
        <v>483</v>
      </c>
      <c r="E229" s="441">
        <v>0</v>
      </c>
      <c r="F229" s="441">
        <v>33</v>
      </c>
      <c r="G229" s="425">
        <f t="shared" si="2"/>
        <v>33</v>
      </c>
    </row>
    <row r="230" spans="1:7" ht="18" customHeight="1" x14ac:dyDescent="0.25">
      <c r="A230" s="441" t="s">
        <v>535</v>
      </c>
      <c r="B230" s="441" t="s">
        <v>593</v>
      </c>
      <c r="C230" s="441" t="s">
        <v>561</v>
      </c>
      <c r="D230" s="441" t="s">
        <v>594</v>
      </c>
      <c r="E230" s="441">
        <v>1</v>
      </c>
      <c r="F230" s="441">
        <v>11</v>
      </c>
      <c r="G230" s="425">
        <f t="shared" si="2"/>
        <v>12</v>
      </c>
    </row>
    <row r="231" spans="1:7" ht="18" customHeight="1" x14ac:dyDescent="0.25">
      <c r="A231" s="441" t="s">
        <v>535</v>
      </c>
      <c r="B231" s="441" t="s">
        <v>568</v>
      </c>
      <c r="C231" s="441" t="s">
        <v>561</v>
      </c>
      <c r="D231" s="441" t="s">
        <v>607</v>
      </c>
      <c r="E231" s="441">
        <v>0</v>
      </c>
      <c r="F231" s="441">
        <v>12</v>
      </c>
      <c r="G231" s="425">
        <f t="shared" si="2"/>
        <v>12</v>
      </c>
    </row>
    <row r="232" spans="1:7" ht="18" customHeight="1" x14ac:dyDescent="0.25">
      <c r="A232" s="441" t="s">
        <v>535</v>
      </c>
      <c r="B232" s="441" t="s">
        <v>590</v>
      </c>
      <c r="C232" s="441" t="s">
        <v>561</v>
      </c>
      <c r="D232" s="441" t="s">
        <v>608</v>
      </c>
      <c r="E232" s="441">
        <v>4</v>
      </c>
      <c r="F232" s="441">
        <v>29</v>
      </c>
      <c r="G232" s="425">
        <f t="shared" si="2"/>
        <v>33</v>
      </c>
    </row>
    <row r="233" spans="1:7" ht="18" customHeight="1" x14ac:dyDescent="0.25">
      <c r="A233" s="441" t="s">
        <v>535</v>
      </c>
      <c r="B233" s="441" t="s">
        <v>439</v>
      </c>
      <c r="C233" s="441" t="s">
        <v>561</v>
      </c>
      <c r="D233" s="441" t="s">
        <v>609</v>
      </c>
      <c r="E233" s="441">
        <v>0</v>
      </c>
      <c r="F233" s="441">
        <v>9</v>
      </c>
      <c r="G233" s="425">
        <f t="shared" si="2"/>
        <v>9</v>
      </c>
    </row>
    <row r="234" spans="1:7" ht="18" customHeight="1" x14ac:dyDescent="0.25">
      <c r="A234" s="441" t="s">
        <v>366</v>
      </c>
      <c r="B234" s="441" t="s">
        <v>610</v>
      </c>
      <c r="C234" s="441" t="s">
        <v>611</v>
      </c>
      <c r="D234" s="441" t="s">
        <v>368</v>
      </c>
      <c r="E234" s="441">
        <v>0</v>
      </c>
      <c r="F234" s="441">
        <v>365</v>
      </c>
      <c r="G234" s="425">
        <f t="shared" si="2"/>
        <v>365</v>
      </c>
    </row>
    <row r="235" spans="1:7" ht="18" customHeight="1" x14ac:dyDescent="0.25">
      <c r="A235" s="441" t="s">
        <v>366</v>
      </c>
      <c r="B235" s="441" t="s">
        <v>376</v>
      </c>
      <c r="C235" s="441" t="s">
        <v>612</v>
      </c>
      <c r="D235" s="441" t="s">
        <v>377</v>
      </c>
      <c r="E235" s="441">
        <v>2</v>
      </c>
      <c r="F235" s="441">
        <v>582</v>
      </c>
      <c r="G235" s="425">
        <f t="shared" si="2"/>
        <v>584</v>
      </c>
    </row>
    <row r="236" spans="1:7" ht="18" customHeight="1" x14ac:dyDescent="0.25">
      <c r="A236" s="441" t="s">
        <v>366</v>
      </c>
      <c r="B236" s="441" t="s">
        <v>613</v>
      </c>
      <c r="C236" s="441" t="s">
        <v>614</v>
      </c>
      <c r="D236" s="441" t="s">
        <v>381</v>
      </c>
      <c r="E236" s="441">
        <v>16</v>
      </c>
      <c r="F236" s="441">
        <v>262</v>
      </c>
      <c r="G236" s="425">
        <f t="shared" si="2"/>
        <v>278</v>
      </c>
    </row>
    <row r="237" spans="1:7" ht="18" customHeight="1" x14ac:dyDescent="0.25">
      <c r="A237" s="441" t="s">
        <v>366</v>
      </c>
      <c r="B237" s="441" t="s">
        <v>361</v>
      </c>
      <c r="C237" s="441" t="s">
        <v>615</v>
      </c>
      <c r="D237" s="441" t="s">
        <v>387</v>
      </c>
      <c r="E237" s="441">
        <v>2</v>
      </c>
      <c r="F237" s="441">
        <v>422</v>
      </c>
      <c r="G237" s="425">
        <f t="shared" si="2"/>
        <v>424</v>
      </c>
    </row>
    <row r="238" spans="1:7" ht="18" customHeight="1" x14ac:dyDescent="0.25">
      <c r="A238" s="441" t="s">
        <v>366</v>
      </c>
      <c r="B238" s="441" t="s">
        <v>610</v>
      </c>
      <c r="C238" s="441" t="s">
        <v>611</v>
      </c>
      <c r="D238" s="441" t="s">
        <v>388</v>
      </c>
      <c r="E238" s="441">
        <v>3</v>
      </c>
      <c r="F238" s="441">
        <v>432</v>
      </c>
      <c r="G238" s="425">
        <f t="shared" si="2"/>
        <v>435</v>
      </c>
    </row>
    <row r="239" spans="1:7" ht="18" customHeight="1" x14ac:dyDescent="0.25">
      <c r="A239" s="441" t="s">
        <v>366</v>
      </c>
      <c r="B239" s="441" t="s">
        <v>399</v>
      </c>
      <c r="C239" s="441" t="s">
        <v>616</v>
      </c>
      <c r="D239" s="441" t="s">
        <v>400</v>
      </c>
      <c r="E239" s="441">
        <v>0</v>
      </c>
      <c r="F239" s="441">
        <v>614</v>
      </c>
      <c r="G239" s="425">
        <f t="shared" si="2"/>
        <v>614</v>
      </c>
    </row>
    <row r="240" spans="1:7" ht="18" customHeight="1" x14ac:dyDescent="0.25">
      <c r="A240" s="441" t="s">
        <v>366</v>
      </c>
      <c r="B240" s="441" t="s">
        <v>617</v>
      </c>
      <c r="C240" s="441" t="s">
        <v>618</v>
      </c>
      <c r="D240" s="441" t="s">
        <v>619</v>
      </c>
      <c r="E240" s="441">
        <v>3</v>
      </c>
      <c r="F240" s="441">
        <v>92</v>
      </c>
      <c r="G240" s="425">
        <f t="shared" si="2"/>
        <v>95</v>
      </c>
    </row>
    <row r="241" spans="1:7" ht="18" customHeight="1" x14ac:dyDescent="0.25">
      <c r="A241" s="441" t="s">
        <v>366</v>
      </c>
      <c r="B241" s="441" t="s">
        <v>610</v>
      </c>
      <c r="C241" s="441" t="s">
        <v>611</v>
      </c>
      <c r="D241" s="441" t="s">
        <v>410</v>
      </c>
      <c r="E241" s="441">
        <v>3</v>
      </c>
      <c r="F241" s="441">
        <v>355</v>
      </c>
      <c r="G241" s="425">
        <f t="shared" si="2"/>
        <v>358</v>
      </c>
    </row>
    <row r="242" spans="1:7" ht="18" customHeight="1" x14ac:dyDescent="0.25">
      <c r="A242" s="441" t="s">
        <v>366</v>
      </c>
      <c r="B242" s="441" t="s">
        <v>413</v>
      </c>
      <c r="C242" s="441" t="s">
        <v>616</v>
      </c>
      <c r="D242" s="441" t="s">
        <v>414</v>
      </c>
      <c r="E242" s="441">
        <v>14</v>
      </c>
      <c r="F242" s="441">
        <v>109</v>
      </c>
      <c r="G242" s="425">
        <f t="shared" si="2"/>
        <v>123</v>
      </c>
    </row>
    <row r="243" spans="1:7" ht="18" customHeight="1" x14ac:dyDescent="0.25">
      <c r="A243" s="441" t="s">
        <v>366</v>
      </c>
      <c r="B243" s="441" t="s">
        <v>620</v>
      </c>
      <c r="C243" s="441" t="s">
        <v>611</v>
      </c>
      <c r="D243" s="441" t="s">
        <v>417</v>
      </c>
      <c r="E243" s="441">
        <v>0</v>
      </c>
      <c r="F243" s="441">
        <v>109</v>
      </c>
      <c r="G243" s="425">
        <f t="shared" si="2"/>
        <v>109</v>
      </c>
    </row>
    <row r="244" spans="1:7" ht="18" customHeight="1" x14ac:dyDescent="0.25">
      <c r="A244" s="441" t="s">
        <v>366</v>
      </c>
      <c r="B244" s="441" t="s">
        <v>610</v>
      </c>
      <c r="C244" s="441" t="s">
        <v>611</v>
      </c>
      <c r="D244" s="441" t="s">
        <v>418</v>
      </c>
      <c r="E244" s="441">
        <v>0</v>
      </c>
      <c r="F244" s="441">
        <v>155</v>
      </c>
      <c r="G244" s="425">
        <f t="shared" si="2"/>
        <v>155</v>
      </c>
    </row>
    <row r="245" spans="1:7" ht="18" customHeight="1" x14ac:dyDescent="0.25">
      <c r="A245" s="441" t="s">
        <v>366</v>
      </c>
      <c r="B245" s="441" t="s">
        <v>620</v>
      </c>
      <c r="C245" s="441" t="s">
        <v>611</v>
      </c>
      <c r="D245" s="441" t="s">
        <v>420</v>
      </c>
      <c r="E245" s="441">
        <v>0</v>
      </c>
      <c r="F245" s="441">
        <v>35</v>
      </c>
      <c r="G245" s="425">
        <f t="shared" si="2"/>
        <v>35</v>
      </c>
    </row>
    <row r="246" spans="1:7" ht="18" customHeight="1" x14ac:dyDescent="0.25">
      <c r="A246" s="441" t="s">
        <v>366</v>
      </c>
      <c r="B246" s="441" t="s">
        <v>413</v>
      </c>
      <c r="C246" s="441" t="s">
        <v>616</v>
      </c>
      <c r="D246" s="441" t="s">
        <v>421</v>
      </c>
      <c r="E246" s="441">
        <v>1</v>
      </c>
      <c r="F246" s="441">
        <v>127</v>
      </c>
      <c r="G246" s="425">
        <f t="shared" si="2"/>
        <v>128</v>
      </c>
    </row>
    <row r="247" spans="1:7" ht="18" customHeight="1" x14ac:dyDescent="0.25">
      <c r="A247" s="441" t="s">
        <v>366</v>
      </c>
      <c r="B247" s="441" t="s">
        <v>413</v>
      </c>
      <c r="C247" s="441" t="s">
        <v>616</v>
      </c>
      <c r="D247" s="441" t="s">
        <v>621</v>
      </c>
      <c r="E247" s="441">
        <v>0</v>
      </c>
      <c r="F247" s="441">
        <v>135</v>
      </c>
      <c r="G247" s="425">
        <f t="shared" si="2"/>
        <v>135</v>
      </c>
    </row>
    <row r="248" spans="1:7" ht="18" customHeight="1" x14ac:dyDescent="0.25">
      <c r="A248" s="441" t="s">
        <v>366</v>
      </c>
      <c r="B248" s="441" t="s">
        <v>620</v>
      </c>
      <c r="C248" s="441" t="s">
        <v>611</v>
      </c>
      <c r="D248" s="441" t="s">
        <v>578</v>
      </c>
      <c r="E248" s="441">
        <v>3</v>
      </c>
      <c r="F248" s="441">
        <v>105</v>
      </c>
      <c r="G248" s="425">
        <f t="shared" si="2"/>
        <v>108</v>
      </c>
    </row>
    <row r="249" spans="1:7" ht="18" customHeight="1" x14ac:dyDescent="0.25">
      <c r="A249" s="441" t="s">
        <v>366</v>
      </c>
      <c r="B249" s="441" t="s">
        <v>620</v>
      </c>
      <c r="C249" s="441" t="s">
        <v>611</v>
      </c>
      <c r="D249" s="441" t="s">
        <v>423</v>
      </c>
      <c r="E249" s="441">
        <v>0</v>
      </c>
      <c r="F249" s="441">
        <v>43</v>
      </c>
      <c r="G249" s="425">
        <f t="shared" si="2"/>
        <v>43</v>
      </c>
    </row>
    <row r="250" spans="1:7" ht="18" customHeight="1" x14ac:dyDescent="0.25">
      <c r="A250" s="441" t="s">
        <v>366</v>
      </c>
      <c r="B250" s="441" t="s">
        <v>620</v>
      </c>
      <c r="C250" s="441" t="s">
        <v>611</v>
      </c>
      <c r="D250" s="441" t="s">
        <v>424</v>
      </c>
      <c r="E250" s="441">
        <v>4</v>
      </c>
      <c r="F250" s="441">
        <v>125</v>
      </c>
      <c r="G250" s="425">
        <f t="shared" si="2"/>
        <v>129</v>
      </c>
    </row>
    <row r="251" spans="1:7" ht="18" customHeight="1" x14ac:dyDescent="0.25">
      <c r="A251" s="441" t="s">
        <v>366</v>
      </c>
      <c r="B251" s="441" t="s">
        <v>620</v>
      </c>
      <c r="C251" s="441" t="s">
        <v>611</v>
      </c>
      <c r="D251" s="441" t="s">
        <v>580</v>
      </c>
      <c r="E251" s="441">
        <v>2</v>
      </c>
      <c r="F251" s="441">
        <v>124</v>
      </c>
      <c r="G251" s="425">
        <f t="shared" si="2"/>
        <v>126</v>
      </c>
    </row>
    <row r="252" spans="1:7" ht="18" customHeight="1" x14ac:dyDescent="0.25">
      <c r="A252" s="441" t="s">
        <v>366</v>
      </c>
      <c r="B252" s="441" t="s">
        <v>413</v>
      </c>
      <c r="C252" s="441" t="s">
        <v>616</v>
      </c>
      <c r="D252" s="441" t="s">
        <v>425</v>
      </c>
      <c r="E252" s="441">
        <v>1</v>
      </c>
      <c r="F252" s="441">
        <v>355</v>
      </c>
      <c r="G252" s="425">
        <f t="shared" si="2"/>
        <v>356</v>
      </c>
    </row>
    <row r="253" spans="1:7" ht="18" customHeight="1" x14ac:dyDescent="0.25">
      <c r="A253" s="441" t="s">
        <v>366</v>
      </c>
      <c r="B253" s="441" t="s">
        <v>613</v>
      </c>
      <c r="C253" s="441" t="s">
        <v>614</v>
      </c>
      <c r="D253" s="441" t="s">
        <v>427</v>
      </c>
      <c r="E253" s="441">
        <v>5</v>
      </c>
      <c r="F253" s="441">
        <v>382</v>
      </c>
      <c r="G253" s="425">
        <f t="shared" si="2"/>
        <v>387</v>
      </c>
    </row>
    <row r="254" spans="1:7" ht="18" customHeight="1" x14ac:dyDescent="0.25">
      <c r="A254" s="441" t="s">
        <v>366</v>
      </c>
      <c r="B254" s="441" t="s">
        <v>364</v>
      </c>
      <c r="C254" s="441" t="s">
        <v>622</v>
      </c>
      <c r="D254" s="441" t="s">
        <v>435</v>
      </c>
      <c r="E254" s="441">
        <v>0</v>
      </c>
      <c r="F254" s="441">
        <v>763</v>
      </c>
      <c r="G254" s="425">
        <f t="shared" si="2"/>
        <v>763</v>
      </c>
    </row>
    <row r="255" spans="1:7" ht="18" customHeight="1" x14ac:dyDescent="0.25">
      <c r="A255" s="441" t="s">
        <v>366</v>
      </c>
      <c r="B255" s="441" t="s">
        <v>413</v>
      </c>
      <c r="C255" s="441" t="s">
        <v>616</v>
      </c>
      <c r="D255" s="441" t="s">
        <v>623</v>
      </c>
      <c r="E255" s="441">
        <v>2</v>
      </c>
      <c r="F255" s="441">
        <v>157</v>
      </c>
      <c r="G255" s="425">
        <f t="shared" si="2"/>
        <v>159</v>
      </c>
    </row>
    <row r="256" spans="1:7" ht="18" customHeight="1" x14ac:dyDescent="0.25">
      <c r="A256" s="441" t="s">
        <v>366</v>
      </c>
      <c r="B256" s="441" t="s">
        <v>413</v>
      </c>
      <c r="C256" s="441" t="s">
        <v>616</v>
      </c>
      <c r="D256" s="441" t="s">
        <v>447</v>
      </c>
      <c r="E256" s="441">
        <v>0</v>
      </c>
      <c r="F256" s="441">
        <v>494</v>
      </c>
      <c r="G256" s="425">
        <f t="shared" si="2"/>
        <v>494</v>
      </c>
    </row>
    <row r="257" spans="1:7" ht="18" customHeight="1" x14ac:dyDescent="0.25">
      <c r="A257" s="441" t="s">
        <v>366</v>
      </c>
      <c r="B257" s="441" t="s">
        <v>610</v>
      </c>
      <c r="C257" s="441" t="s">
        <v>611</v>
      </c>
      <c r="D257" s="441" t="s">
        <v>450</v>
      </c>
      <c r="E257" s="441">
        <v>0</v>
      </c>
      <c r="F257" s="441">
        <v>66</v>
      </c>
      <c r="G257" s="425">
        <f t="shared" si="2"/>
        <v>66</v>
      </c>
    </row>
    <row r="258" spans="1:7" ht="18" customHeight="1" x14ac:dyDescent="0.25">
      <c r="A258" s="441" t="s">
        <v>366</v>
      </c>
      <c r="B258" s="441" t="s">
        <v>610</v>
      </c>
      <c r="C258" s="441" t="s">
        <v>611</v>
      </c>
      <c r="D258" s="441" t="s">
        <v>587</v>
      </c>
      <c r="E258" s="441">
        <v>24</v>
      </c>
      <c r="F258" s="441">
        <v>5</v>
      </c>
      <c r="G258" s="425">
        <f t="shared" si="2"/>
        <v>29</v>
      </c>
    </row>
    <row r="259" spans="1:7" ht="18" customHeight="1" x14ac:dyDescent="0.25">
      <c r="A259" s="441" t="s">
        <v>456</v>
      </c>
      <c r="B259" s="441" t="s">
        <v>399</v>
      </c>
      <c r="C259" s="441" t="s">
        <v>616</v>
      </c>
      <c r="D259" s="441" t="s">
        <v>463</v>
      </c>
      <c r="E259" s="441">
        <v>7</v>
      </c>
      <c r="F259" s="441">
        <v>0</v>
      </c>
      <c r="G259" s="425">
        <f t="shared" si="2"/>
        <v>7</v>
      </c>
    </row>
    <row r="260" spans="1:7" ht="18" customHeight="1" x14ac:dyDescent="0.25">
      <c r="A260" s="441" t="s">
        <v>456</v>
      </c>
      <c r="B260" s="441" t="s">
        <v>595</v>
      </c>
      <c r="C260" s="441" t="s">
        <v>612</v>
      </c>
      <c r="D260" s="441" t="s">
        <v>472</v>
      </c>
      <c r="E260" s="441">
        <v>7</v>
      </c>
      <c r="F260" s="441">
        <v>0</v>
      </c>
      <c r="G260" s="425">
        <f t="shared" si="2"/>
        <v>7</v>
      </c>
    </row>
    <row r="261" spans="1:7" ht="18" customHeight="1" x14ac:dyDescent="0.25">
      <c r="A261" s="441" t="s">
        <v>476</v>
      </c>
      <c r="B261" s="441" t="s">
        <v>413</v>
      </c>
      <c r="C261" s="441" t="s">
        <v>616</v>
      </c>
      <c r="D261" s="441" t="s">
        <v>624</v>
      </c>
      <c r="E261" s="441">
        <v>0</v>
      </c>
      <c r="F261" s="441">
        <v>4</v>
      </c>
      <c r="G261" s="425">
        <f t="shared" si="2"/>
        <v>4</v>
      </c>
    </row>
    <row r="262" spans="1:7" ht="18" customHeight="1" x14ac:dyDescent="0.25">
      <c r="A262" s="441" t="s">
        <v>476</v>
      </c>
      <c r="B262" s="441" t="s">
        <v>610</v>
      </c>
      <c r="C262" s="441" t="s">
        <v>611</v>
      </c>
      <c r="D262" s="441" t="s">
        <v>625</v>
      </c>
      <c r="E262" s="441">
        <v>0</v>
      </c>
      <c r="F262" s="441">
        <v>7</v>
      </c>
      <c r="G262" s="425">
        <f t="shared" si="2"/>
        <v>7</v>
      </c>
    </row>
    <row r="263" spans="1:7" ht="18" customHeight="1" x14ac:dyDescent="0.25">
      <c r="A263" s="441" t="s">
        <v>476</v>
      </c>
      <c r="B263" s="441" t="s">
        <v>595</v>
      </c>
      <c r="C263" s="441" t="s">
        <v>616</v>
      </c>
      <c r="D263" s="441" t="s">
        <v>503</v>
      </c>
      <c r="E263" s="441">
        <v>10</v>
      </c>
      <c r="F263" s="441">
        <v>11</v>
      </c>
      <c r="G263" s="425">
        <f t="shared" si="2"/>
        <v>21</v>
      </c>
    </row>
    <row r="264" spans="1:7" ht="18" customHeight="1" x14ac:dyDescent="0.25">
      <c r="A264" s="441" t="s">
        <v>476</v>
      </c>
      <c r="B264" s="441" t="s">
        <v>613</v>
      </c>
      <c r="C264" s="441" t="s">
        <v>614</v>
      </c>
      <c r="D264" s="441" t="s">
        <v>626</v>
      </c>
      <c r="E264" s="441">
        <v>0</v>
      </c>
      <c r="F264" s="441">
        <v>18</v>
      </c>
      <c r="G264" s="425">
        <f t="shared" si="2"/>
        <v>18</v>
      </c>
    </row>
    <row r="265" spans="1:7" ht="18" customHeight="1" x14ac:dyDescent="0.25">
      <c r="A265" s="441" t="s">
        <v>476</v>
      </c>
      <c r="B265" s="441" t="s">
        <v>613</v>
      </c>
      <c r="C265" s="441" t="s">
        <v>614</v>
      </c>
      <c r="D265" s="441" t="s">
        <v>627</v>
      </c>
      <c r="E265" s="441">
        <v>0</v>
      </c>
      <c r="F265" s="441">
        <v>14</v>
      </c>
      <c r="G265" s="425">
        <f t="shared" si="2"/>
        <v>14</v>
      </c>
    </row>
    <row r="266" spans="1:7" ht="18" customHeight="1" x14ac:dyDescent="0.25">
      <c r="A266" s="441" t="s">
        <v>535</v>
      </c>
      <c r="B266" s="441" t="s">
        <v>628</v>
      </c>
      <c r="C266" s="441" t="s">
        <v>614</v>
      </c>
      <c r="D266" s="441" t="s">
        <v>483</v>
      </c>
      <c r="E266" s="441">
        <v>0</v>
      </c>
      <c r="F266" s="441">
        <v>28</v>
      </c>
      <c r="G266" s="425">
        <f t="shared" si="2"/>
        <v>28</v>
      </c>
    </row>
    <row r="267" spans="1:7" ht="18" customHeight="1" x14ac:dyDescent="0.25">
      <c r="A267" s="441" t="s">
        <v>366</v>
      </c>
      <c r="B267" s="441" t="s">
        <v>629</v>
      </c>
      <c r="C267" s="441" t="s">
        <v>630</v>
      </c>
      <c r="D267" s="441" t="s">
        <v>567</v>
      </c>
      <c r="E267" s="441">
        <v>4</v>
      </c>
      <c r="F267" s="441">
        <v>63</v>
      </c>
      <c r="G267" s="425">
        <f t="shared" si="2"/>
        <v>67</v>
      </c>
    </row>
    <row r="268" spans="1:7" ht="18" customHeight="1" x14ac:dyDescent="0.25">
      <c r="A268" s="441" t="s">
        <v>366</v>
      </c>
      <c r="B268" s="441" t="s">
        <v>376</v>
      </c>
      <c r="C268" s="441" t="s">
        <v>631</v>
      </c>
      <c r="D268" s="441" t="s">
        <v>377</v>
      </c>
      <c r="E268" s="441">
        <v>2</v>
      </c>
      <c r="F268" s="441">
        <v>254</v>
      </c>
      <c r="G268" s="425">
        <f t="shared" si="2"/>
        <v>256</v>
      </c>
    </row>
    <row r="269" spans="1:7" ht="18" customHeight="1" x14ac:dyDescent="0.25">
      <c r="A269" s="441" t="s">
        <v>366</v>
      </c>
      <c r="B269" s="441" t="s">
        <v>629</v>
      </c>
      <c r="C269" s="441" t="s">
        <v>630</v>
      </c>
      <c r="D269" s="441" t="s">
        <v>381</v>
      </c>
      <c r="E269" s="441">
        <v>5</v>
      </c>
      <c r="F269" s="441">
        <v>136</v>
      </c>
      <c r="G269" s="425">
        <f t="shared" si="2"/>
        <v>141</v>
      </c>
    </row>
    <row r="270" spans="1:7" ht="18" customHeight="1" x14ac:dyDescent="0.25">
      <c r="A270" s="441" t="s">
        <v>366</v>
      </c>
      <c r="B270" s="441" t="s">
        <v>629</v>
      </c>
      <c r="C270" s="441" t="s">
        <v>630</v>
      </c>
      <c r="D270" s="441" t="s">
        <v>569</v>
      </c>
      <c r="E270" s="441">
        <v>2</v>
      </c>
      <c r="F270" s="441">
        <v>219</v>
      </c>
      <c r="G270" s="425">
        <f t="shared" si="2"/>
        <v>221</v>
      </c>
    </row>
    <row r="271" spans="1:7" ht="18" customHeight="1" x14ac:dyDescent="0.25">
      <c r="A271" s="441" t="s">
        <v>366</v>
      </c>
      <c r="B271" s="441" t="s">
        <v>361</v>
      </c>
      <c r="C271" s="441" t="s">
        <v>631</v>
      </c>
      <c r="D271" s="441" t="s">
        <v>387</v>
      </c>
      <c r="E271" s="441">
        <v>3</v>
      </c>
      <c r="F271" s="441">
        <v>369</v>
      </c>
      <c r="G271" s="425">
        <f t="shared" si="2"/>
        <v>372</v>
      </c>
    </row>
    <row r="272" spans="1:7" ht="18" customHeight="1" x14ac:dyDescent="0.25">
      <c r="A272" s="441" t="s">
        <v>366</v>
      </c>
      <c r="B272" s="441" t="s">
        <v>632</v>
      </c>
      <c r="C272" s="441" t="s">
        <v>630</v>
      </c>
      <c r="D272" s="441" t="s">
        <v>388</v>
      </c>
      <c r="E272" s="441">
        <v>3</v>
      </c>
      <c r="F272" s="441">
        <v>309</v>
      </c>
      <c r="G272" s="425">
        <f t="shared" si="2"/>
        <v>312</v>
      </c>
    </row>
    <row r="273" spans="1:7" ht="18" customHeight="1" x14ac:dyDescent="0.25">
      <c r="A273" s="441" t="s">
        <v>366</v>
      </c>
      <c r="B273" s="441" t="s">
        <v>632</v>
      </c>
      <c r="C273" s="441" t="s">
        <v>630</v>
      </c>
      <c r="D273" s="441" t="s">
        <v>633</v>
      </c>
      <c r="E273" s="441">
        <v>1</v>
      </c>
      <c r="F273" s="441">
        <v>60</v>
      </c>
      <c r="G273" s="425">
        <f t="shared" si="2"/>
        <v>61</v>
      </c>
    </row>
    <row r="274" spans="1:7" ht="18" customHeight="1" x14ac:dyDescent="0.25">
      <c r="A274" s="441" t="s">
        <v>366</v>
      </c>
      <c r="B274" s="441" t="s">
        <v>399</v>
      </c>
      <c r="C274" s="441" t="s">
        <v>631</v>
      </c>
      <c r="D274" s="441" t="s">
        <v>400</v>
      </c>
      <c r="E274" s="441">
        <v>0</v>
      </c>
      <c r="F274" s="441">
        <v>504</v>
      </c>
      <c r="G274" s="425">
        <f t="shared" si="2"/>
        <v>504</v>
      </c>
    </row>
    <row r="275" spans="1:7" ht="18" customHeight="1" x14ac:dyDescent="0.25">
      <c r="A275" s="441" t="s">
        <v>366</v>
      </c>
      <c r="B275" s="441" t="s">
        <v>617</v>
      </c>
      <c r="C275" s="441" t="s">
        <v>634</v>
      </c>
      <c r="D275" s="441" t="s">
        <v>619</v>
      </c>
      <c r="E275" s="441">
        <v>2</v>
      </c>
      <c r="F275" s="441">
        <v>32</v>
      </c>
      <c r="G275" s="425">
        <f t="shared" si="2"/>
        <v>34</v>
      </c>
    </row>
    <row r="276" spans="1:7" ht="18" customHeight="1" x14ac:dyDescent="0.25">
      <c r="A276" s="441" t="s">
        <v>366</v>
      </c>
      <c r="B276" s="441" t="s">
        <v>617</v>
      </c>
      <c r="C276" s="441" t="s">
        <v>635</v>
      </c>
      <c r="D276" s="441" t="s">
        <v>619</v>
      </c>
      <c r="E276" s="441">
        <v>0</v>
      </c>
      <c r="F276" s="441">
        <v>36</v>
      </c>
      <c r="G276" s="425">
        <f t="shared" si="2"/>
        <v>36</v>
      </c>
    </row>
    <row r="277" spans="1:7" ht="18" customHeight="1" x14ac:dyDescent="0.25">
      <c r="A277" s="441" t="s">
        <v>366</v>
      </c>
      <c r="B277" s="441" t="s">
        <v>632</v>
      </c>
      <c r="C277" s="441" t="s">
        <v>630</v>
      </c>
      <c r="D277" s="441" t="s">
        <v>410</v>
      </c>
      <c r="E277" s="441">
        <v>17</v>
      </c>
      <c r="F277" s="441">
        <v>270</v>
      </c>
      <c r="G277" s="425">
        <f t="shared" si="2"/>
        <v>287</v>
      </c>
    </row>
    <row r="278" spans="1:7" ht="18" customHeight="1" x14ac:dyDescent="0.25">
      <c r="A278" s="441" t="s">
        <v>366</v>
      </c>
      <c r="B278" s="441" t="s">
        <v>413</v>
      </c>
      <c r="C278" s="441" t="s">
        <v>631</v>
      </c>
      <c r="D278" s="441" t="s">
        <v>414</v>
      </c>
      <c r="E278" s="441">
        <v>19</v>
      </c>
      <c r="F278" s="441">
        <v>183</v>
      </c>
      <c r="G278" s="425">
        <f t="shared" si="2"/>
        <v>202</v>
      </c>
    </row>
    <row r="279" spans="1:7" ht="18" customHeight="1" x14ac:dyDescent="0.25">
      <c r="A279" s="441" t="s">
        <v>366</v>
      </c>
      <c r="B279" s="441" t="s">
        <v>416</v>
      </c>
      <c r="C279" s="441" t="s">
        <v>631</v>
      </c>
      <c r="D279" s="441" t="s">
        <v>417</v>
      </c>
      <c r="E279" s="441">
        <v>1</v>
      </c>
      <c r="F279" s="441">
        <v>261</v>
      </c>
      <c r="G279" s="425">
        <f t="shared" si="2"/>
        <v>262</v>
      </c>
    </row>
    <row r="280" spans="1:7" ht="18" customHeight="1" x14ac:dyDescent="0.25">
      <c r="A280" s="441" t="s">
        <v>366</v>
      </c>
      <c r="B280" s="441" t="s">
        <v>419</v>
      </c>
      <c r="C280" s="441" t="s">
        <v>631</v>
      </c>
      <c r="D280" s="441" t="s">
        <v>420</v>
      </c>
      <c r="E280" s="441">
        <v>0</v>
      </c>
      <c r="F280" s="441">
        <v>78</v>
      </c>
      <c r="G280" s="425">
        <f t="shared" si="2"/>
        <v>78</v>
      </c>
    </row>
    <row r="281" spans="1:7" ht="18" customHeight="1" x14ac:dyDescent="0.25">
      <c r="A281" s="441" t="s">
        <v>366</v>
      </c>
      <c r="B281" s="441" t="s">
        <v>636</v>
      </c>
      <c r="C281" s="441" t="s">
        <v>631</v>
      </c>
      <c r="D281" s="441" t="s">
        <v>576</v>
      </c>
      <c r="E281" s="441">
        <v>19</v>
      </c>
      <c r="F281" s="441">
        <v>259</v>
      </c>
      <c r="G281" s="425">
        <f t="shared" si="2"/>
        <v>278</v>
      </c>
    </row>
    <row r="282" spans="1:7" ht="18" customHeight="1" x14ac:dyDescent="0.25">
      <c r="A282" s="441" t="s">
        <v>366</v>
      </c>
      <c r="B282" s="441" t="s">
        <v>636</v>
      </c>
      <c r="C282" s="441" t="s">
        <v>631</v>
      </c>
      <c r="D282" s="441" t="s">
        <v>637</v>
      </c>
      <c r="E282" s="441">
        <v>1</v>
      </c>
      <c r="F282" s="441">
        <v>123</v>
      </c>
      <c r="G282" s="425">
        <f t="shared" si="2"/>
        <v>124</v>
      </c>
    </row>
    <row r="283" spans="1:7" ht="18" customHeight="1" x14ac:dyDescent="0.25">
      <c r="A283" s="441" t="s">
        <v>366</v>
      </c>
      <c r="B283" s="441" t="s">
        <v>419</v>
      </c>
      <c r="C283" s="441" t="s">
        <v>631</v>
      </c>
      <c r="D283" s="441" t="s">
        <v>578</v>
      </c>
      <c r="E283" s="441">
        <v>2</v>
      </c>
      <c r="F283" s="441">
        <v>164</v>
      </c>
      <c r="G283" s="425">
        <f t="shared" si="2"/>
        <v>166</v>
      </c>
    </row>
    <row r="284" spans="1:7" ht="18" customHeight="1" x14ac:dyDescent="0.25">
      <c r="A284" s="441" t="s">
        <v>366</v>
      </c>
      <c r="B284" s="441" t="s">
        <v>419</v>
      </c>
      <c r="C284" s="441" t="s">
        <v>631</v>
      </c>
      <c r="D284" s="441" t="s">
        <v>423</v>
      </c>
      <c r="E284" s="441">
        <v>0</v>
      </c>
      <c r="F284" s="441">
        <v>98</v>
      </c>
      <c r="G284" s="425">
        <f t="shared" si="2"/>
        <v>98</v>
      </c>
    </row>
    <row r="285" spans="1:7" ht="18" customHeight="1" x14ac:dyDescent="0.25">
      <c r="A285" s="441" t="s">
        <v>366</v>
      </c>
      <c r="B285" s="441" t="s">
        <v>419</v>
      </c>
      <c r="C285" s="441" t="s">
        <v>631</v>
      </c>
      <c r="D285" s="441" t="s">
        <v>424</v>
      </c>
      <c r="E285" s="441">
        <v>3</v>
      </c>
      <c r="F285" s="441">
        <v>160</v>
      </c>
      <c r="G285" s="425">
        <f t="shared" si="2"/>
        <v>163</v>
      </c>
    </row>
    <row r="286" spans="1:7" ht="18" customHeight="1" x14ac:dyDescent="0.25">
      <c r="A286" s="441" t="s">
        <v>366</v>
      </c>
      <c r="B286" s="441" t="s">
        <v>413</v>
      </c>
      <c r="C286" s="441" t="s">
        <v>631</v>
      </c>
      <c r="D286" s="441" t="s">
        <v>638</v>
      </c>
      <c r="E286" s="441">
        <v>4</v>
      </c>
      <c r="F286" s="441">
        <v>196</v>
      </c>
      <c r="G286" s="425">
        <f t="shared" si="2"/>
        <v>200</v>
      </c>
    </row>
    <row r="287" spans="1:7" ht="18" customHeight="1" x14ac:dyDescent="0.25">
      <c r="A287" s="441" t="s">
        <v>366</v>
      </c>
      <c r="B287" s="441" t="s">
        <v>413</v>
      </c>
      <c r="C287" s="441" t="s">
        <v>631</v>
      </c>
      <c r="D287" s="441" t="s">
        <v>425</v>
      </c>
      <c r="E287" s="441">
        <v>12</v>
      </c>
      <c r="F287" s="441">
        <v>443</v>
      </c>
      <c r="G287" s="425">
        <f t="shared" si="2"/>
        <v>455</v>
      </c>
    </row>
    <row r="288" spans="1:7" ht="18" customHeight="1" x14ac:dyDescent="0.25">
      <c r="A288" s="441" t="s">
        <v>366</v>
      </c>
      <c r="B288" s="441" t="s">
        <v>629</v>
      </c>
      <c r="C288" s="441" t="s">
        <v>630</v>
      </c>
      <c r="D288" s="441" t="s">
        <v>427</v>
      </c>
      <c r="E288" s="441">
        <v>5</v>
      </c>
      <c r="F288" s="441">
        <v>127</v>
      </c>
      <c r="G288" s="425">
        <f t="shared" si="2"/>
        <v>132</v>
      </c>
    </row>
    <row r="289" spans="1:7" ht="18" customHeight="1" x14ac:dyDescent="0.25">
      <c r="A289" s="441" t="s">
        <v>366</v>
      </c>
      <c r="B289" s="441" t="s">
        <v>364</v>
      </c>
      <c r="C289" s="441" t="s">
        <v>631</v>
      </c>
      <c r="D289" s="441" t="s">
        <v>435</v>
      </c>
      <c r="E289" s="441">
        <v>1</v>
      </c>
      <c r="F289" s="441">
        <v>619</v>
      </c>
      <c r="G289" s="425">
        <f t="shared" si="2"/>
        <v>620</v>
      </c>
    </row>
    <row r="290" spans="1:7" ht="18" customHeight="1" x14ac:dyDescent="0.25">
      <c r="A290" s="441" t="s">
        <v>366</v>
      </c>
      <c r="B290" s="441" t="s">
        <v>629</v>
      </c>
      <c r="C290" s="441" t="s">
        <v>630</v>
      </c>
      <c r="D290" s="441" t="s">
        <v>585</v>
      </c>
      <c r="E290" s="441">
        <v>2</v>
      </c>
      <c r="F290" s="441">
        <v>403</v>
      </c>
      <c r="G290" s="425">
        <f t="shared" si="2"/>
        <v>405</v>
      </c>
    </row>
    <row r="291" spans="1:7" ht="18" customHeight="1" x14ac:dyDescent="0.25">
      <c r="A291" s="441" t="s">
        <v>366</v>
      </c>
      <c r="B291" s="441" t="s">
        <v>439</v>
      </c>
      <c r="C291" s="441" t="s">
        <v>631</v>
      </c>
      <c r="D291" s="441" t="s">
        <v>440</v>
      </c>
      <c r="E291" s="441">
        <v>5</v>
      </c>
      <c r="F291" s="441">
        <v>652</v>
      </c>
      <c r="G291" s="425">
        <f t="shared" si="2"/>
        <v>657</v>
      </c>
    </row>
    <row r="292" spans="1:7" ht="18" customHeight="1" x14ac:dyDescent="0.25">
      <c r="A292" s="441" t="s">
        <v>366</v>
      </c>
      <c r="B292" s="441" t="s">
        <v>441</v>
      </c>
      <c r="C292" s="441" t="s">
        <v>631</v>
      </c>
      <c r="D292" s="441" t="s">
        <v>442</v>
      </c>
      <c r="E292" s="441">
        <v>1</v>
      </c>
      <c r="F292" s="441">
        <v>401</v>
      </c>
      <c r="G292" s="425">
        <f t="shared" si="2"/>
        <v>402</v>
      </c>
    </row>
    <row r="293" spans="1:7" ht="18" customHeight="1" x14ac:dyDescent="0.25">
      <c r="A293" s="441" t="s">
        <v>366</v>
      </c>
      <c r="B293" s="441" t="s">
        <v>632</v>
      </c>
      <c r="C293" s="441" t="s">
        <v>630</v>
      </c>
      <c r="D293" s="441" t="s">
        <v>450</v>
      </c>
      <c r="E293" s="441">
        <v>0</v>
      </c>
      <c r="F293" s="441">
        <v>20</v>
      </c>
      <c r="G293" s="425">
        <f t="shared" si="2"/>
        <v>20</v>
      </c>
    </row>
    <row r="294" spans="1:7" ht="18" customHeight="1" x14ac:dyDescent="0.25">
      <c r="A294" s="441" t="s">
        <v>366</v>
      </c>
      <c r="B294" s="441" t="s">
        <v>639</v>
      </c>
      <c r="C294" s="441" t="s">
        <v>631</v>
      </c>
      <c r="D294" s="441" t="s">
        <v>640</v>
      </c>
      <c r="E294" s="441">
        <v>7</v>
      </c>
      <c r="F294" s="441">
        <v>195</v>
      </c>
      <c r="G294" s="425">
        <f t="shared" si="2"/>
        <v>202</v>
      </c>
    </row>
    <row r="295" spans="1:7" ht="18" customHeight="1" x14ac:dyDescent="0.25">
      <c r="A295" s="441" t="s">
        <v>456</v>
      </c>
      <c r="B295" s="441" t="s">
        <v>629</v>
      </c>
      <c r="C295" s="441" t="s">
        <v>630</v>
      </c>
      <c r="D295" s="441" t="s">
        <v>641</v>
      </c>
      <c r="E295" s="441">
        <v>9</v>
      </c>
      <c r="F295" s="441">
        <v>0</v>
      </c>
      <c r="G295" s="425">
        <f t="shared" si="2"/>
        <v>9</v>
      </c>
    </row>
    <row r="296" spans="1:7" ht="18" customHeight="1" x14ac:dyDescent="0.25">
      <c r="A296" s="441" t="s">
        <v>476</v>
      </c>
      <c r="B296" s="441" t="s">
        <v>629</v>
      </c>
      <c r="C296" s="441" t="s">
        <v>630</v>
      </c>
      <c r="D296" s="441" t="s">
        <v>642</v>
      </c>
      <c r="E296" s="441">
        <v>0</v>
      </c>
      <c r="F296" s="441">
        <v>24</v>
      </c>
      <c r="G296" s="425">
        <f t="shared" si="2"/>
        <v>24</v>
      </c>
    </row>
    <row r="297" spans="1:7" ht="18" customHeight="1" x14ac:dyDescent="0.25">
      <c r="A297" s="441" t="s">
        <v>476</v>
      </c>
      <c r="B297" s="441" t="s">
        <v>632</v>
      </c>
      <c r="C297" s="441" t="s">
        <v>630</v>
      </c>
      <c r="D297" s="441" t="s">
        <v>643</v>
      </c>
      <c r="E297" s="441">
        <v>0</v>
      </c>
      <c r="F297" s="441">
        <v>3</v>
      </c>
      <c r="G297" s="425">
        <f t="shared" si="2"/>
        <v>3</v>
      </c>
    </row>
    <row r="298" spans="1:7" ht="18" customHeight="1" x14ac:dyDescent="0.25">
      <c r="A298" s="441" t="s">
        <v>476</v>
      </c>
      <c r="B298" s="441" t="s">
        <v>399</v>
      </c>
      <c r="C298" s="441" t="s">
        <v>631</v>
      </c>
      <c r="D298" s="441" t="s">
        <v>400</v>
      </c>
      <c r="E298" s="441">
        <v>3</v>
      </c>
      <c r="F298" s="441">
        <v>0</v>
      </c>
      <c r="G298" s="425">
        <f t="shared" si="2"/>
        <v>3</v>
      </c>
    </row>
    <row r="299" spans="1:7" ht="18" customHeight="1" x14ac:dyDescent="0.25">
      <c r="A299" s="441" t="s">
        <v>476</v>
      </c>
      <c r="B299" s="441" t="s">
        <v>439</v>
      </c>
      <c r="C299" s="441" t="s">
        <v>631</v>
      </c>
      <c r="D299" s="441" t="s">
        <v>644</v>
      </c>
      <c r="E299" s="441">
        <v>0</v>
      </c>
      <c r="F299" s="441">
        <v>16</v>
      </c>
      <c r="G299" s="425">
        <f t="shared" si="2"/>
        <v>16</v>
      </c>
    </row>
    <row r="300" spans="1:7" ht="18" customHeight="1" x14ac:dyDescent="0.25">
      <c r="A300" s="441" t="s">
        <v>476</v>
      </c>
      <c r="B300" s="441" t="s">
        <v>629</v>
      </c>
      <c r="C300" s="441" t="s">
        <v>630</v>
      </c>
      <c r="D300" s="441" t="s">
        <v>645</v>
      </c>
      <c r="E300" s="441">
        <v>0</v>
      </c>
      <c r="F300" s="441">
        <v>10</v>
      </c>
      <c r="G300" s="425">
        <f t="shared" si="2"/>
        <v>10</v>
      </c>
    </row>
    <row r="301" spans="1:7" ht="18" customHeight="1" x14ac:dyDescent="0.25">
      <c r="A301" s="441" t="s">
        <v>535</v>
      </c>
      <c r="B301" s="441" t="s">
        <v>646</v>
      </c>
      <c r="C301" s="441" t="s">
        <v>630</v>
      </c>
      <c r="D301" s="441" t="s">
        <v>647</v>
      </c>
      <c r="E301" s="441">
        <v>0</v>
      </c>
      <c r="F301" s="441">
        <v>6</v>
      </c>
      <c r="G301" s="425">
        <f t="shared" si="2"/>
        <v>6</v>
      </c>
    </row>
    <row r="302" spans="1:7" ht="18" customHeight="1" x14ac:dyDescent="0.25">
      <c r="A302" s="441" t="s">
        <v>360</v>
      </c>
      <c r="B302" s="441" t="s">
        <v>648</v>
      </c>
      <c r="C302" s="441" t="s">
        <v>649</v>
      </c>
      <c r="D302" s="441" t="s">
        <v>400</v>
      </c>
      <c r="E302" s="441">
        <v>1</v>
      </c>
      <c r="F302" s="441">
        <v>104</v>
      </c>
      <c r="G302" s="425">
        <f t="shared" si="2"/>
        <v>105</v>
      </c>
    </row>
    <row r="303" spans="1:7" ht="18" customHeight="1" x14ac:dyDescent="0.25">
      <c r="A303" s="441" t="s">
        <v>360</v>
      </c>
      <c r="B303" s="441" t="s">
        <v>364</v>
      </c>
      <c r="C303" s="441" t="s">
        <v>650</v>
      </c>
      <c r="D303" s="441" t="s">
        <v>365</v>
      </c>
      <c r="E303" s="441">
        <v>0</v>
      </c>
      <c r="F303" s="441">
        <v>53</v>
      </c>
      <c r="G303" s="425">
        <f t="shared" si="2"/>
        <v>53</v>
      </c>
    </row>
    <row r="304" spans="1:7" ht="18" customHeight="1" x14ac:dyDescent="0.25">
      <c r="A304" s="441" t="s">
        <v>366</v>
      </c>
      <c r="B304" s="441" t="s">
        <v>367</v>
      </c>
      <c r="C304" s="441" t="s">
        <v>649</v>
      </c>
      <c r="D304" s="441" t="s">
        <v>368</v>
      </c>
      <c r="E304" s="441">
        <v>3</v>
      </c>
      <c r="F304" s="441">
        <v>416</v>
      </c>
      <c r="G304" s="425">
        <f t="shared" si="2"/>
        <v>419</v>
      </c>
    </row>
    <row r="305" spans="1:7" ht="18" customHeight="1" x14ac:dyDescent="0.25">
      <c r="A305" s="441" t="s">
        <v>366</v>
      </c>
      <c r="B305" s="441" t="s">
        <v>361</v>
      </c>
      <c r="C305" s="441" t="s">
        <v>650</v>
      </c>
      <c r="D305" s="441" t="s">
        <v>387</v>
      </c>
      <c r="E305" s="441">
        <v>2</v>
      </c>
      <c r="F305" s="441">
        <v>401</v>
      </c>
      <c r="G305" s="425">
        <f t="shared" si="2"/>
        <v>403</v>
      </c>
    </row>
    <row r="306" spans="1:7" ht="18" customHeight="1" x14ac:dyDescent="0.25">
      <c r="A306" s="441" t="s">
        <v>366</v>
      </c>
      <c r="B306" s="441" t="s">
        <v>367</v>
      </c>
      <c r="C306" s="441" t="s">
        <v>649</v>
      </c>
      <c r="D306" s="441" t="s">
        <v>388</v>
      </c>
      <c r="E306" s="441">
        <v>1</v>
      </c>
      <c r="F306" s="441">
        <v>356</v>
      </c>
      <c r="G306" s="425">
        <f t="shared" si="2"/>
        <v>357</v>
      </c>
    </row>
    <row r="307" spans="1:7" ht="18" customHeight="1" x14ac:dyDescent="0.25">
      <c r="A307" s="441" t="s">
        <v>366</v>
      </c>
      <c r="B307" s="441" t="s">
        <v>399</v>
      </c>
      <c r="C307" s="441" t="s">
        <v>650</v>
      </c>
      <c r="D307" s="441" t="s">
        <v>400</v>
      </c>
      <c r="E307" s="441">
        <v>2</v>
      </c>
      <c r="F307" s="441">
        <v>337</v>
      </c>
      <c r="G307" s="425">
        <f t="shared" si="2"/>
        <v>339</v>
      </c>
    </row>
    <row r="308" spans="1:7" ht="18" customHeight="1" x14ac:dyDescent="0.25">
      <c r="A308" s="441" t="s">
        <v>366</v>
      </c>
      <c r="B308" s="441" t="s">
        <v>617</v>
      </c>
      <c r="C308" s="441" t="s">
        <v>651</v>
      </c>
      <c r="D308" s="441" t="s">
        <v>619</v>
      </c>
      <c r="E308" s="441">
        <v>1</v>
      </c>
      <c r="F308" s="441">
        <v>39</v>
      </c>
      <c r="G308" s="425">
        <f t="shared" si="2"/>
        <v>40</v>
      </c>
    </row>
    <row r="309" spans="1:7" ht="18" customHeight="1" x14ac:dyDescent="0.25">
      <c r="A309" s="441" t="s">
        <v>366</v>
      </c>
      <c r="B309" s="441" t="s">
        <v>367</v>
      </c>
      <c r="C309" s="441" t="s">
        <v>649</v>
      </c>
      <c r="D309" s="441" t="s">
        <v>410</v>
      </c>
      <c r="E309" s="441">
        <v>1</v>
      </c>
      <c r="F309" s="441">
        <v>324</v>
      </c>
      <c r="G309" s="425">
        <f t="shared" si="2"/>
        <v>325</v>
      </c>
    </row>
    <row r="310" spans="1:7" ht="18" customHeight="1" x14ac:dyDescent="0.25">
      <c r="A310" s="441" t="s">
        <v>366</v>
      </c>
      <c r="B310" s="441" t="s">
        <v>413</v>
      </c>
      <c r="C310" s="441" t="s">
        <v>649</v>
      </c>
      <c r="D310" s="441" t="s">
        <v>414</v>
      </c>
      <c r="E310" s="441">
        <v>6</v>
      </c>
      <c r="F310" s="441">
        <v>129</v>
      </c>
      <c r="G310" s="425">
        <f t="shared" si="2"/>
        <v>135</v>
      </c>
    </row>
    <row r="311" spans="1:7" ht="18" customHeight="1" x14ac:dyDescent="0.25">
      <c r="A311" s="441" t="s">
        <v>366</v>
      </c>
      <c r="B311" s="441" t="s">
        <v>620</v>
      </c>
      <c r="C311" s="441" t="s">
        <v>649</v>
      </c>
      <c r="D311" s="441" t="s">
        <v>417</v>
      </c>
      <c r="E311" s="441">
        <v>3</v>
      </c>
      <c r="F311" s="441">
        <v>332</v>
      </c>
      <c r="G311" s="425">
        <f t="shared" si="2"/>
        <v>335</v>
      </c>
    </row>
    <row r="312" spans="1:7" ht="18" customHeight="1" x14ac:dyDescent="0.25">
      <c r="A312" s="441" t="s">
        <v>366</v>
      </c>
      <c r="B312" s="441" t="s">
        <v>367</v>
      </c>
      <c r="C312" s="441" t="s">
        <v>649</v>
      </c>
      <c r="D312" s="441" t="s">
        <v>418</v>
      </c>
      <c r="E312" s="441">
        <v>1</v>
      </c>
      <c r="F312" s="441">
        <v>122</v>
      </c>
      <c r="G312" s="425">
        <f t="shared" si="2"/>
        <v>123</v>
      </c>
    </row>
    <row r="313" spans="1:7" ht="18" customHeight="1" x14ac:dyDescent="0.25">
      <c r="A313" s="441" t="s">
        <v>366</v>
      </c>
      <c r="B313" s="441" t="s">
        <v>620</v>
      </c>
      <c r="C313" s="441" t="s">
        <v>649</v>
      </c>
      <c r="D313" s="441" t="s">
        <v>420</v>
      </c>
      <c r="E313" s="441">
        <v>0</v>
      </c>
      <c r="F313" s="441">
        <v>73</v>
      </c>
      <c r="G313" s="425">
        <f t="shared" si="2"/>
        <v>73</v>
      </c>
    </row>
    <row r="314" spans="1:7" ht="18" customHeight="1" x14ac:dyDescent="0.25">
      <c r="A314" s="441" t="s">
        <v>366</v>
      </c>
      <c r="B314" s="441" t="s">
        <v>413</v>
      </c>
      <c r="C314" s="441" t="s">
        <v>649</v>
      </c>
      <c r="D314" s="441" t="s">
        <v>621</v>
      </c>
      <c r="E314" s="441">
        <v>2</v>
      </c>
      <c r="F314" s="441">
        <v>127</v>
      </c>
      <c r="G314" s="425">
        <f t="shared" si="2"/>
        <v>129</v>
      </c>
    </row>
    <row r="315" spans="1:7" ht="18" customHeight="1" x14ac:dyDescent="0.25">
      <c r="A315" s="441" t="s">
        <v>366</v>
      </c>
      <c r="B315" s="441" t="s">
        <v>652</v>
      </c>
      <c r="C315" s="441" t="s">
        <v>653</v>
      </c>
      <c r="D315" s="441" t="s">
        <v>654</v>
      </c>
      <c r="E315" s="441">
        <v>4</v>
      </c>
      <c r="F315" s="441">
        <v>187</v>
      </c>
      <c r="G315" s="425">
        <f t="shared" si="2"/>
        <v>191</v>
      </c>
    </row>
    <row r="316" spans="1:7" ht="18" customHeight="1" x14ac:dyDescent="0.25">
      <c r="A316" s="441" t="s">
        <v>366</v>
      </c>
      <c r="B316" s="441" t="s">
        <v>620</v>
      </c>
      <c r="C316" s="441" t="s">
        <v>649</v>
      </c>
      <c r="D316" s="441" t="s">
        <v>423</v>
      </c>
      <c r="E316" s="441">
        <v>0</v>
      </c>
      <c r="F316" s="441">
        <v>120</v>
      </c>
      <c r="G316" s="425">
        <f t="shared" si="2"/>
        <v>120</v>
      </c>
    </row>
    <row r="317" spans="1:7" ht="18" customHeight="1" x14ac:dyDescent="0.25">
      <c r="A317" s="441" t="s">
        <v>366</v>
      </c>
      <c r="B317" s="441" t="s">
        <v>620</v>
      </c>
      <c r="C317" s="441" t="s">
        <v>649</v>
      </c>
      <c r="D317" s="441" t="s">
        <v>424</v>
      </c>
      <c r="E317" s="441">
        <v>6</v>
      </c>
      <c r="F317" s="441">
        <v>185</v>
      </c>
      <c r="G317" s="425">
        <f t="shared" ref="G317:G369" si="3">E317+F317</f>
        <v>191</v>
      </c>
    </row>
    <row r="318" spans="1:7" ht="18" customHeight="1" x14ac:dyDescent="0.25">
      <c r="A318" s="441" t="s">
        <v>366</v>
      </c>
      <c r="B318" s="441" t="s">
        <v>413</v>
      </c>
      <c r="C318" s="441" t="s">
        <v>649</v>
      </c>
      <c r="D318" s="441" t="s">
        <v>638</v>
      </c>
      <c r="E318" s="441">
        <v>2</v>
      </c>
      <c r="F318" s="441">
        <v>145</v>
      </c>
      <c r="G318" s="425">
        <f t="shared" si="3"/>
        <v>147</v>
      </c>
    </row>
    <row r="319" spans="1:7" ht="18" customHeight="1" x14ac:dyDescent="0.25">
      <c r="A319" s="441" t="s">
        <v>366</v>
      </c>
      <c r="B319" s="441" t="s">
        <v>413</v>
      </c>
      <c r="C319" s="441" t="s">
        <v>649</v>
      </c>
      <c r="D319" s="441" t="s">
        <v>425</v>
      </c>
      <c r="E319" s="441">
        <v>2</v>
      </c>
      <c r="F319" s="441">
        <v>406</v>
      </c>
      <c r="G319" s="425">
        <f t="shared" si="3"/>
        <v>408</v>
      </c>
    </row>
    <row r="320" spans="1:7" ht="18" customHeight="1" x14ac:dyDescent="0.25">
      <c r="A320" s="441" t="s">
        <v>366</v>
      </c>
      <c r="B320" s="441" t="s">
        <v>364</v>
      </c>
      <c r="C320" s="441" t="s">
        <v>650</v>
      </c>
      <c r="D320" s="441" t="s">
        <v>435</v>
      </c>
      <c r="E320" s="441">
        <v>0</v>
      </c>
      <c r="F320" s="441">
        <v>435</v>
      </c>
      <c r="G320" s="425">
        <f t="shared" si="3"/>
        <v>435</v>
      </c>
    </row>
    <row r="321" spans="1:7" ht="18" customHeight="1" x14ac:dyDescent="0.25">
      <c r="A321" s="441" t="s">
        <v>366</v>
      </c>
      <c r="B321" s="441" t="s">
        <v>639</v>
      </c>
      <c r="C321" s="441" t="s">
        <v>650</v>
      </c>
      <c r="D321" s="441" t="s">
        <v>640</v>
      </c>
      <c r="E321" s="441">
        <v>1</v>
      </c>
      <c r="F321" s="441">
        <v>254</v>
      </c>
      <c r="G321" s="425">
        <f t="shared" si="3"/>
        <v>255</v>
      </c>
    </row>
    <row r="322" spans="1:7" ht="18" customHeight="1" x14ac:dyDescent="0.25">
      <c r="A322" s="441" t="s">
        <v>456</v>
      </c>
      <c r="B322" s="441" t="s">
        <v>361</v>
      </c>
      <c r="C322" s="441" t="s">
        <v>650</v>
      </c>
      <c r="D322" s="441" t="s">
        <v>655</v>
      </c>
      <c r="E322" s="441">
        <v>0</v>
      </c>
      <c r="F322" s="441">
        <v>3</v>
      </c>
      <c r="G322" s="425">
        <f t="shared" si="3"/>
        <v>3</v>
      </c>
    </row>
    <row r="323" spans="1:7" ht="18" customHeight="1" x14ac:dyDescent="0.25">
      <c r="A323" s="441" t="s">
        <v>456</v>
      </c>
      <c r="B323" s="441" t="s">
        <v>361</v>
      </c>
      <c r="C323" s="441" t="s">
        <v>650</v>
      </c>
      <c r="D323" s="441" t="s">
        <v>656</v>
      </c>
      <c r="E323" s="441">
        <v>0</v>
      </c>
      <c r="F323" s="441">
        <v>6</v>
      </c>
      <c r="G323" s="425">
        <f t="shared" si="3"/>
        <v>6</v>
      </c>
    </row>
    <row r="324" spans="1:7" ht="18" customHeight="1" x14ac:dyDescent="0.25">
      <c r="A324" s="441" t="s">
        <v>476</v>
      </c>
      <c r="B324" s="441" t="s">
        <v>657</v>
      </c>
      <c r="C324" s="441" t="s">
        <v>649</v>
      </c>
      <c r="D324" s="441" t="s">
        <v>658</v>
      </c>
      <c r="E324" s="441">
        <v>0</v>
      </c>
      <c r="F324" s="441">
        <v>5</v>
      </c>
      <c r="G324" s="425">
        <f t="shared" si="3"/>
        <v>5</v>
      </c>
    </row>
    <row r="325" spans="1:7" ht="18" customHeight="1" x14ac:dyDescent="0.25">
      <c r="A325" s="441" t="s">
        <v>476</v>
      </c>
      <c r="B325" s="441" t="s">
        <v>652</v>
      </c>
      <c r="C325" s="441" t="s">
        <v>653</v>
      </c>
      <c r="D325" s="441" t="s">
        <v>659</v>
      </c>
      <c r="E325" s="441">
        <v>4</v>
      </c>
      <c r="F325" s="441">
        <v>2</v>
      </c>
      <c r="G325" s="425">
        <f t="shared" si="3"/>
        <v>6</v>
      </c>
    </row>
    <row r="326" spans="1:7" ht="18" customHeight="1" x14ac:dyDescent="0.25">
      <c r="A326" s="441" t="s">
        <v>476</v>
      </c>
      <c r="B326" s="441" t="s">
        <v>413</v>
      </c>
      <c r="C326" s="441" t="s">
        <v>649</v>
      </c>
      <c r="D326" s="441" t="s">
        <v>660</v>
      </c>
      <c r="E326" s="441">
        <v>0</v>
      </c>
      <c r="F326" s="441">
        <v>15</v>
      </c>
      <c r="G326" s="425">
        <f t="shared" si="3"/>
        <v>15</v>
      </c>
    </row>
    <row r="327" spans="1:7" ht="18" customHeight="1" x14ac:dyDescent="0.25">
      <c r="A327" s="441" t="s">
        <v>535</v>
      </c>
      <c r="B327" s="441" t="s">
        <v>413</v>
      </c>
      <c r="C327" s="441" t="s">
        <v>649</v>
      </c>
      <c r="D327" s="441" t="s">
        <v>425</v>
      </c>
      <c r="E327" s="441">
        <v>0</v>
      </c>
      <c r="F327" s="441">
        <v>3</v>
      </c>
      <c r="G327" s="425">
        <f t="shared" si="3"/>
        <v>3</v>
      </c>
    </row>
    <row r="328" spans="1:7" ht="18" customHeight="1" x14ac:dyDescent="0.25">
      <c r="A328" s="441" t="s">
        <v>366</v>
      </c>
      <c r="B328" s="441" t="s">
        <v>592</v>
      </c>
      <c r="C328" s="441" t="s">
        <v>362</v>
      </c>
      <c r="D328" s="441" t="s">
        <v>368</v>
      </c>
      <c r="E328" s="441">
        <v>0</v>
      </c>
      <c r="F328" s="441">
        <v>416</v>
      </c>
      <c r="G328" s="425">
        <f t="shared" si="3"/>
        <v>416</v>
      </c>
    </row>
    <row r="329" spans="1:7" ht="18" customHeight="1" x14ac:dyDescent="0.25">
      <c r="A329" s="441" t="s">
        <v>366</v>
      </c>
      <c r="B329" s="441" t="s">
        <v>617</v>
      </c>
      <c r="C329" s="441" t="s">
        <v>362</v>
      </c>
      <c r="D329" s="441" t="s">
        <v>661</v>
      </c>
      <c r="E329" s="441">
        <v>0</v>
      </c>
      <c r="F329" s="441">
        <v>26</v>
      </c>
      <c r="G329" s="425">
        <f t="shared" si="3"/>
        <v>26</v>
      </c>
    </row>
    <row r="330" spans="1:7" ht="18" customHeight="1" x14ac:dyDescent="0.25">
      <c r="A330" s="441" t="s">
        <v>366</v>
      </c>
      <c r="B330" s="441" t="s">
        <v>369</v>
      </c>
      <c r="C330" s="441" t="s">
        <v>362</v>
      </c>
      <c r="D330" s="441" t="s">
        <v>384</v>
      </c>
      <c r="E330" s="441">
        <v>4</v>
      </c>
      <c r="F330" s="441">
        <v>10</v>
      </c>
      <c r="G330" s="425">
        <f t="shared" si="3"/>
        <v>14</v>
      </c>
    </row>
    <row r="331" spans="1:7" ht="18" customHeight="1" x14ac:dyDescent="0.25">
      <c r="A331" s="441" t="s">
        <v>366</v>
      </c>
      <c r="B331" s="441" t="s">
        <v>592</v>
      </c>
      <c r="C331" s="441" t="s">
        <v>362</v>
      </c>
      <c r="D331" s="441" t="s">
        <v>388</v>
      </c>
      <c r="E331" s="441">
        <v>1</v>
      </c>
      <c r="F331" s="441">
        <v>388</v>
      </c>
      <c r="G331" s="425">
        <f t="shared" si="3"/>
        <v>389</v>
      </c>
    </row>
    <row r="332" spans="1:7" ht="18" customHeight="1" x14ac:dyDescent="0.25">
      <c r="A332" s="441" t="s">
        <v>366</v>
      </c>
      <c r="B332" s="441" t="s">
        <v>592</v>
      </c>
      <c r="C332" s="441" t="s">
        <v>362</v>
      </c>
      <c r="D332" s="441" t="s">
        <v>392</v>
      </c>
      <c r="E332" s="441">
        <v>0</v>
      </c>
      <c r="F332" s="441">
        <v>560</v>
      </c>
      <c r="G332" s="425">
        <f t="shared" si="3"/>
        <v>560</v>
      </c>
    </row>
    <row r="333" spans="1:7" ht="18" customHeight="1" x14ac:dyDescent="0.25">
      <c r="A333" s="441" t="s">
        <v>366</v>
      </c>
      <c r="B333" s="441" t="s">
        <v>439</v>
      </c>
      <c r="C333" s="441" t="s">
        <v>362</v>
      </c>
      <c r="D333" s="441" t="s">
        <v>662</v>
      </c>
      <c r="E333" s="441">
        <v>1</v>
      </c>
      <c r="F333" s="441">
        <v>19</v>
      </c>
      <c r="G333" s="425">
        <f t="shared" si="3"/>
        <v>20</v>
      </c>
    </row>
    <row r="334" spans="1:7" ht="18" customHeight="1" x14ac:dyDescent="0.25">
      <c r="A334" s="441" t="s">
        <v>366</v>
      </c>
      <c r="B334" s="441" t="s">
        <v>453</v>
      </c>
      <c r="C334" s="441" t="s">
        <v>362</v>
      </c>
      <c r="D334" s="441" t="s">
        <v>663</v>
      </c>
      <c r="E334" s="441">
        <v>0</v>
      </c>
      <c r="F334" s="441">
        <v>126</v>
      </c>
      <c r="G334" s="425">
        <f t="shared" si="3"/>
        <v>126</v>
      </c>
    </row>
    <row r="335" spans="1:7" ht="18" customHeight="1" x14ac:dyDescent="0.25">
      <c r="A335" s="441" t="s">
        <v>366</v>
      </c>
      <c r="B335" s="441" t="s">
        <v>428</v>
      </c>
      <c r="C335" s="441" t="s">
        <v>362</v>
      </c>
      <c r="D335" s="441" t="s">
        <v>664</v>
      </c>
      <c r="E335" s="441">
        <v>2</v>
      </c>
      <c r="F335" s="441">
        <v>73</v>
      </c>
      <c r="G335" s="425">
        <f t="shared" si="3"/>
        <v>75</v>
      </c>
    </row>
    <row r="336" spans="1:7" ht="18" customHeight="1" x14ac:dyDescent="0.25">
      <c r="A336" s="441" t="s">
        <v>366</v>
      </c>
      <c r="B336" s="441" t="s">
        <v>592</v>
      </c>
      <c r="C336" s="441" t="s">
        <v>362</v>
      </c>
      <c r="D336" s="441" t="s">
        <v>440</v>
      </c>
      <c r="E336" s="441">
        <v>2</v>
      </c>
      <c r="F336" s="441">
        <v>533</v>
      </c>
      <c r="G336" s="425">
        <f t="shared" si="3"/>
        <v>535</v>
      </c>
    </row>
    <row r="337" spans="1:7" ht="18" customHeight="1" x14ac:dyDescent="0.25">
      <c r="A337" s="441" t="s">
        <v>476</v>
      </c>
      <c r="B337" s="441" t="s">
        <v>665</v>
      </c>
      <c r="C337" s="441" t="s">
        <v>362</v>
      </c>
      <c r="D337" s="441" t="s">
        <v>666</v>
      </c>
      <c r="E337" s="441">
        <v>9</v>
      </c>
      <c r="F337" s="441">
        <v>10</v>
      </c>
      <c r="G337" s="425">
        <f t="shared" si="3"/>
        <v>19</v>
      </c>
    </row>
    <row r="338" spans="1:7" ht="18" customHeight="1" x14ac:dyDescent="0.25">
      <c r="A338" s="441" t="s">
        <v>476</v>
      </c>
      <c r="B338" s="441" t="s">
        <v>453</v>
      </c>
      <c r="C338" s="441" t="s">
        <v>362</v>
      </c>
      <c r="D338" s="441" t="s">
        <v>667</v>
      </c>
      <c r="E338" s="441">
        <v>0</v>
      </c>
      <c r="F338" s="441">
        <v>42</v>
      </c>
      <c r="G338" s="425">
        <f t="shared" si="3"/>
        <v>42</v>
      </c>
    </row>
    <row r="339" spans="1:7" ht="18" customHeight="1" x14ac:dyDescent="0.25">
      <c r="A339" s="441" t="s">
        <v>476</v>
      </c>
      <c r="B339" s="441" t="s">
        <v>487</v>
      </c>
      <c r="C339" s="441" t="s">
        <v>362</v>
      </c>
      <c r="D339" s="441" t="s">
        <v>668</v>
      </c>
      <c r="E339" s="441">
        <v>0</v>
      </c>
      <c r="F339" s="441">
        <v>9</v>
      </c>
      <c r="G339" s="425">
        <f t="shared" si="3"/>
        <v>9</v>
      </c>
    </row>
    <row r="340" spans="1:7" ht="18" customHeight="1" x14ac:dyDescent="0.25">
      <c r="A340" s="441" t="s">
        <v>366</v>
      </c>
      <c r="B340" s="441" t="s">
        <v>592</v>
      </c>
      <c r="C340" s="441" t="s">
        <v>563</v>
      </c>
      <c r="D340" s="441" t="s">
        <v>368</v>
      </c>
      <c r="E340" s="441">
        <v>0</v>
      </c>
      <c r="F340" s="441">
        <v>212</v>
      </c>
      <c r="G340" s="425">
        <f t="shared" si="3"/>
        <v>212</v>
      </c>
    </row>
    <row r="341" spans="1:7" ht="18" customHeight="1" x14ac:dyDescent="0.25">
      <c r="A341" s="441" t="s">
        <v>366</v>
      </c>
      <c r="B341" s="441" t="s">
        <v>570</v>
      </c>
      <c r="C341" s="441" t="s">
        <v>561</v>
      </c>
      <c r="D341" s="441" t="s">
        <v>571</v>
      </c>
      <c r="E341" s="441">
        <v>0</v>
      </c>
      <c r="F341" s="441">
        <v>158</v>
      </c>
      <c r="G341" s="425">
        <f t="shared" si="3"/>
        <v>158</v>
      </c>
    </row>
    <row r="342" spans="1:7" ht="18" customHeight="1" x14ac:dyDescent="0.25">
      <c r="A342" s="441" t="s">
        <v>366</v>
      </c>
      <c r="B342" s="441" t="s">
        <v>592</v>
      </c>
      <c r="C342" s="441" t="s">
        <v>563</v>
      </c>
      <c r="D342" s="441" t="s">
        <v>388</v>
      </c>
      <c r="E342" s="441">
        <v>1</v>
      </c>
      <c r="F342" s="441">
        <v>233</v>
      </c>
      <c r="G342" s="425">
        <f t="shared" si="3"/>
        <v>234</v>
      </c>
    </row>
    <row r="343" spans="1:7" ht="18" customHeight="1" x14ac:dyDescent="0.25">
      <c r="A343" s="441" t="s">
        <v>366</v>
      </c>
      <c r="B343" s="441" t="s">
        <v>592</v>
      </c>
      <c r="C343" s="441" t="s">
        <v>563</v>
      </c>
      <c r="D343" s="441" t="s">
        <v>392</v>
      </c>
      <c r="E343" s="441">
        <v>0</v>
      </c>
      <c r="F343" s="441">
        <v>526</v>
      </c>
      <c r="G343" s="425">
        <f t="shared" si="3"/>
        <v>526</v>
      </c>
    </row>
    <row r="344" spans="1:7" ht="18" customHeight="1" x14ac:dyDescent="0.25">
      <c r="A344" s="441" t="s">
        <v>366</v>
      </c>
      <c r="B344" s="441" t="s">
        <v>439</v>
      </c>
      <c r="C344" s="441" t="s">
        <v>561</v>
      </c>
      <c r="D344" s="441" t="s">
        <v>669</v>
      </c>
      <c r="E344" s="441">
        <v>0</v>
      </c>
      <c r="F344" s="441">
        <v>11</v>
      </c>
      <c r="G344" s="425">
        <f t="shared" si="3"/>
        <v>11</v>
      </c>
    </row>
    <row r="345" spans="1:7" ht="18" customHeight="1" x14ac:dyDescent="0.25">
      <c r="A345" s="441" t="s">
        <v>366</v>
      </c>
      <c r="B345" s="441" t="s">
        <v>389</v>
      </c>
      <c r="C345" s="441" t="s">
        <v>563</v>
      </c>
      <c r="D345" s="441" t="s">
        <v>670</v>
      </c>
      <c r="E345" s="441">
        <v>0</v>
      </c>
      <c r="F345" s="441">
        <v>77</v>
      </c>
      <c r="G345" s="425">
        <f t="shared" si="3"/>
        <v>77</v>
      </c>
    </row>
    <row r="346" spans="1:7" ht="18" customHeight="1" x14ac:dyDescent="0.25">
      <c r="A346" s="441" t="s">
        <v>366</v>
      </c>
      <c r="B346" s="441" t="s">
        <v>564</v>
      </c>
      <c r="C346" s="441" t="s">
        <v>563</v>
      </c>
      <c r="D346" s="441" t="s">
        <v>584</v>
      </c>
      <c r="E346" s="441">
        <v>7</v>
      </c>
      <c r="F346" s="441">
        <v>13</v>
      </c>
      <c r="G346" s="425">
        <f t="shared" si="3"/>
        <v>20</v>
      </c>
    </row>
    <row r="347" spans="1:7" ht="18" customHeight="1" x14ac:dyDescent="0.25">
      <c r="A347" s="441" t="s">
        <v>476</v>
      </c>
      <c r="B347" s="441" t="s">
        <v>364</v>
      </c>
      <c r="C347" s="441" t="s">
        <v>563</v>
      </c>
      <c r="D347" s="441" t="s">
        <v>671</v>
      </c>
      <c r="E347" s="441">
        <v>0</v>
      </c>
      <c r="F347" s="441">
        <v>20</v>
      </c>
      <c r="G347" s="425">
        <f t="shared" si="3"/>
        <v>20</v>
      </c>
    </row>
    <row r="348" spans="1:7" ht="18" customHeight="1" x14ac:dyDescent="0.25">
      <c r="A348" s="441" t="s">
        <v>476</v>
      </c>
      <c r="B348" s="441" t="s">
        <v>439</v>
      </c>
      <c r="C348" s="441" t="s">
        <v>561</v>
      </c>
      <c r="D348" s="441" t="s">
        <v>672</v>
      </c>
      <c r="E348" s="441">
        <v>0</v>
      </c>
      <c r="F348" s="441">
        <v>11</v>
      </c>
      <c r="G348" s="425">
        <f t="shared" si="3"/>
        <v>11</v>
      </c>
    </row>
    <row r="349" spans="1:7" ht="18" customHeight="1" x14ac:dyDescent="0.25">
      <c r="A349" s="441" t="s">
        <v>476</v>
      </c>
      <c r="B349" s="441" t="s">
        <v>572</v>
      </c>
      <c r="C349" s="441" t="s">
        <v>561</v>
      </c>
      <c r="D349" s="441" t="s">
        <v>598</v>
      </c>
      <c r="E349" s="441">
        <v>27</v>
      </c>
      <c r="F349" s="441">
        <v>0</v>
      </c>
      <c r="G349" s="425">
        <f t="shared" si="3"/>
        <v>27</v>
      </c>
    </row>
    <row r="350" spans="1:7" ht="18" customHeight="1" x14ac:dyDescent="0.25">
      <c r="A350" s="441" t="s">
        <v>476</v>
      </c>
      <c r="B350" s="441" t="s">
        <v>441</v>
      </c>
      <c r="C350" s="441" t="s">
        <v>563</v>
      </c>
      <c r="D350" s="441" t="s">
        <v>673</v>
      </c>
      <c r="E350" s="441">
        <v>0</v>
      </c>
      <c r="F350" s="441">
        <v>18</v>
      </c>
      <c r="G350" s="425">
        <f t="shared" si="3"/>
        <v>18</v>
      </c>
    </row>
    <row r="351" spans="1:7" ht="18" customHeight="1" x14ac:dyDescent="0.25">
      <c r="A351" s="441" t="s">
        <v>366</v>
      </c>
      <c r="B351" s="441" t="s">
        <v>592</v>
      </c>
      <c r="C351" s="441" t="s">
        <v>611</v>
      </c>
      <c r="D351" s="441" t="s">
        <v>368</v>
      </c>
      <c r="E351" s="441">
        <v>1</v>
      </c>
      <c r="F351" s="441">
        <v>207</v>
      </c>
      <c r="G351" s="425">
        <f t="shared" si="3"/>
        <v>208</v>
      </c>
    </row>
    <row r="352" spans="1:7" ht="18" customHeight="1" x14ac:dyDescent="0.25">
      <c r="A352" s="441" t="s">
        <v>366</v>
      </c>
      <c r="B352" s="441" t="s">
        <v>610</v>
      </c>
      <c r="C352" s="441" t="s">
        <v>611</v>
      </c>
      <c r="D352" s="441" t="s">
        <v>384</v>
      </c>
      <c r="E352" s="441">
        <v>2</v>
      </c>
      <c r="F352" s="441">
        <v>8</v>
      </c>
      <c r="G352" s="425">
        <f t="shared" si="3"/>
        <v>10</v>
      </c>
    </row>
    <row r="353" spans="1:7" ht="18" customHeight="1" x14ac:dyDescent="0.25">
      <c r="A353" s="441" t="s">
        <v>366</v>
      </c>
      <c r="B353" s="441" t="s">
        <v>592</v>
      </c>
      <c r="C353" s="441" t="s">
        <v>611</v>
      </c>
      <c r="D353" s="441" t="s">
        <v>388</v>
      </c>
      <c r="E353" s="441">
        <v>1</v>
      </c>
      <c r="F353" s="441">
        <v>407</v>
      </c>
      <c r="G353" s="425">
        <f t="shared" si="3"/>
        <v>408</v>
      </c>
    </row>
    <row r="354" spans="1:7" ht="18" customHeight="1" x14ac:dyDescent="0.25">
      <c r="A354" s="441" t="s">
        <v>366</v>
      </c>
      <c r="B354" s="441" t="s">
        <v>592</v>
      </c>
      <c r="C354" s="441" t="s">
        <v>616</v>
      </c>
      <c r="D354" s="441" t="s">
        <v>392</v>
      </c>
      <c r="E354" s="441">
        <v>3</v>
      </c>
      <c r="F354" s="441">
        <v>470</v>
      </c>
      <c r="G354" s="425">
        <f t="shared" si="3"/>
        <v>473</v>
      </c>
    </row>
    <row r="355" spans="1:7" ht="18" customHeight="1" x14ac:dyDescent="0.25">
      <c r="A355" s="441" t="s">
        <v>366</v>
      </c>
      <c r="B355" s="441" t="s">
        <v>389</v>
      </c>
      <c r="C355" s="441" t="s">
        <v>612</v>
      </c>
      <c r="D355" s="441" t="s">
        <v>670</v>
      </c>
      <c r="E355" s="441">
        <v>0</v>
      </c>
      <c r="F355" s="441">
        <v>47</v>
      </c>
      <c r="G355" s="425">
        <f t="shared" si="3"/>
        <v>47</v>
      </c>
    </row>
    <row r="356" spans="1:7" ht="18" customHeight="1" x14ac:dyDescent="0.25">
      <c r="A356" s="441" t="s">
        <v>366</v>
      </c>
      <c r="B356" s="441" t="s">
        <v>592</v>
      </c>
      <c r="C356" s="441" t="s">
        <v>616</v>
      </c>
      <c r="D356" s="441" t="s">
        <v>452</v>
      </c>
      <c r="E356" s="441">
        <v>6</v>
      </c>
      <c r="F356" s="441">
        <v>111</v>
      </c>
      <c r="G356" s="425">
        <f t="shared" si="3"/>
        <v>117</v>
      </c>
    </row>
    <row r="357" spans="1:7" ht="18" customHeight="1" x14ac:dyDescent="0.25">
      <c r="A357" s="441" t="s">
        <v>366</v>
      </c>
      <c r="B357" s="441" t="s">
        <v>592</v>
      </c>
      <c r="C357" s="441" t="s">
        <v>631</v>
      </c>
      <c r="D357" s="441" t="s">
        <v>388</v>
      </c>
      <c r="E357" s="441">
        <v>1</v>
      </c>
      <c r="F357" s="441">
        <v>337</v>
      </c>
      <c r="G357" s="425">
        <f t="shared" si="3"/>
        <v>338</v>
      </c>
    </row>
    <row r="358" spans="1:7" ht="18" customHeight="1" x14ac:dyDescent="0.25">
      <c r="A358" s="441" t="s">
        <v>366</v>
      </c>
      <c r="B358" s="441" t="s">
        <v>592</v>
      </c>
      <c r="C358" s="441" t="s">
        <v>631</v>
      </c>
      <c r="D358" s="441" t="s">
        <v>392</v>
      </c>
      <c r="E358" s="441">
        <v>0</v>
      </c>
      <c r="F358" s="441">
        <v>464</v>
      </c>
      <c r="G358" s="425">
        <f t="shared" si="3"/>
        <v>464</v>
      </c>
    </row>
    <row r="359" spans="1:7" ht="18" customHeight="1" x14ac:dyDescent="0.25">
      <c r="A359" s="441" t="s">
        <v>366</v>
      </c>
      <c r="B359" s="441" t="s">
        <v>617</v>
      </c>
      <c r="C359" s="441" t="s">
        <v>634</v>
      </c>
      <c r="D359" s="441" t="s">
        <v>674</v>
      </c>
      <c r="E359" s="441">
        <v>5</v>
      </c>
      <c r="F359" s="441">
        <v>49</v>
      </c>
      <c r="G359" s="425">
        <f t="shared" si="3"/>
        <v>54</v>
      </c>
    </row>
    <row r="360" spans="1:7" ht="18" customHeight="1" x14ac:dyDescent="0.25">
      <c r="A360" s="441" t="s">
        <v>366</v>
      </c>
      <c r="B360" s="441" t="s">
        <v>389</v>
      </c>
      <c r="C360" s="441" t="s">
        <v>631</v>
      </c>
      <c r="D360" s="441" t="s">
        <v>670</v>
      </c>
      <c r="E360" s="441">
        <v>1</v>
      </c>
      <c r="F360" s="441">
        <v>51</v>
      </c>
      <c r="G360" s="425">
        <f t="shared" si="3"/>
        <v>52</v>
      </c>
    </row>
    <row r="361" spans="1:7" ht="18" customHeight="1" x14ac:dyDescent="0.25">
      <c r="A361" s="441" t="s">
        <v>366</v>
      </c>
      <c r="B361" s="441" t="s">
        <v>413</v>
      </c>
      <c r="C361" s="441" t="s">
        <v>631</v>
      </c>
      <c r="D361" s="441" t="s">
        <v>638</v>
      </c>
      <c r="E361" s="441">
        <v>0</v>
      </c>
      <c r="F361" s="441">
        <v>5</v>
      </c>
      <c r="G361" s="425">
        <f t="shared" si="3"/>
        <v>5</v>
      </c>
    </row>
    <row r="362" spans="1:7" ht="18" customHeight="1" x14ac:dyDescent="0.25">
      <c r="A362" s="441" t="s">
        <v>366</v>
      </c>
      <c r="B362" s="441" t="s">
        <v>441</v>
      </c>
      <c r="C362" s="441" t="s">
        <v>631</v>
      </c>
      <c r="D362" s="441" t="s">
        <v>442</v>
      </c>
      <c r="E362" s="441">
        <v>0</v>
      </c>
      <c r="F362" s="441">
        <v>25</v>
      </c>
      <c r="G362" s="425">
        <f t="shared" si="3"/>
        <v>25</v>
      </c>
    </row>
    <row r="363" spans="1:7" ht="18" customHeight="1" x14ac:dyDescent="0.25">
      <c r="A363" s="441" t="s">
        <v>360</v>
      </c>
      <c r="B363" s="441" t="s">
        <v>595</v>
      </c>
      <c r="C363" s="441" t="s">
        <v>649</v>
      </c>
      <c r="D363" s="441" t="s">
        <v>675</v>
      </c>
      <c r="E363" s="441">
        <v>0</v>
      </c>
      <c r="F363" s="441">
        <v>5</v>
      </c>
      <c r="G363" s="425">
        <f t="shared" si="3"/>
        <v>5</v>
      </c>
    </row>
    <row r="364" spans="1:7" ht="18" customHeight="1" x14ac:dyDescent="0.25">
      <c r="A364" s="441" t="s">
        <v>366</v>
      </c>
      <c r="B364" s="441" t="s">
        <v>652</v>
      </c>
      <c r="C364" s="441" t="s">
        <v>653</v>
      </c>
      <c r="D364" s="441" t="s">
        <v>676</v>
      </c>
      <c r="E364" s="441">
        <v>0</v>
      </c>
      <c r="F364" s="441">
        <v>5</v>
      </c>
      <c r="G364" s="425">
        <f t="shared" si="3"/>
        <v>5</v>
      </c>
    </row>
    <row r="365" spans="1:7" ht="18" customHeight="1" x14ac:dyDescent="0.25">
      <c r="A365" s="441" t="s">
        <v>366</v>
      </c>
      <c r="B365" s="441" t="s">
        <v>592</v>
      </c>
      <c r="C365" s="441" t="s">
        <v>649</v>
      </c>
      <c r="D365" s="441" t="s">
        <v>388</v>
      </c>
      <c r="E365" s="441">
        <v>0</v>
      </c>
      <c r="F365" s="441">
        <v>347</v>
      </c>
      <c r="G365" s="425">
        <f t="shared" si="3"/>
        <v>347</v>
      </c>
    </row>
    <row r="366" spans="1:7" ht="18" customHeight="1" x14ac:dyDescent="0.25">
      <c r="A366" s="441" t="s">
        <v>366</v>
      </c>
      <c r="B366" s="441" t="s">
        <v>592</v>
      </c>
      <c r="C366" s="441" t="s">
        <v>649</v>
      </c>
      <c r="D366" s="441" t="s">
        <v>392</v>
      </c>
      <c r="E366" s="441">
        <v>1</v>
      </c>
      <c r="F366" s="441">
        <v>441</v>
      </c>
      <c r="G366" s="425">
        <f t="shared" si="3"/>
        <v>442</v>
      </c>
    </row>
    <row r="367" spans="1:7" ht="18" customHeight="1" x14ac:dyDescent="0.25">
      <c r="A367" s="441" t="s">
        <v>366</v>
      </c>
      <c r="B367" s="441" t="s">
        <v>389</v>
      </c>
      <c r="C367" s="441" t="s">
        <v>649</v>
      </c>
      <c r="D367" s="441" t="s">
        <v>670</v>
      </c>
      <c r="E367" s="441">
        <v>0</v>
      </c>
      <c r="F367" s="441">
        <v>40</v>
      </c>
      <c r="G367" s="425">
        <f t="shared" si="3"/>
        <v>40</v>
      </c>
    </row>
    <row r="368" spans="1:7" ht="18" customHeight="1" x14ac:dyDescent="0.25">
      <c r="A368" s="441" t="s">
        <v>366</v>
      </c>
      <c r="B368" s="441" t="s">
        <v>652</v>
      </c>
      <c r="C368" s="441" t="s">
        <v>653</v>
      </c>
      <c r="D368" s="441" t="s">
        <v>654</v>
      </c>
      <c r="E368" s="441">
        <v>2</v>
      </c>
      <c r="F368" s="441">
        <v>180</v>
      </c>
      <c r="G368" s="425">
        <f t="shared" si="3"/>
        <v>182</v>
      </c>
    </row>
    <row r="369" spans="1:7" ht="18" customHeight="1" x14ac:dyDescent="0.25">
      <c r="A369" s="441" t="s">
        <v>366</v>
      </c>
      <c r="B369" s="441" t="s">
        <v>367</v>
      </c>
      <c r="C369" s="441" t="s">
        <v>649</v>
      </c>
      <c r="D369" s="441" t="s">
        <v>584</v>
      </c>
      <c r="E369" s="441">
        <v>2</v>
      </c>
      <c r="F369" s="441">
        <v>20</v>
      </c>
      <c r="G369" s="425">
        <f t="shared" si="3"/>
        <v>22</v>
      </c>
    </row>
    <row r="370" spans="1:7" ht="6" customHeight="1" x14ac:dyDescent="0.25">
      <c r="D370" s="247"/>
      <c r="E370" s="428"/>
      <c r="F370" s="428"/>
      <c r="G370" s="429"/>
    </row>
    <row r="371" spans="1:7" x14ac:dyDescent="0.4">
      <c r="C371" s="361"/>
      <c r="D371" s="261" t="s">
        <v>281</v>
      </c>
      <c r="E371" s="430">
        <f>SUM(E27:E369)</f>
        <v>931</v>
      </c>
      <c r="F371" s="430">
        <f>SUM(F27:F369)</f>
        <v>57551</v>
      </c>
      <c r="G371" s="430">
        <f>SUM(G27:G369)</f>
        <v>58482</v>
      </c>
    </row>
    <row r="372" spans="1:7" x14ac:dyDescent="0.25">
      <c r="A372" s="422"/>
      <c r="C372" s="717" t="s">
        <v>354</v>
      </c>
      <c r="D372" s="247"/>
      <c r="E372" s="247"/>
      <c r="F372" s="247"/>
      <c r="G372" s="246"/>
    </row>
    <row r="373" spans="1:7" x14ac:dyDescent="0.25">
      <c r="A373" s="434"/>
      <c r="C373" s="717"/>
      <c r="D373" s="247"/>
      <c r="E373" s="247"/>
      <c r="F373" s="247"/>
      <c r="G373" s="246"/>
    </row>
    <row r="374" spans="1:7" x14ac:dyDescent="0.25">
      <c r="A374" s="434"/>
      <c r="C374" s="717"/>
      <c r="D374" s="247"/>
      <c r="E374" s="247"/>
      <c r="F374" s="247"/>
      <c r="G374" s="246"/>
    </row>
    <row r="375" spans="1:7" x14ac:dyDescent="0.25">
      <c r="A375" s="434"/>
      <c r="C375" s="717"/>
      <c r="D375" s="247"/>
      <c r="E375" s="247"/>
      <c r="F375" s="247"/>
      <c r="G375" s="246"/>
    </row>
    <row r="376" spans="1:7" x14ac:dyDescent="0.25">
      <c r="A376" s="434"/>
      <c r="C376" s="717"/>
      <c r="D376" s="247"/>
      <c r="E376" s="247"/>
      <c r="F376" s="247"/>
      <c r="G376" s="246"/>
    </row>
    <row r="377" spans="1:7" x14ac:dyDescent="0.25">
      <c r="A377" s="434"/>
      <c r="C377" s="717"/>
      <c r="D377" s="247"/>
      <c r="E377" s="247"/>
      <c r="F377" s="247"/>
      <c r="G377" s="246"/>
    </row>
    <row r="378" spans="1:7" x14ac:dyDescent="0.25">
      <c r="A378" s="434"/>
      <c r="C378" s="717"/>
      <c r="D378" s="247"/>
      <c r="E378" s="247"/>
      <c r="F378" s="247"/>
      <c r="G378" s="246"/>
    </row>
    <row r="379" spans="1:7" x14ac:dyDescent="0.25">
      <c r="A379" s="434"/>
      <c r="C379" s="717"/>
      <c r="D379" s="247"/>
      <c r="E379" s="247"/>
      <c r="F379" s="247"/>
      <c r="G379" s="246"/>
    </row>
    <row r="380" spans="1:7" x14ac:dyDescent="0.25">
      <c r="A380" s="434"/>
      <c r="C380" s="717"/>
      <c r="D380" s="247"/>
      <c r="E380" s="247"/>
      <c r="F380" s="247"/>
      <c r="G380" s="246"/>
    </row>
    <row r="381" spans="1:7" ht="17.399999999999999" x14ac:dyDescent="0.25">
      <c r="A381" s="442"/>
      <c r="B381" s="444" t="s">
        <v>679</v>
      </c>
      <c r="C381" s="717"/>
      <c r="D381" s="444" t="s">
        <v>677</v>
      </c>
      <c r="E381" s="247"/>
      <c r="F381" s="247"/>
      <c r="G381" s="246"/>
    </row>
    <row r="382" spans="1:7" x14ac:dyDescent="0.25">
      <c r="A382" s="716"/>
      <c r="B382" s="720" t="s">
        <v>355</v>
      </c>
      <c r="C382" s="717"/>
      <c r="D382" s="722" t="s">
        <v>678</v>
      </c>
      <c r="E382" s="247"/>
      <c r="F382" s="247"/>
      <c r="G382" s="246"/>
    </row>
    <row r="383" spans="1:7" ht="12.75" customHeight="1" x14ac:dyDescent="0.25">
      <c r="A383" s="716"/>
      <c r="B383" s="721"/>
      <c r="C383" s="717"/>
      <c r="D383" s="723"/>
      <c r="E383" s="247"/>
      <c r="F383" s="247"/>
      <c r="G383" s="246"/>
    </row>
    <row r="384" spans="1:7" ht="12.75" customHeight="1" x14ac:dyDescent="0.4">
      <c r="A384" s="442"/>
      <c r="B384" s="434"/>
      <c r="C384" s="435"/>
      <c r="D384" s="434"/>
      <c r="E384" s="247"/>
      <c r="F384" s="247"/>
      <c r="G384" s="246"/>
    </row>
    <row r="385" spans="1:7" ht="12.75" customHeight="1" x14ac:dyDescent="0.4">
      <c r="A385" s="442"/>
      <c r="B385" s="434"/>
      <c r="C385" s="435"/>
      <c r="D385" s="434"/>
      <c r="E385" s="247"/>
      <c r="F385" s="247"/>
      <c r="G385" s="246"/>
    </row>
    <row r="386" spans="1:7" ht="12.75" customHeight="1" x14ac:dyDescent="0.4">
      <c r="C386" s="423"/>
      <c r="D386" s="247"/>
      <c r="E386" s="247"/>
      <c r="F386" s="247"/>
      <c r="G386" s="246"/>
    </row>
    <row r="387" spans="1:7" ht="12.75" customHeight="1" x14ac:dyDescent="0.4">
      <c r="C387" s="423"/>
      <c r="D387" s="247"/>
      <c r="E387" s="247"/>
      <c r="F387" s="247"/>
      <c r="G387" s="246"/>
    </row>
    <row r="388" spans="1:7" ht="12.75" customHeight="1" x14ac:dyDescent="0.4">
      <c r="C388" s="423"/>
      <c r="D388" s="247"/>
      <c r="E388" s="247"/>
      <c r="F388" s="247"/>
      <c r="G388" s="246"/>
    </row>
    <row r="389" spans="1:7" ht="38.25" customHeight="1" x14ac:dyDescent="0.25">
      <c r="A389" s="715" t="s">
        <v>356</v>
      </c>
      <c r="B389" s="715"/>
      <c r="C389" s="715"/>
      <c r="D389" s="715"/>
      <c r="E389" s="715"/>
      <c r="F389" s="715"/>
      <c r="G389" s="715"/>
    </row>
    <row r="390" spans="1:7" x14ac:dyDescent="0.25">
      <c r="E390" s="247"/>
      <c r="F390" s="247"/>
      <c r="G390" s="246"/>
    </row>
    <row r="391" spans="1:7" x14ac:dyDescent="0.25">
      <c r="E391" s="247"/>
      <c r="F391" s="247"/>
      <c r="G391" s="246"/>
    </row>
    <row r="392" spans="1:7" x14ac:dyDescent="0.25">
      <c r="E392" s="247"/>
      <c r="F392" s="247"/>
      <c r="G392" s="246"/>
    </row>
    <row r="393" spans="1:7" x14ac:dyDescent="0.25">
      <c r="E393" s="247"/>
      <c r="F393" s="247"/>
      <c r="G393" s="246"/>
    </row>
    <row r="394" spans="1:7" x14ac:dyDescent="0.25">
      <c r="E394" s="247"/>
      <c r="F394" s="247"/>
      <c r="G394" s="246"/>
    </row>
    <row r="395" spans="1:7" x14ac:dyDescent="0.25">
      <c r="E395" s="247"/>
      <c r="F395" s="247"/>
      <c r="G395" s="246"/>
    </row>
    <row r="396" spans="1:7" x14ac:dyDescent="0.25">
      <c r="E396" s="247"/>
      <c r="F396" s="247"/>
      <c r="G396" s="246"/>
    </row>
    <row r="397" spans="1:7" x14ac:dyDescent="0.25">
      <c r="E397" s="247"/>
      <c r="F397" s="247"/>
      <c r="G397" s="246"/>
    </row>
    <row r="398" spans="1:7" x14ac:dyDescent="0.25">
      <c r="E398" s="247"/>
      <c r="F398" s="247"/>
      <c r="G398" s="246"/>
    </row>
    <row r="399" spans="1:7" x14ac:dyDescent="0.25">
      <c r="E399" s="247"/>
      <c r="F399" s="247"/>
      <c r="G399" s="246"/>
    </row>
    <row r="400" spans="1:7" x14ac:dyDescent="0.25">
      <c r="E400" s="247"/>
      <c r="F400" s="247"/>
      <c r="G400" s="246"/>
    </row>
    <row r="401" spans="4:7" x14ac:dyDescent="0.25">
      <c r="E401" s="247"/>
      <c r="F401" s="247"/>
      <c r="G401" s="246"/>
    </row>
    <row r="402" spans="4:7" x14ac:dyDescent="0.25">
      <c r="E402" s="247"/>
      <c r="F402" s="247"/>
      <c r="G402" s="246"/>
    </row>
    <row r="403" spans="4:7" x14ac:dyDescent="0.25">
      <c r="D403" s="247"/>
      <c r="E403" s="247"/>
      <c r="F403" s="247"/>
      <c r="G403" s="246"/>
    </row>
    <row r="404" spans="4:7" x14ac:dyDescent="0.25">
      <c r="D404" s="247"/>
      <c r="E404" s="247"/>
      <c r="F404" s="247"/>
      <c r="G404" s="246"/>
    </row>
    <row r="405" spans="4:7" x14ac:dyDescent="0.25">
      <c r="D405" s="247"/>
      <c r="E405" s="247"/>
      <c r="F405" s="247"/>
      <c r="G405" s="246"/>
    </row>
    <row r="406" spans="4:7" x14ac:dyDescent="0.25">
      <c r="D406" s="247"/>
      <c r="E406" s="247"/>
      <c r="F406" s="247"/>
      <c r="G406" s="246"/>
    </row>
    <row r="407" spans="4:7" x14ac:dyDescent="0.25">
      <c r="D407" s="247"/>
      <c r="E407" s="247"/>
      <c r="F407" s="247"/>
      <c r="G407" s="246"/>
    </row>
    <row r="408" spans="4:7" x14ac:dyDescent="0.25">
      <c r="D408" s="247"/>
      <c r="E408" s="247"/>
      <c r="F408" s="247"/>
      <c r="G408" s="246"/>
    </row>
    <row r="409" spans="4:7" x14ac:dyDescent="0.25">
      <c r="D409" s="247"/>
      <c r="E409" s="247"/>
      <c r="F409" s="247"/>
      <c r="G409" s="246"/>
    </row>
    <row r="410" spans="4:7" x14ac:dyDescent="0.25">
      <c r="D410" s="247"/>
      <c r="E410" s="247"/>
      <c r="F410" s="247"/>
      <c r="G410" s="246"/>
    </row>
    <row r="411" spans="4:7" x14ac:dyDescent="0.25">
      <c r="D411" s="247"/>
      <c r="E411" s="247"/>
      <c r="F411" s="247"/>
      <c r="G411" s="246"/>
    </row>
    <row r="412" spans="4:7" x14ac:dyDescent="0.25">
      <c r="D412" s="247"/>
      <c r="E412" s="247"/>
      <c r="F412" s="247"/>
      <c r="G412" s="246"/>
    </row>
    <row r="413" spans="4:7" x14ac:dyDescent="0.25">
      <c r="D413" s="247"/>
      <c r="E413" s="247"/>
      <c r="F413" s="247"/>
      <c r="G413" s="246"/>
    </row>
    <row r="414" spans="4:7" x14ac:dyDescent="0.25">
      <c r="D414" s="247"/>
      <c r="E414" s="247"/>
      <c r="F414" s="247"/>
      <c r="G414" s="246"/>
    </row>
    <row r="415" spans="4:7" x14ac:dyDescent="0.25">
      <c r="D415" s="247"/>
      <c r="E415" s="247"/>
      <c r="F415" s="247"/>
      <c r="G415" s="246"/>
    </row>
    <row r="416" spans="4:7" x14ac:dyDescent="0.25">
      <c r="D416" s="247"/>
      <c r="E416" s="247"/>
      <c r="F416" s="247"/>
      <c r="G416" s="246"/>
    </row>
    <row r="417" spans="4:7" x14ac:dyDescent="0.25">
      <c r="D417" s="247"/>
      <c r="E417" s="247"/>
      <c r="F417" s="247"/>
      <c r="G417" s="246"/>
    </row>
    <row r="418" spans="4:7" x14ac:dyDescent="0.25">
      <c r="D418" s="247"/>
      <c r="E418" s="247"/>
      <c r="F418" s="247"/>
      <c r="G418" s="246"/>
    </row>
    <row r="419" spans="4:7" x14ac:dyDescent="0.25">
      <c r="D419" s="247"/>
      <c r="E419" s="247"/>
      <c r="F419" s="247"/>
      <c r="G419" s="246"/>
    </row>
    <row r="420" spans="4:7" x14ac:dyDescent="0.25">
      <c r="D420" s="247"/>
      <c r="E420" s="247"/>
      <c r="F420" s="247"/>
      <c r="G420" s="246"/>
    </row>
    <row r="421" spans="4:7" x14ac:dyDescent="0.25">
      <c r="D421" s="247"/>
      <c r="E421" s="247"/>
      <c r="F421" s="247"/>
      <c r="G421" s="246"/>
    </row>
    <row r="422" spans="4:7" x14ac:dyDescent="0.25">
      <c r="D422" s="247"/>
      <c r="E422" s="247"/>
      <c r="F422" s="247"/>
      <c r="G422" s="246"/>
    </row>
    <row r="423" spans="4:7" x14ac:dyDescent="0.25">
      <c r="D423" s="247"/>
      <c r="E423" s="247"/>
      <c r="F423" s="247"/>
      <c r="G423" s="246"/>
    </row>
    <row r="424" spans="4:7" x14ac:dyDescent="0.25">
      <c r="D424" s="247"/>
      <c r="E424" s="247"/>
      <c r="F424" s="247"/>
      <c r="G424" s="246"/>
    </row>
    <row r="425" spans="4:7" x14ac:dyDescent="0.25">
      <c r="D425" s="247"/>
      <c r="E425" s="247"/>
      <c r="F425" s="247"/>
      <c r="G425" s="246"/>
    </row>
    <row r="426" spans="4:7" x14ac:dyDescent="0.25">
      <c r="D426" s="247"/>
      <c r="E426" s="247"/>
      <c r="F426" s="247"/>
      <c r="G426" s="246"/>
    </row>
    <row r="427" spans="4:7" x14ac:dyDescent="0.25">
      <c r="D427" s="247"/>
      <c r="E427" s="247"/>
      <c r="F427" s="247"/>
      <c r="G427" s="246"/>
    </row>
    <row r="428" spans="4:7" x14ac:dyDescent="0.25">
      <c r="D428" s="247"/>
      <c r="E428" s="247"/>
      <c r="F428" s="247"/>
      <c r="G428" s="246"/>
    </row>
    <row r="429" spans="4:7" x14ac:dyDescent="0.25">
      <c r="D429" s="247"/>
      <c r="E429" s="247"/>
      <c r="F429" s="247"/>
      <c r="G429" s="246"/>
    </row>
    <row r="430" spans="4:7" x14ac:dyDescent="0.25">
      <c r="D430" s="247"/>
      <c r="E430" s="247"/>
      <c r="F430" s="247"/>
      <c r="G430" s="246"/>
    </row>
    <row r="431" spans="4:7" x14ac:dyDescent="0.25">
      <c r="D431" s="247"/>
      <c r="E431" s="247"/>
      <c r="F431" s="247"/>
      <c r="G431" s="246"/>
    </row>
    <row r="432" spans="4:7" x14ac:dyDescent="0.25">
      <c r="D432" s="247"/>
      <c r="E432" s="247"/>
      <c r="F432" s="247"/>
      <c r="G432" s="246"/>
    </row>
    <row r="433" spans="4:7" x14ac:dyDescent="0.25">
      <c r="D433" s="247"/>
      <c r="E433" s="247"/>
      <c r="F433" s="247"/>
      <c r="G433" s="246"/>
    </row>
    <row r="434" spans="4:7" x14ac:dyDescent="0.25">
      <c r="D434" s="247"/>
      <c r="E434" s="247"/>
      <c r="F434" s="247"/>
      <c r="G434" s="246"/>
    </row>
    <row r="435" spans="4:7" x14ac:dyDescent="0.25">
      <c r="D435" s="247"/>
      <c r="E435" s="247"/>
      <c r="F435" s="247"/>
      <c r="G435" s="246"/>
    </row>
    <row r="436" spans="4:7" x14ac:dyDescent="0.25">
      <c r="D436" s="247"/>
      <c r="E436" s="247"/>
      <c r="F436" s="247"/>
      <c r="G436" s="246"/>
    </row>
    <row r="437" spans="4:7" x14ac:dyDescent="0.25">
      <c r="D437" s="247"/>
      <c r="E437" s="247"/>
      <c r="F437" s="247"/>
      <c r="G437" s="246"/>
    </row>
    <row r="438" spans="4:7" x14ac:dyDescent="0.25">
      <c r="D438" s="247"/>
      <c r="E438" s="247"/>
      <c r="F438" s="247"/>
      <c r="G438" s="246"/>
    </row>
    <row r="439" spans="4:7" x14ac:dyDescent="0.25">
      <c r="D439" s="247"/>
      <c r="E439" s="247"/>
      <c r="F439" s="247"/>
      <c r="G439" s="246"/>
    </row>
    <row r="440" spans="4:7" x14ac:dyDescent="0.25">
      <c r="D440" s="247"/>
      <c r="E440" s="247"/>
      <c r="F440" s="247"/>
      <c r="G440" s="246"/>
    </row>
    <row r="441" spans="4:7" x14ac:dyDescent="0.25">
      <c r="D441" s="247"/>
      <c r="E441" s="247"/>
      <c r="F441" s="247"/>
      <c r="G441" s="246"/>
    </row>
    <row r="442" spans="4:7" x14ac:dyDescent="0.25">
      <c r="D442" s="247"/>
      <c r="E442" s="247"/>
      <c r="F442" s="247"/>
      <c r="G442" s="246"/>
    </row>
    <row r="443" spans="4:7" x14ac:dyDescent="0.25">
      <c r="D443" s="247"/>
      <c r="E443" s="247"/>
      <c r="F443" s="247"/>
      <c r="G443" s="246"/>
    </row>
    <row r="444" spans="4:7" x14ac:dyDescent="0.25">
      <c r="D444" s="247"/>
      <c r="E444" s="247"/>
      <c r="F444" s="247"/>
      <c r="G444" s="246"/>
    </row>
    <row r="445" spans="4:7" x14ac:dyDescent="0.25">
      <c r="D445" s="247"/>
      <c r="E445" s="247"/>
      <c r="F445" s="247"/>
      <c r="G445" s="246"/>
    </row>
    <row r="446" spans="4:7" x14ac:dyDescent="0.25">
      <c r="D446" s="247"/>
      <c r="E446" s="247"/>
      <c r="F446" s="247"/>
      <c r="G446" s="246"/>
    </row>
    <row r="447" spans="4:7" x14ac:dyDescent="0.25">
      <c r="D447" s="247"/>
      <c r="E447" s="247"/>
      <c r="F447" s="247"/>
      <c r="G447" s="246"/>
    </row>
    <row r="448" spans="4:7" x14ac:dyDescent="0.25">
      <c r="D448" s="247"/>
      <c r="E448" s="247"/>
      <c r="F448" s="247"/>
      <c r="G448" s="246"/>
    </row>
    <row r="449" spans="4:7" x14ac:dyDescent="0.25">
      <c r="D449" s="247"/>
      <c r="E449" s="247"/>
      <c r="F449" s="247"/>
      <c r="G449" s="246"/>
    </row>
    <row r="450" spans="4:7" x14ac:dyDescent="0.25">
      <c r="D450" s="247"/>
      <c r="E450" s="247"/>
      <c r="F450" s="247"/>
      <c r="G450" s="246"/>
    </row>
    <row r="451" spans="4:7" x14ac:dyDescent="0.25">
      <c r="D451" s="247"/>
      <c r="E451" s="247"/>
      <c r="F451" s="247"/>
      <c r="G451" s="246"/>
    </row>
    <row r="452" spans="4:7" x14ac:dyDescent="0.25">
      <c r="D452" s="247"/>
      <c r="E452" s="247"/>
      <c r="F452" s="247"/>
      <c r="G452" s="246"/>
    </row>
    <row r="453" spans="4:7" x14ac:dyDescent="0.25">
      <c r="D453" s="247"/>
      <c r="E453" s="247"/>
      <c r="F453" s="247"/>
      <c r="G453" s="246"/>
    </row>
    <row r="454" spans="4:7" x14ac:dyDescent="0.25">
      <c r="D454" s="247"/>
      <c r="E454" s="247"/>
      <c r="F454" s="247"/>
      <c r="G454" s="246"/>
    </row>
    <row r="455" spans="4:7" x14ac:dyDescent="0.25">
      <c r="D455" s="247"/>
      <c r="E455" s="247"/>
      <c r="F455" s="247"/>
      <c r="G455" s="246"/>
    </row>
    <row r="456" spans="4:7" x14ac:dyDescent="0.25">
      <c r="D456" s="247"/>
      <c r="E456" s="247"/>
      <c r="F456" s="247"/>
      <c r="G456" s="246"/>
    </row>
    <row r="457" spans="4:7" x14ac:dyDescent="0.25">
      <c r="D457" s="247"/>
      <c r="E457" s="247"/>
      <c r="F457" s="247"/>
      <c r="G457" s="246"/>
    </row>
    <row r="458" spans="4:7" x14ac:dyDescent="0.25">
      <c r="D458" s="247"/>
      <c r="E458" s="247"/>
      <c r="F458" s="247"/>
      <c r="G458" s="246"/>
    </row>
    <row r="459" spans="4:7" x14ac:dyDescent="0.25">
      <c r="D459" s="247"/>
      <c r="E459" s="247"/>
      <c r="F459" s="247"/>
      <c r="G459" s="246"/>
    </row>
    <row r="460" spans="4:7" x14ac:dyDescent="0.25">
      <c r="D460" s="247"/>
      <c r="E460" s="247"/>
      <c r="F460" s="247"/>
      <c r="G460" s="246"/>
    </row>
    <row r="461" spans="4:7" x14ac:dyDescent="0.25">
      <c r="D461" s="247"/>
      <c r="E461" s="247"/>
      <c r="F461" s="247"/>
      <c r="G461" s="246"/>
    </row>
    <row r="462" spans="4:7" x14ac:dyDescent="0.25">
      <c r="D462" s="247"/>
      <c r="E462" s="247"/>
      <c r="F462" s="247"/>
      <c r="G462" s="246"/>
    </row>
    <row r="463" spans="4:7" x14ac:dyDescent="0.25">
      <c r="D463" s="247"/>
      <c r="E463" s="247"/>
      <c r="F463" s="247"/>
      <c r="G463" s="246"/>
    </row>
    <row r="464" spans="4:7" x14ac:dyDescent="0.25">
      <c r="D464" s="247"/>
      <c r="E464" s="247"/>
      <c r="F464" s="247"/>
      <c r="G464" s="246"/>
    </row>
    <row r="465" spans="4:7" x14ac:dyDescent="0.25">
      <c r="D465" s="247"/>
      <c r="E465" s="247"/>
      <c r="F465" s="247"/>
      <c r="G465" s="246"/>
    </row>
    <row r="466" spans="4:7" x14ac:dyDescent="0.25">
      <c r="D466" s="247"/>
      <c r="E466" s="247"/>
      <c r="F466" s="247"/>
      <c r="G466" s="246"/>
    </row>
    <row r="467" spans="4:7" x14ac:dyDescent="0.25">
      <c r="D467" s="247"/>
      <c r="E467" s="247"/>
      <c r="F467" s="247"/>
      <c r="G467" s="246"/>
    </row>
    <row r="468" spans="4:7" x14ac:dyDescent="0.25">
      <c r="D468" s="247"/>
      <c r="E468" s="247"/>
      <c r="F468" s="247"/>
      <c r="G468" s="246"/>
    </row>
    <row r="469" spans="4:7" x14ac:dyDescent="0.25">
      <c r="D469" s="247"/>
      <c r="E469" s="247"/>
      <c r="F469" s="247"/>
      <c r="G469" s="246"/>
    </row>
    <row r="470" spans="4:7" x14ac:dyDescent="0.25">
      <c r="D470" s="247"/>
      <c r="E470" s="247"/>
      <c r="F470" s="247"/>
      <c r="G470" s="246"/>
    </row>
    <row r="471" spans="4:7" x14ac:dyDescent="0.25">
      <c r="D471" s="247"/>
      <c r="E471" s="247"/>
      <c r="F471" s="247"/>
      <c r="G471" s="246"/>
    </row>
    <row r="472" spans="4:7" x14ac:dyDescent="0.25">
      <c r="D472" s="247"/>
      <c r="E472" s="247"/>
      <c r="F472" s="247"/>
      <c r="G472" s="246"/>
    </row>
    <row r="473" spans="4:7" x14ac:dyDescent="0.25">
      <c r="D473" s="247"/>
      <c r="E473" s="247"/>
      <c r="F473" s="247"/>
      <c r="G473" s="246"/>
    </row>
    <row r="474" spans="4:7" x14ac:dyDescent="0.25">
      <c r="D474" s="247"/>
      <c r="E474" s="247"/>
      <c r="F474" s="247"/>
      <c r="G474" s="246"/>
    </row>
    <row r="475" spans="4:7" x14ac:dyDescent="0.25">
      <c r="D475" s="247"/>
      <c r="E475" s="247"/>
      <c r="F475" s="247"/>
      <c r="G475" s="246"/>
    </row>
    <row r="476" spans="4:7" x14ac:dyDescent="0.25">
      <c r="D476" s="247"/>
      <c r="E476" s="247"/>
      <c r="F476" s="247"/>
      <c r="G476" s="246"/>
    </row>
    <row r="477" spans="4:7" x14ac:dyDescent="0.25">
      <c r="D477" s="247"/>
      <c r="E477" s="247"/>
      <c r="F477" s="247"/>
      <c r="G477" s="246"/>
    </row>
    <row r="478" spans="4:7" x14ac:dyDescent="0.25">
      <c r="D478" s="247"/>
      <c r="E478" s="247"/>
      <c r="F478" s="247"/>
      <c r="G478" s="246"/>
    </row>
    <row r="479" spans="4:7" x14ac:dyDescent="0.25">
      <c r="D479" s="247"/>
      <c r="E479" s="247"/>
      <c r="F479" s="247"/>
      <c r="G479" s="246"/>
    </row>
    <row r="480" spans="4:7" x14ac:dyDescent="0.25">
      <c r="D480" s="247"/>
      <c r="E480" s="247"/>
      <c r="F480" s="247"/>
      <c r="G480" s="246"/>
    </row>
    <row r="481" spans="4:7" x14ac:dyDescent="0.25">
      <c r="D481" s="247"/>
      <c r="E481" s="247"/>
      <c r="F481" s="247"/>
      <c r="G481" s="246"/>
    </row>
    <row r="482" spans="4:7" x14ac:dyDescent="0.25">
      <c r="D482" s="247"/>
      <c r="E482" s="247"/>
      <c r="F482" s="247"/>
      <c r="G482" s="246"/>
    </row>
    <row r="483" spans="4:7" x14ac:dyDescent="0.25">
      <c r="D483" s="247"/>
      <c r="E483" s="247"/>
      <c r="F483" s="247"/>
      <c r="G483" s="246"/>
    </row>
    <row r="484" spans="4:7" x14ac:dyDescent="0.25">
      <c r="D484" s="247"/>
      <c r="E484" s="247"/>
      <c r="F484" s="247"/>
      <c r="G484" s="246"/>
    </row>
    <row r="485" spans="4:7" x14ac:dyDescent="0.25">
      <c r="D485" s="247"/>
      <c r="E485" s="247"/>
      <c r="F485" s="247"/>
      <c r="G485" s="246"/>
    </row>
    <row r="486" spans="4:7" x14ac:dyDescent="0.25">
      <c r="D486" s="247"/>
      <c r="E486" s="247"/>
      <c r="F486" s="247"/>
      <c r="G486" s="246"/>
    </row>
    <row r="487" spans="4:7" x14ac:dyDescent="0.25">
      <c r="D487" s="247"/>
      <c r="E487" s="247"/>
      <c r="F487" s="247"/>
      <c r="G487" s="246"/>
    </row>
    <row r="488" spans="4:7" x14ac:dyDescent="0.25">
      <c r="D488" s="247"/>
      <c r="E488" s="247"/>
      <c r="F488" s="247"/>
      <c r="G488" s="246"/>
    </row>
    <row r="489" spans="4:7" x14ac:dyDescent="0.25">
      <c r="D489" s="247"/>
      <c r="E489" s="247"/>
      <c r="F489" s="247"/>
      <c r="G489" s="246"/>
    </row>
    <row r="490" spans="4:7" x14ac:dyDescent="0.25">
      <c r="D490" s="247"/>
      <c r="E490" s="247"/>
      <c r="F490" s="247"/>
      <c r="G490" s="246"/>
    </row>
    <row r="491" spans="4:7" x14ac:dyDescent="0.25">
      <c r="D491" s="247"/>
      <c r="E491" s="247"/>
      <c r="F491" s="247"/>
      <c r="G491" s="246"/>
    </row>
    <row r="492" spans="4:7" x14ac:dyDescent="0.25">
      <c r="D492" s="247"/>
      <c r="E492" s="247"/>
      <c r="F492" s="247"/>
      <c r="G492" s="246"/>
    </row>
    <row r="493" spans="4:7" x14ac:dyDescent="0.25">
      <c r="D493" s="247"/>
      <c r="E493" s="247"/>
      <c r="F493" s="247"/>
      <c r="G493" s="246"/>
    </row>
    <row r="494" spans="4:7" x14ac:dyDescent="0.25">
      <c r="D494" s="247"/>
      <c r="E494" s="247"/>
      <c r="F494" s="247"/>
      <c r="G494" s="246"/>
    </row>
    <row r="495" spans="4:7" x14ac:dyDescent="0.25">
      <c r="D495" s="247"/>
      <c r="E495" s="247"/>
      <c r="F495" s="247"/>
      <c r="G495" s="246"/>
    </row>
    <row r="496" spans="4:7" x14ac:dyDescent="0.25">
      <c r="D496" s="247"/>
      <c r="E496" s="247"/>
      <c r="F496" s="247"/>
      <c r="G496" s="246"/>
    </row>
    <row r="497" spans="4:7" x14ac:dyDescent="0.25">
      <c r="D497" s="247"/>
      <c r="E497" s="247"/>
      <c r="F497" s="247"/>
      <c r="G497" s="246"/>
    </row>
    <row r="498" spans="4:7" x14ac:dyDescent="0.25">
      <c r="D498" s="247"/>
      <c r="E498" s="247"/>
      <c r="F498" s="247"/>
      <c r="G498" s="246"/>
    </row>
    <row r="499" spans="4:7" x14ac:dyDescent="0.25">
      <c r="D499" s="247"/>
      <c r="E499" s="247"/>
      <c r="F499" s="247"/>
      <c r="G499" s="246"/>
    </row>
    <row r="500" spans="4:7" x14ac:dyDescent="0.25">
      <c r="D500" s="247"/>
      <c r="E500" s="247"/>
      <c r="F500" s="247"/>
      <c r="G500" s="246"/>
    </row>
    <row r="501" spans="4:7" x14ac:dyDescent="0.25">
      <c r="D501" s="247"/>
      <c r="E501" s="247"/>
      <c r="F501" s="247"/>
      <c r="G501" s="246"/>
    </row>
    <row r="502" spans="4:7" x14ac:dyDescent="0.25">
      <c r="D502" s="247"/>
      <c r="E502" s="247"/>
      <c r="F502" s="247"/>
      <c r="G502" s="246"/>
    </row>
    <row r="503" spans="4:7" x14ac:dyDescent="0.25">
      <c r="D503" s="247"/>
      <c r="E503" s="247"/>
      <c r="F503" s="247"/>
      <c r="G503" s="246"/>
    </row>
    <row r="504" spans="4:7" x14ac:dyDescent="0.25">
      <c r="D504" s="247"/>
      <c r="E504" s="247"/>
      <c r="F504" s="247"/>
      <c r="G504" s="246"/>
    </row>
    <row r="505" spans="4:7" x14ac:dyDescent="0.25">
      <c r="D505" s="247"/>
      <c r="E505" s="247"/>
      <c r="F505" s="247"/>
      <c r="G505" s="246"/>
    </row>
    <row r="506" spans="4:7" x14ac:dyDescent="0.25">
      <c r="D506" s="247"/>
      <c r="E506" s="247"/>
      <c r="F506" s="247"/>
      <c r="G506" s="246"/>
    </row>
    <row r="507" spans="4:7" x14ac:dyDescent="0.25">
      <c r="D507" s="247"/>
      <c r="E507" s="247"/>
      <c r="F507" s="247"/>
      <c r="G507" s="246"/>
    </row>
    <row r="508" spans="4:7" x14ac:dyDescent="0.25">
      <c r="D508" s="247"/>
      <c r="E508" s="247"/>
      <c r="F508" s="247"/>
      <c r="G508" s="246"/>
    </row>
    <row r="509" spans="4:7" x14ac:dyDescent="0.25">
      <c r="D509" s="247"/>
      <c r="E509" s="247"/>
      <c r="F509" s="247"/>
      <c r="G509" s="246"/>
    </row>
    <row r="510" spans="4:7" x14ac:dyDescent="0.25">
      <c r="D510" s="247"/>
      <c r="E510" s="247"/>
      <c r="F510" s="247"/>
      <c r="G510" s="246"/>
    </row>
    <row r="511" spans="4:7" x14ac:dyDescent="0.25">
      <c r="D511" s="247"/>
      <c r="E511" s="247"/>
      <c r="F511" s="247"/>
      <c r="G511" s="246"/>
    </row>
    <row r="512" spans="4:7" x14ac:dyDescent="0.25">
      <c r="D512" s="247"/>
      <c r="E512" s="247"/>
      <c r="F512" s="247"/>
      <c r="G512" s="246"/>
    </row>
    <row r="513" spans="4:7" x14ac:dyDescent="0.25">
      <c r="D513" s="247"/>
      <c r="E513" s="247"/>
      <c r="F513" s="247"/>
      <c r="G513" s="246"/>
    </row>
    <row r="514" spans="4:7" x14ac:dyDescent="0.25">
      <c r="D514" s="247"/>
      <c r="E514" s="247"/>
      <c r="F514" s="247"/>
      <c r="G514" s="246"/>
    </row>
    <row r="515" spans="4:7" x14ac:dyDescent="0.25">
      <c r="D515" s="247"/>
      <c r="E515" s="247"/>
      <c r="F515" s="247"/>
      <c r="G515" s="246"/>
    </row>
    <row r="516" spans="4:7" x14ac:dyDescent="0.25">
      <c r="D516" s="247"/>
      <c r="E516" s="247"/>
      <c r="F516" s="247"/>
      <c r="G516" s="246"/>
    </row>
    <row r="517" spans="4:7" x14ac:dyDescent="0.25">
      <c r="D517" s="247"/>
      <c r="E517" s="247"/>
      <c r="F517" s="247"/>
      <c r="G517" s="246"/>
    </row>
    <row r="518" spans="4:7" x14ac:dyDescent="0.25">
      <c r="D518" s="247"/>
      <c r="E518" s="247"/>
      <c r="F518" s="247"/>
      <c r="G518" s="246"/>
    </row>
    <row r="519" spans="4:7" x14ac:dyDescent="0.25">
      <c r="D519" s="247"/>
      <c r="E519" s="247"/>
      <c r="F519" s="247"/>
      <c r="G519" s="246"/>
    </row>
    <row r="520" spans="4:7" x14ac:dyDescent="0.25">
      <c r="D520" s="247"/>
      <c r="E520" s="247"/>
      <c r="F520" s="247"/>
      <c r="G520" s="246"/>
    </row>
    <row r="521" spans="4:7" x14ac:dyDescent="0.25">
      <c r="D521" s="247"/>
      <c r="E521" s="247"/>
      <c r="F521" s="247"/>
      <c r="G521" s="246"/>
    </row>
    <row r="522" spans="4:7" x14ac:dyDescent="0.25">
      <c r="D522" s="247"/>
      <c r="E522" s="247"/>
      <c r="F522" s="247"/>
      <c r="G522" s="246"/>
    </row>
    <row r="523" spans="4:7" x14ac:dyDescent="0.25">
      <c r="D523" s="247"/>
      <c r="E523" s="247"/>
      <c r="F523" s="247"/>
      <c r="G523" s="246"/>
    </row>
    <row r="524" spans="4:7" x14ac:dyDescent="0.25">
      <c r="D524" s="247"/>
      <c r="E524" s="247"/>
      <c r="F524" s="247"/>
      <c r="G524" s="246"/>
    </row>
    <row r="525" spans="4:7" x14ac:dyDescent="0.25">
      <c r="D525" s="247"/>
      <c r="E525" s="247"/>
      <c r="F525" s="247"/>
      <c r="G525" s="246"/>
    </row>
    <row r="526" spans="4:7" x14ac:dyDescent="0.25">
      <c r="D526" s="247"/>
      <c r="E526" s="247"/>
      <c r="F526" s="247"/>
      <c r="G526" s="246"/>
    </row>
    <row r="527" spans="4:7" x14ac:dyDescent="0.25">
      <c r="D527" s="247"/>
      <c r="E527" s="247"/>
      <c r="F527" s="247"/>
      <c r="G527" s="246"/>
    </row>
    <row r="528" spans="4:7" x14ac:dyDescent="0.25">
      <c r="D528" s="247"/>
      <c r="E528" s="247"/>
      <c r="F528" s="247"/>
      <c r="G528" s="246"/>
    </row>
    <row r="529" spans="4:7" x14ac:dyDescent="0.25">
      <c r="D529" s="247"/>
      <c r="E529" s="247"/>
      <c r="F529" s="247"/>
      <c r="G529" s="246"/>
    </row>
    <row r="530" spans="4:7" x14ac:dyDescent="0.25">
      <c r="D530" s="247"/>
      <c r="E530" s="247"/>
      <c r="F530" s="247"/>
      <c r="G530" s="246"/>
    </row>
    <row r="531" spans="4:7" x14ac:dyDescent="0.25">
      <c r="D531" s="247"/>
      <c r="E531" s="247"/>
      <c r="F531" s="247"/>
      <c r="G531" s="246"/>
    </row>
    <row r="532" spans="4:7" x14ac:dyDescent="0.25">
      <c r="D532" s="247"/>
      <c r="E532" s="247"/>
      <c r="F532" s="247"/>
      <c r="G532" s="246"/>
    </row>
    <row r="533" spans="4:7" x14ac:dyDescent="0.25">
      <c r="D533" s="247"/>
      <c r="E533" s="247"/>
      <c r="F533" s="247"/>
      <c r="G533" s="246"/>
    </row>
    <row r="534" spans="4:7" x14ac:dyDescent="0.25">
      <c r="D534" s="247"/>
      <c r="E534" s="247"/>
      <c r="F534" s="247"/>
      <c r="G534" s="246"/>
    </row>
    <row r="535" spans="4:7" x14ac:dyDescent="0.25">
      <c r="D535" s="247"/>
      <c r="E535" s="247"/>
      <c r="F535" s="247"/>
      <c r="G535" s="246"/>
    </row>
    <row r="536" spans="4:7" x14ac:dyDescent="0.25">
      <c r="D536" s="247"/>
      <c r="E536" s="247"/>
      <c r="F536" s="247"/>
      <c r="G536" s="246"/>
    </row>
    <row r="537" spans="4:7" x14ac:dyDescent="0.25">
      <c r="D537" s="247"/>
      <c r="E537" s="247"/>
      <c r="F537" s="247"/>
      <c r="G537" s="246"/>
    </row>
    <row r="538" spans="4:7" x14ac:dyDescent="0.25">
      <c r="D538" s="247"/>
      <c r="E538" s="247"/>
      <c r="F538" s="247"/>
      <c r="G538" s="246"/>
    </row>
    <row r="539" spans="4:7" x14ac:dyDescent="0.25">
      <c r="D539" s="247"/>
      <c r="E539" s="247"/>
      <c r="F539" s="247"/>
      <c r="G539" s="246"/>
    </row>
  </sheetData>
  <mergeCells count="18">
    <mergeCell ref="A9:D10"/>
    <mergeCell ref="A25:A26"/>
    <mergeCell ref="B25:B26"/>
    <mergeCell ref="C25:C26"/>
    <mergeCell ref="D25:D26"/>
    <mergeCell ref="A1:G1"/>
    <mergeCell ref="A3:B3"/>
    <mergeCell ref="A4:C4"/>
    <mergeCell ref="A2:G2"/>
    <mergeCell ref="B7:D7"/>
    <mergeCell ref="A389:G389"/>
    <mergeCell ref="A382:A383"/>
    <mergeCell ref="C372:C383"/>
    <mergeCell ref="B11:D11"/>
    <mergeCell ref="A11:A12"/>
    <mergeCell ref="B382:B383"/>
    <mergeCell ref="D382:D383"/>
    <mergeCell ref="E25:G25"/>
  </mergeCells>
  <printOptions horizontalCentered="1"/>
  <pageMargins left="0.59055118110236227" right="0.39370078740157483" top="0.59055118110236227" bottom="0.39370078740157483" header="0.31496062992125984" footer="0.31496062992125984"/>
  <pageSetup scale="55" fitToHeight="1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FF0000"/>
    <pageSetUpPr fitToPage="1"/>
  </sheetPr>
  <dimension ref="A1:G390"/>
  <sheetViews>
    <sheetView topLeftCell="A289" zoomScale="70" zoomScaleNormal="70" workbookViewId="0">
      <selection activeCell="D21" sqref="D21"/>
    </sheetView>
  </sheetViews>
  <sheetFormatPr baseColWidth="10" defaultColWidth="11.44140625" defaultRowHeight="16.2" x14ac:dyDescent="0.25"/>
  <cols>
    <col min="1" max="1" width="24.88671875" style="246" customWidth="1"/>
    <col min="2" max="2" width="80.6640625" style="246" customWidth="1"/>
    <col min="3" max="3" width="30.88671875" style="246" customWidth="1"/>
    <col min="4" max="4" width="65.88671875" style="246" customWidth="1"/>
    <col min="5" max="6" width="10.5546875" style="246" customWidth="1"/>
    <col min="7" max="7" width="10.5546875" style="247" customWidth="1"/>
    <col min="8" max="8" width="3.88671875" style="7" customWidth="1"/>
    <col min="9" max="9" width="30" style="7" bestFit="1" customWidth="1"/>
    <col min="10" max="10" width="13.88671875" style="7" bestFit="1" customWidth="1"/>
    <col min="11" max="16384" width="11.44140625" style="7"/>
  </cols>
  <sheetData>
    <row r="1" spans="1:7" s="243" customFormat="1" ht="24.75" customHeight="1" x14ac:dyDescent="0.25">
      <c r="A1" s="727" t="s">
        <v>258</v>
      </c>
      <c r="B1" s="727"/>
      <c r="C1" s="727"/>
      <c r="D1" s="727"/>
      <c r="E1" s="727"/>
      <c r="F1" s="727"/>
      <c r="G1" s="727"/>
    </row>
    <row r="2" spans="1:7" s="243" customFormat="1" ht="24.75" customHeight="1" x14ac:dyDescent="0.25">
      <c r="A2" s="727" t="s">
        <v>336</v>
      </c>
      <c r="B2" s="727"/>
      <c r="C2" s="727"/>
      <c r="D2" s="727"/>
      <c r="E2" s="727"/>
      <c r="F2" s="727"/>
      <c r="G2" s="727"/>
    </row>
    <row r="3" spans="1:7" s="243" customFormat="1" ht="17.100000000000001" customHeight="1" x14ac:dyDescent="0.25">
      <c r="A3" s="728" t="s">
        <v>357</v>
      </c>
      <c r="B3" s="728"/>
      <c r="C3" s="728"/>
      <c r="D3" s="213"/>
      <c r="E3" s="213"/>
      <c r="F3" s="213"/>
      <c r="G3" s="213"/>
    </row>
    <row r="4" spans="1:7" s="243" customFormat="1" ht="17.100000000000001" customHeight="1" x14ac:dyDescent="0.25">
      <c r="A4" s="729" t="s">
        <v>223</v>
      </c>
      <c r="B4" s="729"/>
      <c r="C4" s="729"/>
      <c r="D4" s="213"/>
      <c r="E4" s="213"/>
      <c r="F4" s="213"/>
      <c r="G4" s="213"/>
    </row>
    <row r="5" spans="1:7" s="244" customFormat="1" ht="17.100000000000001" customHeight="1" x14ac:dyDescent="0.25">
      <c r="A5" s="410" t="s">
        <v>358</v>
      </c>
      <c r="B5" s="213"/>
      <c r="C5" s="213"/>
      <c r="D5" s="213"/>
      <c r="E5" s="213"/>
      <c r="F5" s="213"/>
      <c r="G5" s="213"/>
    </row>
    <row r="6" spans="1:7" s="246" customFormat="1" ht="6" customHeight="1" x14ac:dyDescent="0.25">
      <c r="A6" s="245"/>
      <c r="G6" s="247"/>
    </row>
    <row r="7" spans="1:7" s="246" customFormat="1" ht="21.75" customHeight="1" x14ac:dyDescent="0.25">
      <c r="A7" s="249" t="s">
        <v>226</v>
      </c>
      <c r="B7" s="730" t="s">
        <v>175</v>
      </c>
      <c r="C7" s="731"/>
      <c r="D7" s="731"/>
      <c r="E7" s="445"/>
      <c r="F7" s="445"/>
      <c r="G7" s="446"/>
    </row>
    <row r="8" spans="1:7" s="246" customFormat="1" ht="6" customHeight="1" x14ac:dyDescent="0.25">
      <c r="A8" s="245"/>
      <c r="G8" s="247"/>
    </row>
    <row r="9" spans="1:7" s="246" customFormat="1" ht="18" customHeight="1" x14ac:dyDescent="0.25">
      <c r="A9" s="719" t="s">
        <v>338</v>
      </c>
      <c r="B9" s="719"/>
      <c r="C9" s="719"/>
      <c r="D9" s="719"/>
      <c r="G9" s="247"/>
    </row>
    <row r="10" spans="1:7" s="246" customFormat="1" ht="18" customHeight="1" x14ac:dyDescent="0.25">
      <c r="A10" s="719"/>
      <c r="B10" s="719"/>
      <c r="C10" s="719"/>
      <c r="D10" s="719"/>
      <c r="G10" s="247"/>
    </row>
    <row r="11" spans="1:7" s="246" customFormat="1" ht="18" customHeight="1" x14ac:dyDescent="0.25">
      <c r="A11" s="719" t="s">
        <v>339</v>
      </c>
      <c r="B11" s="718" t="s">
        <v>340</v>
      </c>
      <c r="C11" s="718"/>
      <c r="D11" s="718"/>
      <c r="G11" s="247"/>
    </row>
    <row r="12" spans="1:7" s="246" customFormat="1" ht="18" customHeight="1" x14ac:dyDescent="0.25">
      <c r="A12" s="719"/>
      <c r="B12" s="438" t="s">
        <v>341</v>
      </c>
      <c r="C12" s="439" t="s">
        <v>342</v>
      </c>
      <c r="D12" s="439" t="s">
        <v>343</v>
      </c>
      <c r="G12" s="247"/>
    </row>
    <row r="13" spans="1:7" s="246" customFormat="1" ht="6" customHeight="1" x14ac:dyDescent="0.25">
      <c r="A13" s="238"/>
      <c r="B13" s="239"/>
      <c r="C13" s="239"/>
      <c r="D13" s="240"/>
      <c r="G13" s="247"/>
    </row>
    <row r="14" spans="1:7" s="246" customFormat="1" ht="18" customHeight="1" x14ac:dyDescent="0.25">
      <c r="A14" s="217" t="s">
        <v>344</v>
      </c>
      <c r="B14" s="458" t="s">
        <v>681</v>
      </c>
      <c r="C14" s="458" t="s">
        <v>682</v>
      </c>
      <c r="D14" s="448">
        <v>0</v>
      </c>
      <c r="G14" s="247"/>
    </row>
    <row r="15" spans="1:7" s="246" customFormat="1" ht="18" customHeight="1" x14ac:dyDescent="0.25">
      <c r="A15" s="217" t="s">
        <v>345</v>
      </c>
      <c r="B15" s="447">
        <f>SUM(E27,E28,E174,E175,E302,E303,E363)</f>
        <v>2</v>
      </c>
      <c r="C15" s="447">
        <f>SUM(F27,F28,F174,F175,F302,F303,F363)</f>
        <v>486</v>
      </c>
      <c r="D15" s="448">
        <f t="shared" ref="D15:D19" si="0">B15+C15</f>
        <v>488</v>
      </c>
      <c r="G15" s="247"/>
    </row>
    <row r="16" spans="1:7" s="246" customFormat="1" ht="18" customHeight="1" x14ac:dyDescent="0.25">
      <c r="A16" s="217" t="s">
        <v>346</v>
      </c>
      <c r="B16" s="447">
        <f>SUM(E29:E86,E176:E209,E234:E258,E267:E294,E304:E321,E328:E336,E340:E346,E351:E356,E357:E362,E364:E369)</f>
        <v>602</v>
      </c>
      <c r="C16" s="447">
        <f>SUM(F29:F86,F176:F209,F234:F258,F267:F294,F304:F321,F328:F336,F340:F346,F351:F356,F357:F362,F364:F369)</f>
        <v>55404</v>
      </c>
      <c r="D16" s="448">
        <f t="shared" si="0"/>
        <v>56006</v>
      </c>
      <c r="G16" s="247"/>
    </row>
    <row r="17" spans="1:7" s="246" customFormat="1" ht="18" customHeight="1" x14ac:dyDescent="0.25">
      <c r="A17" s="217" t="s">
        <v>347</v>
      </c>
      <c r="B17" s="447">
        <f>SUM(E87:E100,E210:E211,E259:E260,E295,E322:E323)</f>
        <v>84</v>
      </c>
      <c r="C17" s="447">
        <f>SUM(F87:F100,F210:F211,F259:F260,F295,F322:F323)</f>
        <v>99</v>
      </c>
      <c r="D17" s="448">
        <f t="shared" si="0"/>
        <v>183</v>
      </c>
      <c r="G17" s="247"/>
    </row>
    <row r="18" spans="1:7" s="246" customFormat="1" ht="18" customHeight="1" x14ac:dyDescent="0.25">
      <c r="A18" s="217" t="s">
        <v>348</v>
      </c>
      <c r="B18" s="447">
        <f>SUM(E101:E145,E212:E228,E261:E265,E296:E300,E324:E326,E337:E339,E347:E350)</f>
        <v>189</v>
      </c>
      <c r="C18" s="447">
        <f>SUM(F101:F145,F212:F228,F261:F265,F296:F300,F324:F326,F337:F339,F347:F350)</f>
        <v>925</v>
      </c>
      <c r="D18" s="448">
        <f t="shared" si="0"/>
        <v>1114</v>
      </c>
      <c r="G18" s="247"/>
    </row>
    <row r="19" spans="1:7" s="246" customFormat="1" ht="18" customHeight="1" x14ac:dyDescent="0.25">
      <c r="A19" s="217" t="s">
        <v>349</v>
      </c>
      <c r="B19" s="447">
        <f>SUM(E146:E173,E229:E233,E266,E301,E327)</f>
        <v>54</v>
      </c>
      <c r="C19" s="447">
        <f>SUM(F146:F173,F229:F233,F266,F301,F327)</f>
        <v>637</v>
      </c>
      <c r="D19" s="448">
        <f t="shared" si="0"/>
        <v>691</v>
      </c>
      <c r="G19" s="247"/>
    </row>
    <row r="20" spans="1:7" s="246" customFormat="1" ht="18" customHeight="1" x14ac:dyDescent="0.25">
      <c r="A20" s="217" t="s">
        <v>265</v>
      </c>
      <c r="B20" s="458" t="s">
        <v>683</v>
      </c>
      <c r="C20" s="458" t="s">
        <v>681</v>
      </c>
      <c r="D20" s="448">
        <v>0</v>
      </c>
      <c r="G20" s="247"/>
    </row>
    <row r="21" spans="1:7" s="246" customFormat="1" ht="18" customHeight="1" x14ac:dyDescent="0.25">
      <c r="A21" s="238"/>
      <c r="B21" s="449"/>
      <c r="C21" s="449"/>
      <c r="D21" s="450"/>
      <c r="G21" s="247"/>
    </row>
    <row r="22" spans="1:7" s="246" customFormat="1" ht="18" customHeight="1" x14ac:dyDescent="0.25">
      <c r="A22" s="216" t="s">
        <v>281</v>
      </c>
      <c r="B22" s="448">
        <f>SUM(B14:B20)</f>
        <v>931</v>
      </c>
      <c r="C22" s="448">
        <f>SUM(C14:C20)</f>
        <v>57551</v>
      </c>
      <c r="D22" s="448">
        <f>SUM(D14:D20)</f>
        <v>58482</v>
      </c>
      <c r="G22" s="247"/>
    </row>
    <row r="23" spans="1:7" s="246" customFormat="1" ht="18" customHeight="1" x14ac:dyDescent="0.25">
      <c r="A23" s="245"/>
      <c r="G23" s="247"/>
    </row>
    <row r="24" spans="1:7" s="246" customFormat="1" ht="18" customHeight="1" x14ac:dyDescent="0.25">
      <c r="A24" s="245"/>
      <c r="G24" s="247"/>
    </row>
    <row r="25" spans="1:7" s="246" customFormat="1" ht="18.600000000000001" customHeight="1" x14ac:dyDescent="0.25">
      <c r="A25" s="732" t="s">
        <v>339</v>
      </c>
      <c r="B25" s="732" t="s">
        <v>351</v>
      </c>
      <c r="C25" s="732" t="s">
        <v>352</v>
      </c>
      <c r="D25" s="735" t="s">
        <v>353</v>
      </c>
      <c r="E25" s="724" t="s">
        <v>340</v>
      </c>
      <c r="F25" s="725"/>
      <c r="G25" s="726"/>
    </row>
    <row r="26" spans="1:7" s="246" customFormat="1" ht="27.6" x14ac:dyDescent="0.25">
      <c r="A26" s="733"/>
      <c r="B26" s="734"/>
      <c r="C26" s="734"/>
      <c r="D26" s="736"/>
      <c r="E26" s="440" t="s">
        <v>341</v>
      </c>
      <c r="F26" s="440" t="s">
        <v>342</v>
      </c>
      <c r="G26" s="440" t="s">
        <v>343</v>
      </c>
    </row>
    <row r="27" spans="1:7" s="246" customFormat="1" ht="18" customHeight="1" x14ac:dyDescent="0.25">
      <c r="A27" s="441" t="s">
        <v>360</v>
      </c>
      <c r="B27" s="441" t="s">
        <v>361</v>
      </c>
      <c r="C27" s="441" t="s">
        <v>362</v>
      </c>
      <c r="D27" s="441" t="s">
        <v>363</v>
      </c>
      <c r="E27" s="441">
        <v>0</v>
      </c>
      <c r="F27" s="441">
        <v>83</v>
      </c>
      <c r="G27" s="425">
        <f t="shared" ref="G27:G90" si="1">E27+F27</f>
        <v>83</v>
      </c>
    </row>
    <row r="28" spans="1:7" s="246" customFormat="1" ht="18" customHeight="1" x14ac:dyDescent="0.25">
      <c r="A28" s="441" t="s">
        <v>360</v>
      </c>
      <c r="B28" s="441" t="s">
        <v>364</v>
      </c>
      <c r="C28" s="441" t="s">
        <v>362</v>
      </c>
      <c r="D28" s="441" t="s">
        <v>365</v>
      </c>
      <c r="E28" s="441">
        <v>0</v>
      </c>
      <c r="F28" s="441">
        <v>58</v>
      </c>
      <c r="G28" s="425">
        <f t="shared" si="1"/>
        <v>58</v>
      </c>
    </row>
    <row r="29" spans="1:7" s="246" customFormat="1" ht="18" customHeight="1" x14ac:dyDescent="0.25">
      <c r="A29" s="441" t="s">
        <v>366</v>
      </c>
      <c r="B29" s="441" t="s">
        <v>367</v>
      </c>
      <c r="C29" s="441" t="s">
        <v>362</v>
      </c>
      <c r="D29" s="441" t="s">
        <v>368</v>
      </c>
      <c r="E29" s="441">
        <v>2</v>
      </c>
      <c r="F29" s="441">
        <v>1014</v>
      </c>
      <c r="G29" s="425">
        <f t="shared" si="1"/>
        <v>1016</v>
      </c>
    </row>
    <row r="30" spans="1:7" s="246" customFormat="1" ht="18" customHeight="1" x14ac:dyDescent="0.25">
      <c r="A30" s="441" t="s">
        <v>366</v>
      </c>
      <c r="B30" s="441" t="s">
        <v>369</v>
      </c>
      <c r="C30" s="441" t="s">
        <v>362</v>
      </c>
      <c r="D30" s="441" t="s">
        <v>370</v>
      </c>
      <c r="E30" s="441">
        <v>3</v>
      </c>
      <c r="F30" s="441">
        <v>437</v>
      </c>
      <c r="G30" s="425">
        <f t="shared" si="1"/>
        <v>440</v>
      </c>
    </row>
    <row r="31" spans="1:7" ht="18" customHeight="1" x14ac:dyDescent="0.25">
      <c r="A31" s="441" t="s">
        <v>366</v>
      </c>
      <c r="B31" s="441" t="s">
        <v>371</v>
      </c>
      <c r="C31" s="441" t="s">
        <v>362</v>
      </c>
      <c r="D31" s="441" t="s">
        <v>372</v>
      </c>
      <c r="E31" s="441">
        <v>10</v>
      </c>
      <c r="F31" s="441">
        <v>88</v>
      </c>
      <c r="G31" s="425">
        <f t="shared" si="1"/>
        <v>98</v>
      </c>
    </row>
    <row r="32" spans="1:7" ht="18" customHeight="1" x14ac:dyDescent="0.25">
      <c r="A32" s="441" t="s">
        <v>366</v>
      </c>
      <c r="B32" s="441" t="s">
        <v>371</v>
      </c>
      <c r="C32" s="441" t="s">
        <v>362</v>
      </c>
      <c r="D32" s="441" t="s">
        <v>373</v>
      </c>
      <c r="E32" s="441">
        <v>7</v>
      </c>
      <c r="F32" s="441">
        <v>45</v>
      </c>
      <c r="G32" s="425">
        <f t="shared" si="1"/>
        <v>52</v>
      </c>
    </row>
    <row r="33" spans="1:7" ht="18" customHeight="1" x14ac:dyDescent="0.25">
      <c r="A33" s="441" t="s">
        <v>366</v>
      </c>
      <c r="B33" s="441" t="s">
        <v>371</v>
      </c>
      <c r="C33" s="441" t="s">
        <v>362</v>
      </c>
      <c r="D33" s="441" t="s">
        <v>374</v>
      </c>
      <c r="E33" s="441">
        <v>10</v>
      </c>
      <c r="F33" s="441">
        <v>123</v>
      </c>
      <c r="G33" s="425">
        <f t="shared" si="1"/>
        <v>133</v>
      </c>
    </row>
    <row r="34" spans="1:7" ht="18" customHeight="1" x14ac:dyDescent="0.25">
      <c r="A34" s="441" t="s">
        <v>366</v>
      </c>
      <c r="B34" s="441" t="s">
        <v>371</v>
      </c>
      <c r="C34" s="441" t="s">
        <v>362</v>
      </c>
      <c r="D34" s="441" t="s">
        <v>375</v>
      </c>
      <c r="E34" s="441">
        <v>1</v>
      </c>
      <c r="F34" s="441">
        <v>116</v>
      </c>
      <c r="G34" s="425">
        <f t="shared" si="1"/>
        <v>117</v>
      </c>
    </row>
    <row r="35" spans="1:7" ht="18" customHeight="1" x14ac:dyDescent="0.25">
      <c r="A35" s="441" t="s">
        <v>366</v>
      </c>
      <c r="B35" s="441" t="s">
        <v>376</v>
      </c>
      <c r="C35" s="441" t="s">
        <v>362</v>
      </c>
      <c r="D35" s="441" t="s">
        <v>377</v>
      </c>
      <c r="E35" s="441">
        <v>0</v>
      </c>
      <c r="F35" s="441">
        <v>1015</v>
      </c>
      <c r="G35" s="425">
        <f t="shared" si="1"/>
        <v>1015</v>
      </c>
    </row>
    <row r="36" spans="1:7" ht="18" customHeight="1" x14ac:dyDescent="0.25">
      <c r="A36" s="441" t="s">
        <v>366</v>
      </c>
      <c r="B36" s="441" t="s">
        <v>378</v>
      </c>
      <c r="C36" s="441" t="s">
        <v>362</v>
      </c>
      <c r="D36" s="441" t="s">
        <v>379</v>
      </c>
      <c r="E36" s="441">
        <v>0</v>
      </c>
      <c r="F36" s="441">
        <v>165</v>
      </c>
      <c r="G36" s="425">
        <f t="shared" si="1"/>
        <v>165</v>
      </c>
    </row>
    <row r="37" spans="1:7" ht="18" customHeight="1" x14ac:dyDescent="0.25">
      <c r="A37" s="441" t="s">
        <v>366</v>
      </c>
      <c r="B37" s="441" t="s">
        <v>380</v>
      </c>
      <c r="C37" s="441" t="s">
        <v>362</v>
      </c>
      <c r="D37" s="441" t="s">
        <v>381</v>
      </c>
      <c r="E37" s="441">
        <v>2</v>
      </c>
      <c r="F37" s="441">
        <v>676</v>
      </c>
      <c r="G37" s="425">
        <f t="shared" si="1"/>
        <v>678</v>
      </c>
    </row>
    <row r="38" spans="1:7" ht="18" customHeight="1" x14ac:dyDescent="0.25">
      <c r="A38" s="441" t="s">
        <v>366</v>
      </c>
      <c r="B38" s="441" t="s">
        <v>382</v>
      </c>
      <c r="C38" s="441" t="s">
        <v>362</v>
      </c>
      <c r="D38" s="441" t="s">
        <v>383</v>
      </c>
      <c r="E38" s="441">
        <v>7</v>
      </c>
      <c r="F38" s="441">
        <v>152</v>
      </c>
      <c r="G38" s="425">
        <f t="shared" si="1"/>
        <v>159</v>
      </c>
    </row>
    <row r="39" spans="1:7" ht="18" customHeight="1" x14ac:dyDescent="0.25">
      <c r="A39" s="441" t="s">
        <v>366</v>
      </c>
      <c r="B39" s="441" t="s">
        <v>369</v>
      </c>
      <c r="C39" s="441" t="s">
        <v>362</v>
      </c>
      <c r="D39" s="441" t="s">
        <v>384</v>
      </c>
      <c r="E39" s="441">
        <v>0</v>
      </c>
      <c r="F39" s="441">
        <v>131</v>
      </c>
      <c r="G39" s="425">
        <f t="shared" si="1"/>
        <v>131</v>
      </c>
    </row>
    <row r="40" spans="1:7" ht="18" customHeight="1" x14ac:dyDescent="0.25">
      <c r="A40" s="441" t="s">
        <v>366</v>
      </c>
      <c r="B40" s="441" t="s">
        <v>385</v>
      </c>
      <c r="C40" s="441" t="s">
        <v>362</v>
      </c>
      <c r="D40" s="441" t="s">
        <v>386</v>
      </c>
      <c r="E40" s="441">
        <v>0</v>
      </c>
      <c r="F40" s="441">
        <v>5</v>
      </c>
      <c r="G40" s="425">
        <f t="shared" si="1"/>
        <v>5</v>
      </c>
    </row>
    <row r="41" spans="1:7" ht="18" customHeight="1" x14ac:dyDescent="0.25">
      <c r="A41" s="441" t="s">
        <v>366</v>
      </c>
      <c r="B41" s="441" t="s">
        <v>361</v>
      </c>
      <c r="C41" s="441" t="s">
        <v>362</v>
      </c>
      <c r="D41" s="441" t="s">
        <v>387</v>
      </c>
      <c r="E41" s="441">
        <v>1</v>
      </c>
      <c r="F41" s="441">
        <v>650</v>
      </c>
      <c r="G41" s="425">
        <f t="shared" si="1"/>
        <v>651</v>
      </c>
    </row>
    <row r="42" spans="1:7" ht="18" customHeight="1" x14ac:dyDescent="0.25">
      <c r="A42" s="441" t="s">
        <v>366</v>
      </c>
      <c r="B42" s="441" t="s">
        <v>367</v>
      </c>
      <c r="C42" s="441" t="s">
        <v>362</v>
      </c>
      <c r="D42" s="441" t="s">
        <v>388</v>
      </c>
      <c r="E42" s="441">
        <v>1</v>
      </c>
      <c r="F42" s="441">
        <v>818</v>
      </c>
      <c r="G42" s="425">
        <f t="shared" si="1"/>
        <v>819</v>
      </c>
    </row>
    <row r="43" spans="1:7" ht="18" customHeight="1" x14ac:dyDescent="0.25">
      <c r="A43" s="441" t="s">
        <v>366</v>
      </c>
      <c r="B43" s="441" t="s">
        <v>389</v>
      </c>
      <c r="C43" s="441" t="s">
        <v>362</v>
      </c>
      <c r="D43" s="441" t="s">
        <v>390</v>
      </c>
      <c r="E43" s="441">
        <v>1</v>
      </c>
      <c r="F43" s="441">
        <v>99</v>
      </c>
      <c r="G43" s="425">
        <f t="shared" si="1"/>
        <v>100</v>
      </c>
    </row>
    <row r="44" spans="1:7" ht="18" customHeight="1" x14ac:dyDescent="0.25">
      <c r="A44" s="441" t="s">
        <v>366</v>
      </c>
      <c r="B44" s="441" t="s">
        <v>391</v>
      </c>
      <c r="C44" s="441" t="s">
        <v>362</v>
      </c>
      <c r="D44" s="441" t="s">
        <v>392</v>
      </c>
      <c r="E44" s="441">
        <v>6</v>
      </c>
      <c r="F44" s="441">
        <v>1678</v>
      </c>
      <c r="G44" s="425">
        <f t="shared" si="1"/>
        <v>1684</v>
      </c>
    </row>
    <row r="45" spans="1:7" ht="18" customHeight="1" x14ac:dyDescent="0.25">
      <c r="A45" s="441" t="s">
        <v>366</v>
      </c>
      <c r="B45" s="441" t="s">
        <v>369</v>
      </c>
      <c r="C45" s="441" t="s">
        <v>362</v>
      </c>
      <c r="D45" s="441" t="s">
        <v>393</v>
      </c>
      <c r="E45" s="441">
        <v>8</v>
      </c>
      <c r="F45" s="441">
        <v>166</v>
      </c>
      <c r="G45" s="425">
        <f t="shared" si="1"/>
        <v>174</v>
      </c>
    </row>
    <row r="46" spans="1:7" ht="18" customHeight="1" x14ac:dyDescent="0.25">
      <c r="A46" s="441" t="s">
        <v>366</v>
      </c>
      <c r="B46" s="441" t="s">
        <v>378</v>
      </c>
      <c r="C46" s="441" t="s">
        <v>362</v>
      </c>
      <c r="D46" s="441" t="s">
        <v>394</v>
      </c>
      <c r="E46" s="441">
        <v>1</v>
      </c>
      <c r="F46" s="441">
        <v>118</v>
      </c>
      <c r="G46" s="425">
        <f t="shared" si="1"/>
        <v>119</v>
      </c>
    </row>
    <row r="47" spans="1:7" ht="18" customHeight="1" x14ac:dyDescent="0.25">
      <c r="A47" s="441" t="s">
        <v>366</v>
      </c>
      <c r="B47" s="441" t="s">
        <v>395</v>
      </c>
      <c r="C47" s="441" t="s">
        <v>362</v>
      </c>
      <c r="D47" s="441" t="s">
        <v>396</v>
      </c>
      <c r="E47" s="441">
        <v>3</v>
      </c>
      <c r="F47" s="441">
        <v>310</v>
      </c>
      <c r="G47" s="425">
        <f t="shared" si="1"/>
        <v>313</v>
      </c>
    </row>
    <row r="48" spans="1:7" ht="18" customHeight="1" x14ac:dyDescent="0.25">
      <c r="A48" s="441" t="s">
        <v>366</v>
      </c>
      <c r="B48" s="441" t="s">
        <v>397</v>
      </c>
      <c r="C48" s="441" t="s">
        <v>362</v>
      </c>
      <c r="D48" s="441" t="s">
        <v>398</v>
      </c>
      <c r="E48" s="441">
        <v>0</v>
      </c>
      <c r="F48" s="441">
        <v>160</v>
      </c>
      <c r="G48" s="425">
        <f t="shared" si="1"/>
        <v>160</v>
      </c>
    </row>
    <row r="49" spans="1:7" ht="18" customHeight="1" x14ac:dyDescent="0.25">
      <c r="A49" s="441" t="s">
        <v>366</v>
      </c>
      <c r="B49" s="441" t="s">
        <v>399</v>
      </c>
      <c r="C49" s="441" t="s">
        <v>362</v>
      </c>
      <c r="D49" s="441" t="s">
        <v>400</v>
      </c>
      <c r="E49" s="441">
        <v>1</v>
      </c>
      <c r="F49" s="441">
        <v>478</v>
      </c>
      <c r="G49" s="425">
        <f t="shared" si="1"/>
        <v>479</v>
      </c>
    </row>
    <row r="50" spans="1:7" ht="18" customHeight="1" x14ac:dyDescent="0.25">
      <c r="A50" s="441" t="s">
        <v>366</v>
      </c>
      <c r="B50" s="441" t="s">
        <v>385</v>
      </c>
      <c r="C50" s="441" t="s">
        <v>362</v>
      </c>
      <c r="D50" s="441" t="s">
        <v>401</v>
      </c>
      <c r="E50" s="441">
        <v>46</v>
      </c>
      <c r="F50" s="441">
        <v>256</v>
      </c>
      <c r="G50" s="425">
        <f t="shared" si="1"/>
        <v>302</v>
      </c>
    </row>
    <row r="51" spans="1:7" ht="18" customHeight="1" x14ac:dyDescent="0.25">
      <c r="A51" s="441" t="s">
        <v>366</v>
      </c>
      <c r="B51" s="441" t="s">
        <v>402</v>
      </c>
      <c r="C51" s="441" t="s">
        <v>362</v>
      </c>
      <c r="D51" s="441" t="s">
        <v>403</v>
      </c>
      <c r="E51" s="441">
        <v>0</v>
      </c>
      <c r="F51" s="441">
        <v>111</v>
      </c>
      <c r="G51" s="425">
        <f t="shared" si="1"/>
        <v>111</v>
      </c>
    </row>
    <row r="52" spans="1:7" ht="18" customHeight="1" x14ac:dyDescent="0.25">
      <c r="A52" s="441" t="s">
        <v>366</v>
      </c>
      <c r="B52" s="441" t="s">
        <v>404</v>
      </c>
      <c r="C52" s="441" t="s">
        <v>362</v>
      </c>
      <c r="D52" s="441" t="s">
        <v>405</v>
      </c>
      <c r="E52" s="441">
        <v>3</v>
      </c>
      <c r="F52" s="441">
        <v>155</v>
      </c>
      <c r="G52" s="425">
        <f t="shared" si="1"/>
        <v>158</v>
      </c>
    </row>
    <row r="53" spans="1:7" ht="18" customHeight="1" x14ac:dyDescent="0.25">
      <c r="A53" s="441" t="s">
        <v>366</v>
      </c>
      <c r="B53" s="441" t="s">
        <v>406</v>
      </c>
      <c r="C53" s="441" t="s">
        <v>362</v>
      </c>
      <c r="D53" s="441" t="s">
        <v>407</v>
      </c>
      <c r="E53" s="441">
        <v>0</v>
      </c>
      <c r="F53" s="441">
        <v>228</v>
      </c>
      <c r="G53" s="425">
        <f t="shared" si="1"/>
        <v>228</v>
      </c>
    </row>
    <row r="54" spans="1:7" ht="18" customHeight="1" x14ac:dyDescent="0.25">
      <c r="A54" s="441" t="s">
        <v>366</v>
      </c>
      <c r="B54" s="441" t="s">
        <v>378</v>
      </c>
      <c r="C54" s="441" t="s">
        <v>362</v>
      </c>
      <c r="D54" s="441" t="s">
        <v>408</v>
      </c>
      <c r="E54" s="441">
        <v>0</v>
      </c>
      <c r="F54" s="441">
        <v>73</v>
      </c>
      <c r="G54" s="425">
        <f t="shared" si="1"/>
        <v>73</v>
      </c>
    </row>
    <row r="55" spans="1:7" ht="18" customHeight="1" x14ac:dyDescent="0.25">
      <c r="A55" s="441" t="s">
        <v>366</v>
      </c>
      <c r="B55" s="441" t="s">
        <v>395</v>
      </c>
      <c r="C55" s="441" t="s">
        <v>362</v>
      </c>
      <c r="D55" s="441" t="s">
        <v>409</v>
      </c>
      <c r="E55" s="441">
        <v>23</v>
      </c>
      <c r="F55" s="441">
        <v>129</v>
      </c>
      <c r="G55" s="425">
        <f t="shared" si="1"/>
        <v>152</v>
      </c>
    </row>
    <row r="56" spans="1:7" ht="18" customHeight="1" x14ac:dyDescent="0.25">
      <c r="A56" s="441" t="s">
        <v>366</v>
      </c>
      <c r="B56" s="441" t="s">
        <v>367</v>
      </c>
      <c r="C56" s="441" t="s">
        <v>362</v>
      </c>
      <c r="D56" s="441" t="s">
        <v>410</v>
      </c>
      <c r="E56" s="441">
        <v>0</v>
      </c>
      <c r="F56" s="441">
        <v>246</v>
      </c>
      <c r="G56" s="425">
        <f t="shared" si="1"/>
        <v>246</v>
      </c>
    </row>
    <row r="57" spans="1:7" ht="18" customHeight="1" x14ac:dyDescent="0.25">
      <c r="A57" s="441" t="s">
        <v>366</v>
      </c>
      <c r="B57" s="441" t="s">
        <v>411</v>
      </c>
      <c r="C57" s="441" t="s">
        <v>362</v>
      </c>
      <c r="D57" s="441" t="s">
        <v>412</v>
      </c>
      <c r="E57" s="441">
        <v>1</v>
      </c>
      <c r="F57" s="441">
        <v>209</v>
      </c>
      <c r="G57" s="425">
        <f t="shared" si="1"/>
        <v>210</v>
      </c>
    </row>
    <row r="58" spans="1:7" ht="18" customHeight="1" x14ac:dyDescent="0.25">
      <c r="A58" s="441" t="s">
        <v>366</v>
      </c>
      <c r="B58" s="441" t="s">
        <v>413</v>
      </c>
      <c r="C58" s="441" t="s">
        <v>362</v>
      </c>
      <c r="D58" s="441" t="s">
        <v>414</v>
      </c>
      <c r="E58" s="441">
        <v>2</v>
      </c>
      <c r="F58" s="441">
        <v>188</v>
      </c>
      <c r="G58" s="425">
        <f t="shared" si="1"/>
        <v>190</v>
      </c>
    </row>
    <row r="59" spans="1:7" ht="18" customHeight="1" x14ac:dyDescent="0.25">
      <c r="A59" s="441" t="s">
        <v>366</v>
      </c>
      <c r="B59" s="441" t="s">
        <v>382</v>
      </c>
      <c r="C59" s="441" t="s">
        <v>362</v>
      </c>
      <c r="D59" s="441" t="s">
        <v>415</v>
      </c>
      <c r="E59" s="441">
        <v>0</v>
      </c>
      <c r="F59" s="441">
        <v>53</v>
      </c>
      <c r="G59" s="425">
        <f t="shared" si="1"/>
        <v>53</v>
      </c>
    </row>
    <row r="60" spans="1:7" ht="18" customHeight="1" x14ac:dyDescent="0.25">
      <c r="A60" s="441" t="s">
        <v>366</v>
      </c>
      <c r="B60" s="441" t="s">
        <v>416</v>
      </c>
      <c r="C60" s="441" t="s">
        <v>362</v>
      </c>
      <c r="D60" s="441" t="s">
        <v>417</v>
      </c>
      <c r="E60" s="441">
        <v>1</v>
      </c>
      <c r="F60" s="441">
        <v>617</v>
      </c>
      <c r="G60" s="425">
        <f t="shared" si="1"/>
        <v>618</v>
      </c>
    </row>
    <row r="61" spans="1:7" ht="18" customHeight="1" x14ac:dyDescent="0.25">
      <c r="A61" s="441" t="s">
        <v>366</v>
      </c>
      <c r="B61" s="441" t="s">
        <v>385</v>
      </c>
      <c r="C61" s="441" t="s">
        <v>362</v>
      </c>
      <c r="D61" s="441" t="s">
        <v>418</v>
      </c>
      <c r="E61" s="441">
        <v>2</v>
      </c>
      <c r="F61" s="441">
        <v>262</v>
      </c>
      <c r="G61" s="425">
        <f t="shared" si="1"/>
        <v>264</v>
      </c>
    </row>
    <row r="62" spans="1:7" ht="18" customHeight="1" x14ac:dyDescent="0.25">
      <c r="A62" s="441" t="s">
        <v>366</v>
      </c>
      <c r="B62" s="441" t="s">
        <v>419</v>
      </c>
      <c r="C62" s="441" t="s">
        <v>362</v>
      </c>
      <c r="D62" s="441" t="s">
        <v>420</v>
      </c>
      <c r="E62" s="441">
        <v>0</v>
      </c>
      <c r="F62" s="441">
        <v>142</v>
      </c>
      <c r="G62" s="425">
        <f t="shared" si="1"/>
        <v>142</v>
      </c>
    </row>
    <row r="63" spans="1:7" ht="18" customHeight="1" x14ac:dyDescent="0.25">
      <c r="A63" s="441" t="s">
        <v>366</v>
      </c>
      <c r="B63" s="441" t="s">
        <v>413</v>
      </c>
      <c r="C63" s="441" t="s">
        <v>362</v>
      </c>
      <c r="D63" s="441" t="s">
        <v>421</v>
      </c>
      <c r="E63" s="441">
        <v>1</v>
      </c>
      <c r="F63" s="441">
        <v>137</v>
      </c>
      <c r="G63" s="425">
        <f t="shared" si="1"/>
        <v>138</v>
      </c>
    </row>
    <row r="64" spans="1:7" ht="18" customHeight="1" x14ac:dyDescent="0.25">
      <c r="A64" s="441" t="s">
        <v>366</v>
      </c>
      <c r="B64" s="441" t="s">
        <v>382</v>
      </c>
      <c r="C64" s="441" t="s">
        <v>362</v>
      </c>
      <c r="D64" s="441" t="s">
        <v>422</v>
      </c>
      <c r="E64" s="441">
        <v>3</v>
      </c>
      <c r="F64" s="441">
        <v>372</v>
      </c>
      <c r="G64" s="425">
        <f t="shared" si="1"/>
        <v>375</v>
      </c>
    </row>
    <row r="65" spans="1:7" ht="18" customHeight="1" x14ac:dyDescent="0.25">
      <c r="A65" s="441" t="s">
        <v>366</v>
      </c>
      <c r="B65" s="441" t="s">
        <v>419</v>
      </c>
      <c r="C65" s="441" t="s">
        <v>362</v>
      </c>
      <c r="D65" s="441" t="s">
        <v>423</v>
      </c>
      <c r="E65" s="441">
        <v>0</v>
      </c>
      <c r="F65" s="441">
        <v>153</v>
      </c>
      <c r="G65" s="425">
        <f t="shared" si="1"/>
        <v>153</v>
      </c>
    </row>
    <row r="66" spans="1:7" ht="18" customHeight="1" x14ac:dyDescent="0.25">
      <c r="A66" s="441" t="s">
        <v>366</v>
      </c>
      <c r="B66" s="441" t="s">
        <v>419</v>
      </c>
      <c r="C66" s="441" t="s">
        <v>362</v>
      </c>
      <c r="D66" s="441" t="s">
        <v>424</v>
      </c>
      <c r="E66" s="441">
        <v>5</v>
      </c>
      <c r="F66" s="441">
        <v>289</v>
      </c>
      <c r="G66" s="425">
        <f t="shared" si="1"/>
        <v>294</v>
      </c>
    </row>
    <row r="67" spans="1:7" ht="18" customHeight="1" x14ac:dyDescent="0.25">
      <c r="A67" s="441" t="s">
        <v>366</v>
      </c>
      <c r="B67" s="441" t="s">
        <v>413</v>
      </c>
      <c r="C67" s="441" t="s">
        <v>362</v>
      </c>
      <c r="D67" s="441" t="s">
        <v>425</v>
      </c>
      <c r="E67" s="441">
        <v>2</v>
      </c>
      <c r="F67" s="441">
        <v>471</v>
      </c>
      <c r="G67" s="425">
        <f t="shared" si="1"/>
        <v>473</v>
      </c>
    </row>
    <row r="68" spans="1:7" ht="18" customHeight="1" x14ac:dyDescent="0.25">
      <c r="A68" s="441" t="s">
        <v>366</v>
      </c>
      <c r="B68" s="441" t="s">
        <v>426</v>
      </c>
      <c r="C68" s="441" t="s">
        <v>362</v>
      </c>
      <c r="D68" s="441" t="s">
        <v>427</v>
      </c>
      <c r="E68" s="441">
        <v>3</v>
      </c>
      <c r="F68" s="441">
        <v>575</v>
      </c>
      <c r="G68" s="425">
        <f t="shared" si="1"/>
        <v>578</v>
      </c>
    </row>
    <row r="69" spans="1:7" ht="18" customHeight="1" x14ac:dyDescent="0.25">
      <c r="A69" s="441" t="s">
        <v>366</v>
      </c>
      <c r="B69" s="441" t="s">
        <v>428</v>
      </c>
      <c r="C69" s="441" t="s">
        <v>362</v>
      </c>
      <c r="D69" s="441" t="s">
        <v>429</v>
      </c>
      <c r="E69" s="441">
        <v>0</v>
      </c>
      <c r="F69" s="441">
        <v>139</v>
      </c>
      <c r="G69" s="425">
        <f t="shared" si="1"/>
        <v>139</v>
      </c>
    </row>
    <row r="70" spans="1:7" ht="18" customHeight="1" x14ac:dyDescent="0.25">
      <c r="A70" s="441" t="s">
        <v>366</v>
      </c>
      <c r="B70" s="441" t="s">
        <v>428</v>
      </c>
      <c r="C70" s="441" t="s">
        <v>362</v>
      </c>
      <c r="D70" s="441" t="s">
        <v>430</v>
      </c>
      <c r="E70" s="441">
        <v>5</v>
      </c>
      <c r="F70" s="441">
        <v>697</v>
      </c>
      <c r="G70" s="425">
        <f t="shared" si="1"/>
        <v>702</v>
      </c>
    </row>
    <row r="71" spans="1:7" ht="18" customHeight="1" x14ac:dyDescent="0.25">
      <c r="A71" s="441" t="s">
        <v>366</v>
      </c>
      <c r="B71" s="441" t="s">
        <v>431</v>
      </c>
      <c r="C71" s="441" t="s">
        <v>362</v>
      </c>
      <c r="D71" s="441" t="s">
        <v>432</v>
      </c>
      <c r="E71" s="441">
        <v>2</v>
      </c>
      <c r="F71" s="441">
        <v>216</v>
      </c>
      <c r="G71" s="425">
        <f t="shared" si="1"/>
        <v>218</v>
      </c>
    </row>
    <row r="72" spans="1:7" ht="18" customHeight="1" x14ac:dyDescent="0.25">
      <c r="A72" s="441" t="s">
        <v>366</v>
      </c>
      <c r="B72" s="441" t="s">
        <v>433</v>
      </c>
      <c r="C72" s="441" t="s">
        <v>362</v>
      </c>
      <c r="D72" s="441" t="s">
        <v>434</v>
      </c>
      <c r="E72" s="441">
        <v>2</v>
      </c>
      <c r="F72" s="441">
        <v>144</v>
      </c>
      <c r="G72" s="425">
        <f t="shared" si="1"/>
        <v>146</v>
      </c>
    </row>
    <row r="73" spans="1:7" ht="18" customHeight="1" x14ac:dyDescent="0.25">
      <c r="A73" s="441" t="s">
        <v>366</v>
      </c>
      <c r="B73" s="441" t="s">
        <v>364</v>
      </c>
      <c r="C73" s="441" t="s">
        <v>362</v>
      </c>
      <c r="D73" s="441" t="s">
        <v>435</v>
      </c>
      <c r="E73" s="441">
        <v>5</v>
      </c>
      <c r="F73" s="441">
        <v>679</v>
      </c>
      <c r="G73" s="425">
        <f t="shared" si="1"/>
        <v>684</v>
      </c>
    </row>
    <row r="74" spans="1:7" ht="18" customHeight="1" x14ac:dyDescent="0.25">
      <c r="A74" s="441" t="s">
        <v>366</v>
      </c>
      <c r="B74" s="441" t="s">
        <v>397</v>
      </c>
      <c r="C74" s="441" t="s">
        <v>362</v>
      </c>
      <c r="D74" s="441" t="s">
        <v>436</v>
      </c>
      <c r="E74" s="441">
        <v>2</v>
      </c>
      <c r="F74" s="441">
        <v>117</v>
      </c>
      <c r="G74" s="425">
        <f t="shared" si="1"/>
        <v>119</v>
      </c>
    </row>
    <row r="75" spans="1:7" ht="18" customHeight="1" x14ac:dyDescent="0.25">
      <c r="A75" s="441" t="s">
        <v>366</v>
      </c>
      <c r="B75" s="441" t="s">
        <v>437</v>
      </c>
      <c r="C75" s="441" t="s">
        <v>362</v>
      </c>
      <c r="D75" s="441" t="s">
        <v>438</v>
      </c>
      <c r="E75" s="441">
        <v>0</v>
      </c>
      <c r="F75" s="441">
        <v>453</v>
      </c>
      <c r="G75" s="425">
        <f t="shared" si="1"/>
        <v>453</v>
      </c>
    </row>
    <row r="76" spans="1:7" ht="18" customHeight="1" x14ac:dyDescent="0.25">
      <c r="A76" s="441" t="s">
        <v>366</v>
      </c>
      <c r="B76" s="441" t="s">
        <v>439</v>
      </c>
      <c r="C76" s="441" t="s">
        <v>362</v>
      </c>
      <c r="D76" s="441" t="s">
        <v>440</v>
      </c>
      <c r="E76" s="441">
        <v>17</v>
      </c>
      <c r="F76" s="441">
        <v>786</v>
      </c>
      <c r="G76" s="425">
        <f t="shared" si="1"/>
        <v>803</v>
      </c>
    </row>
    <row r="77" spans="1:7" ht="18" customHeight="1" x14ac:dyDescent="0.25">
      <c r="A77" s="441" t="s">
        <v>366</v>
      </c>
      <c r="B77" s="441" t="s">
        <v>441</v>
      </c>
      <c r="C77" s="441" t="s">
        <v>362</v>
      </c>
      <c r="D77" s="441" t="s">
        <v>442</v>
      </c>
      <c r="E77" s="441">
        <v>10</v>
      </c>
      <c r="F77" s="441">
        <v>659</v>
      </c>
      <c r="G77" s="425">
        <f t="shared" si="1"/>
        <v>669</v>
      </c>
    </row>
    <row r="78" spans="1:7" ht="18" customHeight="1" x14ac:dyDescent="0.25">
      <c r="A78" s="441" t="s">
        <v>366</v>
      </c>
      <c r="B78" s="441" t="s">
        <v>369</v>
      </c>
      <c r="C78" s="441" t="s">
        <v>362</v>
      </c>
      <c r="D78" s="441" t="s">
        <v>443</v>
      </c>
      <c r="E78" s="441">
        <v>0</v>
      </c>
      <c r="F78" s="441">
        <v>436</v>
      </c>
      <c r="G78" s="425">
        <f t="shared" si="1"/>
        <v>436</v>
      </c>
    </row>
    <row r="79" spans="1:7" ht="18" customHeight="1" x14ac:dyDescent="0.25">
      <c r="A79" s="441" t="s">
        <v>366</v>
      </c>
      <c r="B79" s="441" t="s">
        <v>444</v>
      </c>
      <c r="C79" s="441" t="s">
        <v>362</v>
      </c>
      <c r="D79" s="441" t="s">
        <v>445</v>
      </c>
      <c r="E79" s="441">
        <v>1</v>
      </c>
      <c r="F79" s="441">
        <v>517</v>
      </c>
      <c r="G79" s="425">
        <f t="shared" si="1"/>
        <v>518</v>
      </c>
    </row>
    <row r="80" spans="1:7" ht="18" customHeight="1" x14ac:dyDescent="0.25">
      <c r="A80" s="441" t="s">
        <v>366</v>
      </c>
      <c r="B80" s="441" t="s">
        <v>446</v>
      </c>
      <c r="C80" s="441" t="s">
        <v>362</v>
      </c>
      <c r="D80" s="441" t="s">
        <v>447</v>
      </c>
      <c r="E80" s="441">
        <v>2</v>
      </c>
      <c r="F80" s="441">
        <v>486</v>
      </c>
      <c r="G80" s="425">
        <f t="shared" si="1"/>
        <v>488</v>
      </c>
    </row>
    <row r="81" spans="1:7" ht="18" customHeight="1" x14ac:dyDescent="0.25">
      <c r="A81" s="441" t="s">
        <v>366</v>
      </c>
      <c r="B81" s="441" t="s">
        <v>385</v>
      </c>
      <c r="C81" s="441" t="s">
        <v>362</v>
      </c>
      <c r="D81" s="441" t="s">
        <v>448</v>
      </c>
      <c r="E81" s="441">
        <v>0</v>
      </c>
      <c r="F81" s="441">
        <v>188</v>
      </c>
      <c r="G81" s="425">
        <f t="shared" si="1"/>
        <v>188</v>
      </c>
    </row>
    <row r="82" spans="1:7" ht="18" customHeight="1" x14ac:dyDescent="0.25">
      <c r="A82" s="441" t="s">
        <v>366</v>
      </c>
      <c r="B82" s="441" t="s">
        <v>369</v>
      </c>
      <c r="C82" s="441" t="s">
        <v>362</v>
      </c>
      <c r="D82" s="441" t="s">
        <v>449</v>
      </c>
      <c r="E82" s="441">
        <v>0</v>
      </c>
      <c r="F82" s="441">
        <v>218</v>
      </c>
      <c r="G82" s="425">
        <f t="shared" si="1"/>
        <v>218</v>
      </c>
    </row>
    <row r="83" spans="1:7" ht="18" customHeight="1" x14ac:dyDescent="0.25">
      <c r="A83" s="441" t="s">
        <v>366</v>
      </c>
      <c r="B83" s="441" t="s">
        <v>367</v>
      </c>
      <c r="C83" s="441" t="s">
        <v>362</v>
      </c>
      <c r="D83" s="441" t="s">
        <v>450</v>
      </c>
      <c r="E83" s="441">
        <v>4</v>
      </c>
      <c r="F83" s="441">
        <v>507</v>
      </c>
      <c r="G83" s="425">
        <f t="shared" si="1"/>
        <v>511</v>
      </c>
    </row>
    <row r="84" spans="1:7" ht="18" customHeight="1" x14ac:dyDescent="0.25">
      <c r="A84" s="441" t="s">
        <v>366</v>
      </c>
      <c r="B84" s="441" t="s">
        <v>451</v>
      </c>
      <c r="C84" s="441" t="s">
        <v>362</v>
      </c>
      <c r="D84" s="441" t="s">
        <v>452</v>
      </c>
      <c r="E84" s="441">
        <v>5</v>
      </c>
      <c r="F84" s="441">
        <v>177</v>
      </c>
      <c r="G84" s="425">
        <f t="shared" si="1"/>
        <v>182</v>
      </c>
    </row>
    <row r="85" spans="1:7" ht="18" customHeight="1" x14ac:dyDescent="0.25">
      <c r="A85" s="441" t="s">
        <v>366</v>
      </c>
      <c r="B85" s="441" t="s">
        <v>453</v>
      </c>
      <c r="C85" s="441" t="s">
        <v>362</v>
      </c>
      <c r="D85" s="441" t="s">
        <v>454</v>
      </c>
      <c r="E85" s="441">
        <v>0</v>
      </c>
      <c r="F85" s="441">
        <v>133</v>
      </c>
      <c r="G85" s="425">
        <f t="shared" si="1"/>
        <v>133</v>
      </c>
    </row>
    <row r="86" spans="1:7" ht="18" customHeight="1" x14ac:dyDescent="0.25">
      <c r="A86" s="441" t="s">
        <v>366</v>
      </c>
      <c r="B86" s="441" t="s">
        <v>385</v>
      </c>
      <c r="C86" s="441" t="s">
        <v>362</v>
      </c>
      <c r="D86" s="441" t="s">
        <v>455</v>
      </c>
      <c r="E86" s="441">
        <v>0</v>
      </c>
      <c r="F86" s="441">
        <v>229</v>
      </c>
      <c r="G86" s="425">
        <f t="shared" si="1"/>
        <v>229</v>
      </c>
    </row>
    <row r="87" spans="1:7" ht="18" customHeight="1" x14ac:dyDescent="0.25">
      <c r="A87" s="441" t="s">
        <v>456</v>
      </c>
      <c r="B87" s="441" t="s">
        <v>367</v>
      </c>
      <c r="C87" s="441" t="s">
        <v>362</v>
      </c>
      <c r="D87" s="441" t="s">
        <v>457</v>
      </c>
      <c r="E87" s="441">
        <v>0</v>
      </c>
      <c r="F87" s="441">
        <v>5</v>
      </c>
      <c r="G87" s="425">
        <f t="shared" si="1"/>
        <v>5</v>
      </c>
    </row>
    <row r="88" spans="1:7" ht="18" customHeight="1" x14ac:dyDescent="0.25">
      <c r="A88" s="441" t="s">
        <v>456</v>
      </c>
      <c r="B88" s="441" t="s">
        <v>399</v>
      </c>
      <c r="C88" s="441" t="s">
        <v>362</v>
      </c>
      <c r="D88" s="441" t="s">
        <v>458</v>
      </c>
      <c r="E88" s="441">
        <v>5</v>
      </c>
      <c r="F88" s="441">
        <v>0</v>
      </c>
      <c r="G88" s="425">
        <f t="shared" si="1"/>
        <v>5</v>
      </c>
    </row>
    <row r="89" spans="1:7" ht="18" customHeight="1" x14ac:dyDescent="0.25">
      <c r="A89" s="441" t="s">
        <v>456</v>
      </c>
      <c r="B89" s="441" t="s">
        <v>376</v>
      </c>
      <c r="C89" s="441" t="s">
        <v>362</v>
      </c>
      <c r="D89" s="441" t="s">
        <v>459</v>
      </c>
      <c r="E89" s="441">
        <v>0</v>
      </c>
      <c r="F89" s="441">
        <v>9</v>
      </c>
      <c r="G89" s="425">
        <f t="shared" si="1"/>
        <v>9</v>
      </c>
    </row>
    <row r="90" spans="1:7" ht="18" customHeight="1" x14ac:dyDescent="0.25">
      <c r="A90" s="441" t="s">
        <v>456</v>
      </c>
      <c r="B90" s="441" t="s">
        <v>413</v>
      </c>
      <c r="C90" s="441" t="s">
        <v>362</v>
      </c>
      <c r="D90" s="441" t="s">
        <v>460</v>
      </c>
      <c r="E90" s="441">
        <v>0</v>
      </c>
      <c r="F90" s="441">
        <v>11</v>
      </c>
      <c r="G90" s="425">
        <f t="shared" si="1"/>
        <v>11</v>
      </c>
    </row>
    <row r="91" spans="1:7" ht="18" customHeight="1" x14ac:dyDescent="0.25">
      <c r="A91" s="441" t="s">
        <v>456</v>
      </c>
      <c r="B91" s="441" t="s">
        <v>461</v>
      </c>
      <c r="C91" s="441" t="s">
        <v>362</v>
      </c>
      <c r="D91" s="441" t="s">
        <v>462</v>
      </c>
      <c r="E91" s="441">
        <v>0</v>
      </c>
      <c r="F91" s="441">
        <v>4</v>
      </c>
      <c r="G91" s="425">
        <f t="shared" ref="G91:G332" si="2">E91+F91</f>
        <v>4</v>
      </c>
    </row>
    <row r="92" spans="1:7" ht="18" customHeight="1" x14ac:dyDescent="0.25">
      <c r="A92" s="441" t="s">
        <v>456</v>
      </c>
      <c r="B92" s="441" t="s">
        <v>399</v>
      </c>
      <c r="C92" s="441" t="s">
        <v>362</v>
      </c>
      <c r="D92" s="441" t="s">
        <v>463</v>
      </c>
      <c r="E92" s="441">
        <v>14</v>
      </c>
      <c r="F92" s="441">
        <v>0</v>
      </c>
      <c r="G92" s="425">
        <f t="shared" si="2"/>
        <v>14</v>
      </c>
    </row>
    <row r="93" spans="1:7" ht="18" customHeight="1" x14ac:dyDescent="0.25">
      <c r="A93" s="441" t="s">
        <v>456</v>
      </c>
      <c r="B93" s="441" t="s">
        <v>399</v>
      </c>
      <c r="C93" s="441" t="s">
        <v>362</v>
      </c>
      <c r="D93" s="441" t="s">
        <v>464</v>
      </c>
      <c r="E93" s="441">
        <v>27</v>
      </c>
      <c r="F93" s="441">
        <v>0</v>
      </c>
      <c r="G93" s="425">
        <f t="shared" si="2"/>
        <v>27</v>
      </c>
    </row>
    <row r="94" spans="1:7" ht="18" customHeight="1" x14ac:dyDescent="0.25">
      <c r="A94" s="441" t="s">
        <v>456</v>
      </c>
      <c r="B94" s="441" t="s">
        <v>404</v>
      </c>
      <c r="C94" s="441" t="s">
        <v>362</v>
      </c>
      <c r="D94" s="441" t="s">
        <v>465</v>
      </c>
      <c r="E94" s="441">
        <v>0</v>
      </c>
      <c r="F94" s="441">
        <v>7</v>
      </c>
      <c r="G94" s="425">
        <f t="shared" si="2"/>
        <v>7</v>
      </c>
    </row>
    <row r="95" spans="1:7" ht="18" customHeight="1" x14ac:dyDescent="0.25">
      <c r="A95" s="441" t="s">
        <v>456</v>
      </c>
      <c r="B95" s="441" t="s">
        <v>466</v>
      </c>
      <c r="C95" s="441" t="s">
        <v>362</v>
      </c>
      <c r="D95" s="441" t="s">
        <v>467</v>
      </c>
      <c r="E95" s="441">
        <v>0</v>
      </c>
      <c r="F95" s="441">
        <v>10</v>
      </c>
      <c r="G95" s="425">
        <f t="shared" si="2"/>
        <v>10</v>
      </c>
    </row>
    <row r="96" spans="1:7" ht="18" customHeight="1" x14ac:dyDescent="0.25">
      <c r="A96" s="441" t="s">
        <v>456</v>
      </c>
      <c r="B96" s="441" t="s">
        <v>468</v>
      </c>
      <c r="C96" s="441" t="s">
        <v>362</v>
      </c>
      <c r="D96" s="441" t="s">
        <v>469</v>
      </c>
      <c r="E96" s="441">
        <v>0</v>
      </c>
      <c r="F96" s="441">
        <v>8</v>
      </c>
      <c r="G96" s="425">
        <f t="shared" si="2"/>
        <v>8</v>
      </c>
    </row>
    <row r="97" spans="1:7" ht="18" customHeight="1" x14ac:dyDescent="0.25">
      <c r="A97" s="441" t="s">
        <v>456</v>
      </c>
      <c r="B97" s="441" t="s">
        <v>385</v>
      </c>
      <c r="C97" s="441" t="s">
        <v>362</v>
      </c>
      <c r="D97" s="441" t="s">
        <v>470</v>
      </c>
      <c r="E97" s="441">
        <v>0</v>
      </c>
      <c r="F97" s="441">
        <v>14</v>
      </c>
      <c r="G97" s="425">
        <f t="shared" si="2"/>
        <v>14</v>
      </c>
    </row>
    <row r="98" spans="1:7" ht="18" customHeight="1" x14ac:dyDescent="0.25">
      <c r="A98" s="441" t="s">
        <v>456</v>
      </c>
      <c r="B98" s="441" t="s">
        <v>471</v>
      </c>
      <c r="C98" s="441" t="s">
        <v>362</v>
      </c>
      <c r="D98" s="441" t="s">
        <v>472</v>
      </c>
      <c r="E98" s="441">
        <v>0</v>
      </c>
      <c r="F98" s="441">
        <v>9</v>
      </c>
      <c r="G98" s="425">
        <f t="shared" si="2"/>
        <v>9</v>
      </c>
    </row>
    <row r="99" spans="1:7" ht="18" customHeight="1" x14ac:dyDescent="0.25">
      <c r="A99" s="441" t="s">
        <v>456</v>
      </c>
      <c r="B99" s="441" t="s">
        <v>399</v>
      </c>
      <c r="C99" s="441" t="s">
        <v>362</v>
      </c>
      <c r="D99" s="441" t="s">
        <v>473</v>
      </c>
      <c r="E99" s="441">
        <v>4</v>
      </c>
      <c r="F99" s="441">
        <v>0</v>
      </c>
      <c r="G99" s="425">
        <f t="shared" si="2"/>
        <v>4</v>
      </c>
    </row>
    <row r="100" spans="1:7" ht="18" customHeight="1" x14ac:dyDescent="0.25">
      <c r="A100" s="441" t="s">
        <v>456</v>
      </c>
      <c r="B100" s="441" t="s">
        <v>474</v>
      </c>
      <c r="C100" s="441" t="s">
        <v>362</v>
      </c>
      <c r="D100" s="441" t="s">
        <v>475</v>
      </c>
      <c r="E100" s="441">
        <v>11</v>
      </c>
      <c r="F100" s="441">
        <v>0</v>
      </c>
      <c r="G100" s="425">
        <f t="shared" si="2"/>
        <v>11</v>
      </c>
    </row>
    <row r="101" spans="1:7" ht="18" customHeight="1" x14ac:dyDescent="0.25">
      <c r="A101" s="441" t="s">
        <v>476</v>
      </c>
      <c r="B101" s="441" t="s">
        <v>477</v>
      </c>
      <c r="C101" s="441" t="s">
        <v>362</v>
      </c>
      <c r="D101" s="441" t="s">
        <v>368</v>
      </c>
      <c r="E101" s="441">
        <v>11</v>
      </c>
      <c r="F101" s="441">
        <v>27</v>
      </c>
      <c r="G101" s="425">
        <f t="shared" si="2"/>
        <v>38</v>
      </c>
    </row>
    <row r="102" spans="1:7" ht="18" customHeight="1" x14ac:dyDescent="0.25">
      <c r="A102" s="441" t="s">
        <v>476</v>
      </c>
      <c r="B102" s="441" t="s">
        <v>474</v>
      </c>
      <c r="C102" s="441" t="s">
        <v>362</v>
      </c>
      <c r="D102" s="441" t="s">
        <v>478</v>
      </c>
      <c r="E102" s="441">
        <v>0</v>
      </c>
      <c r="F102" s="441">
        <v>13</v>
      </c>
      <c r="G102" s="425">
        <f t="shared" si="2"/>
        <v>13</v>
      </c>
    </row>
    <row r="103" spans="1:7" ht="18" customHeight="1" x14ac:dyDescent="0.25">
      <c r="A103" s="441" t="s">
        <v>476</v>
      </c>
      <c r="B103" s="441" t="s">
        <v>376</v>
      </c>
      <c r="C103" s="441" t="s">
        <v>362</v>
      </c>
      <c r="D103" s="441" t="s">
        <v>377</v>
      </c>
      <c r="E103" s="441">
        <v>0</v>
      </c>
      <c r="F103" s="441">
        <v>16</v>
      </c>
      <c r="G103" s="425">
        <f t="shared" si="2"/>
        <v>16</v>
      </c>
    </row>
    <row r="104" spans="1:7" ht="18" customHeight="1" x14ac:dyDescent="0.25">
      <c r="A104" s="441" t="s">
        <v>476</v>
      </c>
      <c r="B104" s="441" t="s">
        <v>453</v>
      </c>
      <c r="C104" s="441" t="s">
        <v>362</v>
      </c>
      <c r="D104" s="441" t="s">
        <v>479</v>
      </c>
      <c r="E104" s="441">
        <v>0</v>
      </c>
      <c r="F104" s="441">
        <v>8</v>
      </c>
      <c r="G104" s="425">
        <f t="shared" si="2"/>
        <v>8</v>
      </c>
    </row>
    <row r="105" spans="1:7" ht="18" customHeight="1" x14ac:dyDescent="0.25">
      <c r="A105" s="441" t="s">
        <v>476</v>
      </c>
      <c r="B105" s="441" t="s">
        <v>367</v>
      </c>
      <c r="C105" s="441" t="s">
        <v>362</v>
      </c>
      <c r="D105" s="441" t="s">
        <v>480</v>
      </c>
      <c r="E105" s="441">
        <v>15</v>
      </c>
      <c r="F105" s="441">
        <v>12</v>
      </c>
      <c r="G105" s="425">
        <f t="shared" si="2"/>
        <v>27</v>
      </c>
    </row>
    <row r="106" spans="1:7" ht="18" customHeight="1" x14ac:dyDescent="0.25">
      <c r="A106" s="441" t="s">
        <v>476</v>
      </c>
      <c r="B106" s="441" t="s">
        <v>481</v>
      </c>
      <c r="C106" s="441" t="s">
        <v>362</v>
      </c>
      <c r="D106" s="441" t="s">
        <v>482</v>
      </c>
      <c r="E106" s="441">
        <v>9</v>
      </c>
      <c r="F106" s="441">
        <v>1</v>
      </c>
      <c r="G106" s="425">
        <f t="shared" si="2"/>
        <v>10</v>
      </c>
    </row>
    <row r="107" spans="1:7" ht="18" customHeight="1" x14ac:dyDescent="0.25">
      <c r="A107" s="441" t="s">
        <v>476</v>
      </c>
      <c r="B107" s="441" t="s">
        <v>426</v>
      </c>
      <c r="C107" s="441" t="s">
        <v>362</v>
      </c>
      <c r="D107" s="441" t="s">
        <v>483</v>
      </c>
      <c r="E107" s="441">
        <v>10</v>
      </c>
      <c r="F107" s="441">
        <v>10</v>
      </c>
      <c r="G107" s="425">
        <f t="shared" si="2"/>
        <v>20</v>
      </c>
    </row>
    <row r="108" spans="1:7" ht="18" customHeight="1" x14ac:dyDescent="0.25">
      <c r="A108" s="441" t="s">
        <v>476</v>
      </c>
      <c r="B108" s="441" t="s">
        <v>484</v>
      </c>
      <c r="C108" s="441" t="s">
        <v>362</v>
      </c>
      <c r="D108" s="441" t="s">
        <v>485</v>
      </c>
      <c r="E108" s="441">
        <v>0</v>
      </c>
      <c r="F108" s="441">
        <v>26</v>
      </c>
      <c r="G108" s="425">
        <f t="shared" si="2"/>
        <v>26</v>
      </c>
    </row>
    <row r="109" spans="1:7" ht="18" customHeight="1" x14ac:dyDescent="0.25">
      <c r="A109" s="441" t="s">
        <v>476</v>
      </c>
      <c r="B109" s="441" t="s">
        <v>380</v>
      </c>
      <c r="C109" s="441" t="s">
        <v>362</v>
      </c>
      <c r="D109" s="441" t="s">
        <v>486</v>
      </c>
      <c r="E109" s="441">
        <v>5</v>
      </c>
      <c r="F109" s="441">
        <v>12</v>
      </c>
      <c r="G109" s="425">
        <f t="shared" si="2"/>
        <v>17</v>
      </c>
    </row>
    <row r="110" spans="1:7" ht="18" customHeight="1" x14ac:dyDescent="0.25">
      <c r="A110" s="441" t="s">
        <v>476</v>
      </c>
      <c r="B110" s="441" t="s">
        <v>487</v>
      </c>
      <c r="C110" s="441" t="s">
        <v>362</v>
      </c>
      <c r="D110" s="441" t="s">
        <v>488</v>
      </c>
      <c r="E110" s="441">
        <v>0</v>
      </c>
      <c r="F110" s="441">
        <v>23</v>
      </c>
      <c r="G110" s="425">
        <f t="shared" si="2"/>
        <v>23</v>
      </c>
    </row>
    <row r="111" spans="1:7" ht="18" customHeight="1" x14ac:dyDescent="0.25">
      <c r="A111" s="441" t="s">
        <v>476</v>
      </c>
      <c r="B111" s="441" t="s">
        <v>489</v>
      </c>
      <c r="C111" s="441" t="s">
        <v>362</v>
      </c>
      <c r="D111" s="441" t="s">
        <v>490</v>
      </c>
      <c r="E111" s="441">
        <v>0</v>
      </c>
      <c r="F111" s="441">
        <v>3</v>
      </c>
      <c r="G111" s="425">
        <f t="shared" si="2"/>
        <v>3</v>
      </c>
    </row>
    <row r="112" spans="1:7" ht="18" customHeight="1" x14ac:dyDescent="0.25">
      <c r="A112" s="441" t="s">
        <v>476</v>
      </c>
      <c r="B112" s="441" t="s">
        <v>491</v>
      </c>
      <c r="C112" s="441" t="s">
        <v>362</v>
      </c>
      <c r="D112" s="441" t="s">
        <v>492</v>
      </c>
      <c r="E112" s="441">
        <v>0</v>
      </c>
      <c r="F112" s="441">
        <v>2</v>
      </c>
      <c r="G112" s="425">
        <f t="shared" si="2"/>
        <v>2</v>
      </c>
    </row>
    <row r="113" spans="1:7" ht="18" customHeight="1" x14ac:dyDescent="0.25">
      <c r="A113" s="441" t="s">
        <v>476</v>
      </c>
      <c r="B113" s="441" t="s">
        <v>493</v>
      </c>
      <c r="C113" s="441" t="s">
        <v>362</v>
      </c>
      <c r="D113" s="441" t="s">
        <v>494</v>
      </c>
      <c r="E113" s="441">
        <v>0</v>
      </c>
      <c r="F113" s="441">
        <v>23</v>
      </c>
      <c r="G113" s="425">
        <f t="shared" si="2"/>
        <v>23</v>
      </c>
    </row>
    <row r="114" spans="1:7" ht="18" customHeight="1" x14ac:dyDescent="0.25">
      <c r="A114" s="441" t="s">
        <v>476</v>
      </c>
      <c r="B114" s="441" t="s">
        <v>495</v>
      </c>
      <c r="C114" s="441" t="s">
        <v>362</v>
      </c>
      <c r="D114" s="441" t="s">
        <v>496</v>
      </c>
      <c r="E114" s="441">
        <v>0</v>
      </c>
      <c r="F114" s="441">
        <v>11</v>
      </c>
      <c r="G114" s="425">
        <f t="shared" si="2"/>
        <v>11</v>
      </c>
    </row>
    <row r="115" spans="1:7" ht="18" customHeight="1" x14ac:dyDescent="0.25">
      <c r="A115" s="441" t="s">
        <v>476</v>
      </c>
      <c r="B115" s="441" t="s">
        <v>497</v>
      </c>
      <c r="C115" s="441" t="s">
        <v>362</v>
      </c>
      <c r="D115" s="441" t="s">
        <v>498</v>
      </c>
      <c r="E115" s="441">
        <v>0</v>
      </c>
      <c r="F115" s="441">
        <v>6</v>
      </c>
      <c r="G115" s="425">
        <f t="shared" si="2"/>
        <v>6</v>
      </c>
    </row>
    <row r="116" spans="1:7" ht="18" customHeight="1" x14ac:dyDescent="0.25">
      <c r="A116" s="441" t="s">
        <v>476</v>
      </c>
      <c r="B116" s="441" t="s">
        <v>428</v>
      </c>
      <c r="C116" s="441" t="s">
        <v>362</v>
      </c>
      <c r="D116" s="441" t="s">
        <v>499</v>
      </c>
      <c r="E116" s="441">
        <v>0</v>
      </c>
      <c r="F116" s="441">
        <v>3</v>
      </c>
      <c r="G116" s="425">
        <f t="shared" si="2"/>
        <v>3</v>
      </c>
    </row>
    <row r="117" spans="1:7" ht="18" customHeight="1" x14ac:dyDescent="0.25">
      <c r="A117" s="441" t="s">
        <v>476</v>
      </c>
      <c r="B117" s="441" t="s">
        <v>500</v>
      </c>
      <c r="C117" s="441" t="s">
        <v>362</v>
      </c>
      <c r="D117" s="441" t="s">
        <v>501</v>
      </c>
      <c r="E117" s="441">
        <v>0</v>
      </c>
      <c r="F117" s="441">
        <v>17</v>
      </c>
      <c r="G117" s="425">
        <f t="shared" si="2"/>
        <v>17</v>
      </c>
    </row>
    <row r="118" spans="1:7" ht="18" customHeight="1" x14ac:dyDescent="0.25">
      <c r="A118" s="441" t="s">
        <v>476</v>
      </c>
      <c r="B118" s="441" t="s">
        <v>395</v>
      </c>
      <c r="C118" s="441" t="s">
        <v>362</v>
      </c>
      <c r="D118" s="441" t="s">
        <v>502</v>
      </c>
      <c r="E118" s="441">
        <v>0</v>
      </c>
      <c r="F118" s="441">
        <v>7</v>
      </c>
      <c r="G118" s="425">
        <f t="shared" si="2"/>
        <v>7</v>
      </c>
    </row>
    <row r="119" spans="1:7" ht="18" customHeight="1" x14ac:dyDescent="0.25">
      <c r="A119" s="441" t="s">
        <v>476</v>
      </c>
      <c r="B119" s="441" t="s">
        <v>399</v>
      </c>
      <c r="C119" s="441" t="s">
        <v>362</v>
      </c>
      <c r="D119" s="441" t="s">
        <v>400</v>
      </c>
      <c r="E119" s="441">
        <v>4</v>
      </c>
      <c r="F119" s="441">
        <v>6</v>
      </c>
      <c r="G119" s="425">
        <f t="shared" si="2"/>
        <v>10</v>
      </c>
    </row>
    <row r="120" spans="1:7" ht="18" customHeight="1" x14ac:dyDescent="0.25">
      <c r="A120" s="441" t="s">
        <v>476</v>
      </c>
      <c r="B120" s="441" t="s">
        <v>428</v>
      </c>
      <c r="C120" s="441" t="s">
        <v>362</v>
      </c>
      <c r="D120" s="441" t="s">
        <v>503</v>
      </c>
      <c r="E120" s="441">
        <v>0</v>
      </c>
      <c r="F120" s="441">
        <v>35</v>
      </c>
      <c r="G120" s="425">
        <f t="shared" si="2"/>
        <v>35</v>
      </c>
    </row>
    <row r="121" spans="1:7" ht="18" customHeight="1" x14ac:dyDescent="0.25">
      <c r="A121" s="441" t="s">
        <v>476</v>
      </c>
      <c r="B121" s="441" t="s">
        <v>504</v>
      </c>
      <c r="C121" s="441" t="s">
        <v>362</v>
      </c>
      <c r="D121" s="441" t="s">
        <v>505</v>
      </c>
      <c r="E121" s="441">
        <v>0</v>
      </c>
      <c r="F121" s="441">
        <v>6</v>
      </c>
      <c r="G121" s="425">
        <f t="shared" si="2"/>
        <v>6</v>
      </c>
    </row>
    <row r="122" spans="1:7" ht="18" customHeight="1" x14ac:dyDescent="0.25">
      <c r="A122" s="441" t="s">
        <v>476</v>
      </c>
      <c r="B122" s="441" t="s">
        <v>471</v>
      </c>
      <c r="C122" s="441" t="s">
        <v>362</v>
      </c>
      <c r="D122" s="441" t="s">
        <v>506</v>
      </c>
      <c r="E122" s="441">
        <v>0</v>
      </c>
      <c r="F122" s="441">
        <v>12</v>
      </c>
      <c r="G122" s="425">
        <f t="shared" si="2"/>
        <v>12</v>
      </c>
    </row>
    <row r="123" spans="1:7" ht="18" customHeight="1" x14ac:dyDescent="0.25">
      <c r="A123" s="441" t="s">
        <v>476</v>
      </c>
      <c r="B123" s="441" t="s">
        <v>474</v>
      </c>
      <c r="C123" s="441" t="s">
        <v>362</v>
      </c>
      <c r="D123" s="441" t="s">
        <v>507</v>
      </c>
      <c r="E123" s="441">
        <v>0</v>
      </c>
      <c r="F123" s="441">
        <v>10</v>
      </c>
      <c r="G123" s="425">
        <f t="shared" si="2"/>
        <v>10</v>
      </c>
    </row>
    <row r="124" spans="1:7" ht="18" customHeight="1" x14ac:dyDescent="0.25">
      <c r="A124" s="441" t="s">
        <v>476</v>
      </c>
      <c r="B124" s="441" t="s">
        <v>446</v>
      </c>
      <c r="C124" s="441" t="s">
        <v>362</v>
      </c>
      <c r="D124" s="441" t="s">
        <v>508</v>
      </c>
      <c r="E124" s="441">
        <v>0</v>
      </c>
      <c r="F124" s="441">
        <v>6</v>
      </c>
      <c r="G124" s="425">
        <f t="shared" si="2"/>
        <v>6</v>
      </c>
    </row>
    <row r="125" spans="1:7" ht="18" customHeight="1" x14ac:dyDescent="0.25">
      <c r="A125" s="441" t="s">
        <v>476</v>
      </c>
      <c r="B125" s="441" t="s">
        <v>406</v>
      </c>
      <c r="C125" s="441" t="s">
        <v>362</v>
      </c>
      <c r="D125" s="441" t="s">
        <v>407</v>
      </c>
      <c r="E125" s="441">
        <v>4</v>
      </c>
      <c r="F125" s="441">
        <v>4</v>
      </c>
      <c r="G125" s="425">
        <f t="shared" si="2"/>
        <v>8</v>
      </c>
    </row>
    <row r="126" spans="1:7" ht="18" customHeight="1" x14ac:dyDescent="0.25">
      <c r="A126" s="441" t="s">
        <v>476</v>
      </c>
      <c r="B126" s="441" t="s">
        <v>380</v>
      </c>
      <c r="C126" s="441" t="s">
        <v>362</v>
      </c>
      <c r="D126" s="441" t="s">
        <v>509</v>
      </c>
      <c r="E126" s="441">
        <v>14</v>
      </c>
      <c r="F126" s="441">
        <v>8</v>
      </c>
      <c r="G126" s="425">
        <f t="shared" si="2"/>
        <v>22</v>
      </c>
    </row>
    <row r="127" spans="1:7" ht="18" customHeight="1" x14ac:dyDescent="0.25">
      <c r="A127" s="441" t="s">
        <v>476</v>
      </c>
      <c r="B127" s="441" t="s">
        <v>367</v>
      </c>
      <c r="C127" s="441" t="s">
        <v>362</v>
      </c>
      <c r="D127" s="441" t="s">
        <v>510</v>
      </c>
      <c r="E127" s="441">
        <v>0</v>
      </c>
      <c r="F127" s="441">
        <v>6</v>
      </c>
      <c r="G127" s="425">
        <f t="shared" si="2"/>
        <v>6</v>
      </c>
    </row>
    <row r="128" spans="1:7" ht="18" customHeight="1" x14ac:dyDescent="0.25">
      <c r="A128" s="441" t="s">
        <v>476</v>
      </c>
      <c r="B128" s="441" t="s">
        <v>369</v>
      </c>
      <c r="C128" s="441" t="s">
        <v>362</v>
      </c>
      <c r="D128" s="441" t="s">
        <v>511</v>
      </c>
      <c r="E128" s="441">
        <v>0</v>
      </c>
      <c r="F128" s="441">
        <v>16</v>
      </c>
      <c r="G128" s="425">
        <f t="shared" si="2"/>
        <v>16</v>
      </c>
    </row>
    <row r="129" spans="1:7" ht="18" customHeight="1" x14ac:dyDescent="0.25">
      <c r="A129" s="441" t="s">
        <v>476</v>
      </c>
      <c r="B129" s="441" t="s">
        <v>411</v>
      </c>
      <c r="C129" s="441" t="s">
        <v>362</v>
      </c>
      <c r="D129" s="441" t="s">
        <v>512</v>
      </c>
      <c r="E129" s="441">
        <v>0</v>
      </c>
      <c r="F129" s="441">
        <v>2</v>
      </c>
      <c r="G129" s="425">
        <f t="shared" si="2"/>
        <v>2</v>
      </c>
    </row>
    <row r="130" spans="1:7" ht="18" customHeight="1" x14ac:dyDescent="0.25">
      <c r="A130" s="441" t="s">
        <v>476</v>
      </c>
      <c r="B130" s="441" t="s">
        <v>413</v>
      </c>
      <c r="C130" s="441" t="s">
        <v>362</v>
      </c>
      <c r="D130" s="441" t="s">
        <v>513</v>
      </c>
      <c r="E130" s="441">
        <v>0</v>
      </c>
      <c r="F130" s="441">
        <v>12</v>
      </c>
      <c r="G130" s="425">
        <f t="shared" si="2"/>
        <v>12</v>
      </c>
    </row>
    <row r="131" spans="1:7" ht="18" customHeight="1" x14ac:dyDescent="0.25">
      <c r="A131" s="441" t="s">
        <v>476</v>
      </c>
      <c r="B131" s="441" t="s">
        <v>382</v>
      </c>
      <c r="C131" s="441" t="s">
        <v>362</v>
      </c>
      <c r="D131" s="441" t="s">
        <v>514</v>
      </c>
      <c r="E131" s="441">
        <v>0</v>
      </c>
      <c r="F131" s="441">
        <v>5</v>
      </c>
      <c r="G131" s="425">
        <f t="shared" si="2"/>
        <v>5</v>
      </c>
    </row>
    <row r="132" spans="1:7" ht="18" customHeight="1" x14ac:dyDescent="0.25">
      <c r="A132" s="441" t="s">
        <v>476</v>
      </c>
      <c r="B132" s="441" t="s">
        <v>413</v>
      </c>
      <c r="C132" s="441" t="s">
        <v>362</v>
      </c>
      <c r="D132" s="441" t="s">
        <v>425</v>
      </c>
      <c r="E132" s="441">
        <v>0</v>
      </c>
      <c r="F132" s="441">
        <v>7</v>
      </c>
      <c r="G132" s="425">
        <f t="shared" si="2"/>
        <v>7</v>
      </c>
    </row>
    <row r="133" spans="1:7" ht="18" customHeight="1" x14ac:dyDescent="0.25">
      <c r="A133" s="441" t="s">
        <v>476</v>
      </c>
      <c r="B133" s="441" t="s">
        <v>515</v>
      </c>
      <c r="C133" s="441" t="s">
        <v>362</v>
      </c>
      <c r="D133" s="441" t="s">
        <v>516</v>
      </c>
      <c r="E133" s="441">
        <v>0</v>
      </c>
      <c r="F133" s="441">
        <v>21</v>
      </c>
      <c r="G133" s="425">
        <f t="shared" si="2"/>
        <v>21</v>
      </c>
    </row>
    <row r="134" spans="1:7" ht="18" customHeight="1" x14ac:dyDescent="0.25">
      <c r="A134" s="441" t="s">
        <v>476</v>
      </c>
      <c r="B134" s="441" t="s">
        <v>517</v>
      </c>
      <c r="C134" s="441" t="s">
        <v>362</v>
      </c>
      <c r="D134" s="441" t="s">
        <v>518</v>
      </c>
      <c r="E134" s="441">
        <v>0</v>
      </c>
      <c r="F134" s="441">
        <v>17</v>
      </c>
      <c r="G134" s="425">
        <f t="shared" si="2"/>
        <v>17</v>
      </c>
    </row>
    <row r="135" spans="1:7" ht="18" customHeight="1" x14ac:dyDescent="0.25">
      <c r="A135" s="441" t="s">
        <v>476</v>
      </c>
      <c r="B135" s="441" t="s">
        <v>519</v>
      </c>
      <c r="C135" s="441" t="s">
        <v>362</v>
      </c>
      <c r="D135" s="441" t="s">
        <v>520</v>
      </c>
      <c r="E135" s="441">
        <v>0</v>
      </c>
      <c r="F135" s="441">
        <v>22</v>
      </c>
      <c r="G135" s="425">
        <f t="shared" si="2"/>
        <v>22</v>
      </c>
    </row>
    <row r="136" spans="1:7" ht="18" customHeight="1" x14ac:dyDescent="0.25">
      <c r="A136" s="441" t="s">
        <v>476</v>
      </c>
      <c r="B136" s="441" t="s">
        <v>521</v>
      </c>
      <c r="C136" s="441" t="s">
        <v>362</v>
      </c>
      <c r="D136" s="441" t="s">
        <v>522</v>
      </c>
      <c r="E136" s="441">
        <v>0</v>
      </c>
      <c r="F136" s="441">
        <v>9</v>
      </c>
      <c r="G136" s="425">
        <f t="shared" si="2"/>
        <v>9</v>
      </c>
    </row>
    <row r="137" spans="1:7" ht="18" customHeight="1" x14ac:dyDescent="0.25">
      <c r="A137" s="441" t="s">
        <v>476</v>
      </c>
      <c r="B137" s="441" t="s">
        <v>523</v>
      </c>
      <c r="C137" s="441" t="s">
        <v>362</v>
      </c>
      <c r="D137" s="441" t="s">
        <v>524</v>
      </c>
      <c r="E137" s="441">
        <v>5</v>
      </c>
      <c r="F137" s="441">
        <v>0</v>
      </c>
      <c r="G137" s="425">
        <f t="shared" si="2"/>
        <v>5</v>
      </c>
    </row>
    <row r="138" spans="1:7" ht="18" customHeight="1" x14ac:dyDescent="0.25">
      <c r="A138" s="441" t="s">
        <v>476</v>
      </c>
      <c r="B138" s="441" t="s">
        <v>397</v>
      </c>
      <c r="C138" s="441" t="s">
        <v>362</v>
      </c>
      <c r="D138" s="441" t="s">
        <v>436</v>
      </c>
      <c r="E138" s="441">
        <v>9</v>
      </c>
      <c r="F138" s="441">
        <v>8</v>
      </c>
      <c r="G138" s="425">
        <f t="shared" si="2"/>
        <v>17</v>
      </c>
    </row>
    <row r="139" spans="1:7" ht="18" customHeight="1" x14ac:dyDescent="0.25">
      <c r="A139" s="441" t="s">
        <v>476</v>
      </c>
      <c r="B139" s="441" t="s">
        <v>525</v>
      </c>
      <c r="C139" s="441" t="s">
        <v>362</v>
      </c>
      <c r="D139" s="441" t="s">
        <v>526</v>
      </c>
      <c r="E139" s="441">
        <v>0</v>
      </c>
      <c r="F139" s="441">
        <v>22</v>
      </c>
      <c r="G139" s="425">
        <f t="shared" si="2"/>
        <v>22</v>
      </c>
    </row>
    <row r="140" spans="1:7" ht="18" customHeight="1" x14ac:dyDescent="0.25">
      <c r="A140" s="441" t="s">
        <v>476</v>
      </c>
      <c r="B140" s="441" t="s">
        <v>527</v>
      </c>
      <c r="C140" s="441" t="s">
        <v>362</v>
      </c>
      <c r="D140" s="441" t="s">
        <v>528</v>
      </c>
      <c r="E140" s="441">
        <v>0</v>
      </c>
      <c r="F140" s="441">
        <v>10</v>
      </c>
      <c r="G140" s="425">
        <f t="shared" si="2"/>
        <v>10</v>
      </c>
    </row>
    <row r="141" spans="1:7" ht="18" customHeight="1" x14ac:dyDescent="0.25">
      <c r="A141" s="441" t="s">
        <v>476</v>
      </c>
      <c r="B141" s="441" t="s">
        <v>441</v>
      </c>
      <c r="C141" s="441" t="s">
        <v>362</v>
      </c>
      <c r="D141" s="441" t="s">
        <v>529</v>
      </c>
      <c r="E141" s="441">
        <v>5</v>
      </c>
      <c r="F141" s="441">
        <v>0</v>
      </c>
      <c r="G141" s="425">
        <f t="shared" si="2"/>
        <v>5</v>
      </c>
    </row>
    <row r="142" spans="1:7" ht="18" customHeight="1" x14ac:dyDescent="0.25">
      <c r="A142" s="441" t="s">
        <v>476</v>
      </c>
      <c r="B142" s="441" t="s">
        <v>530</v>
      </c>
      <c r="C142" s="441" t="s">
        <v>362</v>
      </c>
      <c r="D142" s="441" t="s">
        <v>531</v>
      </c>
      <c r="E142" s="441">
        <v>0</v>
      </c>
      <c r="F142" s="441">
        <v>23</v>
      </c>
      <c r="G142" s="425">
        <f t="shared" si="2"/>
        <v>23</v>
      </c>
    </row>
    <row r="143" spans="1:7" ht="18" customHeight="1" x14ac:dyDescent="0.25">
      <c r="A143" s="441" t="s">
        <v>476</v>
      </c>
      <c r="B143" s="441" t="s">
        <v>437</v>
      </c>
      <c r="C143" s="441" t="s">
        <v>362</v>
      </c>
      <c r="D143" s="441" t="s">
        <v>532</v>
      </c>
      <c r="E143" s="441">
        <v>0</v>
      </c>
      <c r="F143" s="441">
        <v>2</v>
      </c>
      <c r="G143" s="425">
        <f t="shared" si="2"/>
        <v>2</v>
      </c>
    </row>
    <row r="144" spans="1:7" ht="18" customHeight="1" x14ac:dyDescent="0.25">
      <c r="A144" s="441" t="s">
        <v>476</v>
      </c>
      <c r="B144" s="441" t="s">
        <v>385</v>
      </c>
      <c r="C144" s="441" t="s">
        <v>362</v>
      </c>
      <c r="D144" s="441" t="s">
        <v>533</v>
      </c>
      <c r="E144" s="441">
        <v>0</v>
      </c>
      <c r="F144" s="441">
        <v>21</v>
      </c>
      <c r="G144" s="425">
        <f t="shared" si="2"/>
        <v>21</v>
      </c>
    </row>
    <row r="145" spans="1:7" ht="18" customHeight="1" x14ac:dyDescent="0.25">
      <c r="A145" s="441" t="s">
        <v>476</v>
      </c>
      <c r="B145" s="441" t="s">
        <v>416</v>
      </c>
      <c r="C145" s="441" t="s">
        <v>362</v>
      </c>
      <c r="D145" s="441" t="s">
        <v>534</v>
      </c>
      <c r="E145" s="441">
        <v>0</v>
      </c>
      <c r="F145" s="441">
        <v>5</v>
      </c>
      <c r="G145" s="425">
        <f t="shared" si="2"/>
        <v>5</v>
      </c>
    </row>
    <row r="146" spans="1:7" ht="18" customHeight="1" x14ac:dyDescent="0.25">
      <c r="A146" s="441" t="s">
        <v>535</v>
      </c>
      <c r="B146" s="441" t="s">
        <v>477</v>
      </c>
      <c r="C146" s="441" t="s">
        <v>362</v>
      </c>
      <c r="D146" s="441" t="s">
        <v>536</v>
      </c>
      <c r="E146" s="441">
        <v>0</v>
      </c>
      <c r="F146" s="441">
        <v>18</v>
      </c>
      <c r="G146" s="425">
        <f t="shared" si="2"/>
        <v>18</v>
      </c>
    </row>
    <row r="147" spans="1:7" ht="18" customHeight="1" x14ac:dyDescent="0.25">
      <c r="A147" s="441" t="s">
        <v>535</v>
      </c>
      <c r="B147" s="441" t="s">
        <v>376</v>
      </c>
      <c r="C147" s="441" t="s">
        <v>362</v>
      </c>
      <c r="D147" s="441" t="s">
        <v>537</v>
      </c>
      <c r="E147" s="441">
        <v>0</v>
      </c>
      <c r="F147" s="441">
        <v>10</v>
      </c>
      <c r="G147" s="425">
        <f t="shared" si="2"/>
        <v>10</v>
      </c>
    </row>
    <row r="148" spans="1:7" ht="18" customHeight="1" x14ac:dyDescent="0.25">
      <c r="A148" s="441" t="s">
        <v>535</v>
      </c>
      <c r="B148" s="441" t="s">
        <v>481</v>
      </c>
      <c r="C148" s="441" t="s">
        <v>362</v>
      </c>
      <c r="D148" s="441" t="s">
        <v>482</v>
      </c>
      <c r="E148" s="441">
        <v>5</v>
      </c>
      <c r="F148" s="441">
        <v>10</v>
      </c>
      <c r="G148" s="425">
        <f t="shared" si="2"/>
        <v>15</v>
      </c>
    </row>
    <row r="149" spans="1:7" ht="18" customHeight="1" x14ac:dyDescent="0.25">
      <c r="A149" s="441" t="s">
        <v>535</v>
      </c>
      <c r="B149" s="441" t="s">
        <v>538</v>
      </c>
      <c r="C149" s="441" t="s">
        <v>362</v>
      </c>
      <c r="D149" s="441" t="s">
        <v>539</v>
      </c>
      <c r="E149" s="441">
        <v>0</v>
      </c>
      <c r="F149" s="441">
        <v>19</v>
      </c>
      <c r="G149" s="425">
        <f t="shared" si="2"/>
        <v>19</v>
      </c>
    </row>
    <row r="150" spans="1:7" ht="18" customHeight="1" x14ac:dyDescent="0.25">
      <c r="A150" s="441" t="s">
        <v>535</v>
      </c>
      <c r="B150" s="441" t="s">
        <v>367</v>
      </c>
      <c r="C150" s="441" t="s">
        <v>362</v>
      </c>
      <c r="D150" s="441" t="s">
        <v>540</v>
      </c>
      <c r="E150" s="441">
        <v>0</v>
      </c>
      <c r="F150" s="441">
        <v>16</v>
      </c>
      <c r="G150" s="425">
        <f t="shared" si="2"/>
        <v>16</v>
      </c>
    </row>
    <row r="151" spans="1:7" ht="18" customHeight="1" x14ac:dyDescent="0.25">
      <c r="A151" s="441" t="s">
        <v>535</v>
      </c>
      <c r="B151" s="441" t="s">
        <v>426</v>
      </c>
      <c r="C151" s="441" t="s">
        <v>362</v>
      </c>
      <c r="D151" s="441" t="s">
        <v>483</v>
      </c>
      <c r="E151" s="441">
        <v>5</v>
      </c>
      <c r="F151" s="441">
        <v>18</v>
      </c>
      <c r="G151" s="425">
        <f t="shared" si="2"/>
        <v>23</v>
      </c>
    </row>
    <row r="152" spans="1:7" ht="18" customHeight="1" x14ac:dyDescent="0.25">
      <c r="A152" s="441" t="s">
        <v>535</v>
      </c>
      <c r="B152" s="441" t="s">
        <v>541</v>
      </c>
      <c r="C152" s="441" t="s">
        <v>362</v>
      </c>
      <c r="D152" s="441" t="s">
        <v>542</v>
      </c>
      <c r="E152" s="441">
        <v>0</v>
      </c>
      <c r="F152" s="441">
        <v>30</v>
      </c>
      <c r="G152" s="425">
        <f t="shared" si="2"/>
        <v>30</v>
      </c>
    </row>
    <row r="153" spans="1:7" ht="18" customHeight="1" x14ac:dyDescent="0.25">
      <c r="A153" s="441" t="s">
        <v>535</v>
      </c>
      <c r="B153" s="441" t="s">
        <v>385</v>
      </c>
      <c r="C153" s="441" t="s">
        <v>362</v>
      </c>
      <c r="D153" s="441" t="s">
        <v>543</v>
      </c>
      <c r="E153" s="441">
        <v>0</v>
      </c>
      <c r="F153" s="441">
        <v>14</v>
      </c>
      <c r="G153" s="425">
        <f t="shared" si="2"/>
        <v>14</v>
      </c>
    </row>
    <row r="154" spans="1:7" ht="18" customHeight="1" x14ac:dyDescent="0.25">
      <c r="A154" s="441" t="s">
        <v>535</v>
      </c>
      <c r="B154" s="441" t="s">
        <v>487</v>
      </c>
      <c r="C154" s="441" t="s">
        <v>362</v>
      </c>
      <c r="D154" s="441" t="s">
        <v>488</v>
      </c>
      <c r="E154" s="441">
        <v>0</v>
      </c>
      <c r="F154" s="441">
        <v>17</v>
      </c>
      <c r="G154" s="425">
        <f t="shared" si="2"/>
        <v>17</v>
      </c>
    </row>
    <row r="155" spans="1:7" ht="18" customHeight="1" x14ac:dyDescent="0.25">
      <c r="A155" s="441" t="s">
        <v>535</v>
      </c>
      <c r="B155" s="441" t="s">
        <v>493</v>
      </c>
      <c r="C155" s="441" t="s">
        <v>362</v>
      </c>
      <c r="D155" s="441" t="s">
        <v>494</v>
      </c>
      <c r="E155" s="441">
        <v>0</v>
      </c>
      <c r="F155" s="441">
        <v>44</v>
      </c>
      <c r="G155" s="425">
        <f t="shared" si="2"/>
        <v>44</v>
      </c>
    </row>
    <row r="156" spans="1:7" ht="18" customHeight="1" x14ac:dyDescent="0.25">
      <c r="A156" s="441" t="s">
        <v>535</v>
      </c>
      <c r="B156" s="441" t="s">
        <v>495</v>
      </c>
      <c r="C156" s="441" t="s">
        <v>362</v>
      </c>
      <c r="D156" s="441" t="s">
        <v>496</v>
      </c>
      <c r="E156" s="441">
        <v>0</v>
      </c>
      <c r="F156" s="441">
        <v>14</v>
      </c>
      <c r="G156" s="425">
        <f t="shared" si="2"/>
        <v>14</v>
      </c>
    </row>
    <row r="157" spans="1:7" ht="18" customHeight="1" x14ac:dyDescent="0.25">
      <c r="A157" s="441" t="s">
        <v>535</v>
      </c>
      <c r="B157" s="441" t="s">
        <v>544</v>
      </c>
      <c r="C157" s="441" t="s">
        <v>362</v>
      </c>
      <c r="D157" s="441" t="s">
        <v>545</v>
      </c>
      <c r="E157" s="441">
        <v>0</v>
      </c>
      <c r="F157" s="441">
        <v>57</v>
      </c>
      <c r="G157" s="425">
        <f t="shared" si="2"/>
        <v>57</v>
      </c>
    </row>
    <row r="158" spans="1:7" ht="18" customHeight="1" x14ac:dyDescent="0.25">
      <c r="A158" s="441" t="s">
        <v>535</v>
      </c>
      <c r="B158" s="441" t="s">
        <v>500</v>
      </c>
      <c r="C158" s="441" t="s">
        <v>362</v>
      </c>
      <c r="D158" s="441" t="s">
        <v>501</v>
      </c>
      <c r="E158" s="441">
        <v>6</v>
      </c>
      <c r="F158" s="441">
        <v>2</v>
      </c>
      <c r="G158" s="425">
        <f t="shared" si="2"/>
        <v>8</v>
      </c>
    </row>
    <row r="159" spans="1:7" ht="18" customHeight="1" x14ac:dyDescent="0.25">
      <c r="A159" s="441" t="s">
        <v>535</v>
      </c>
      <c r="B159" s="441" t="s">
        <v>428</v>
      </c>
      <c r="C159" s="441" t="s">
        <v>362</v>
      </c>
      <c r="D159" s="441" t="s">
        <v>546</v>
      </c>
      <c r="E159" s="441">
        <v>0</v>
      </c>
      <c r="F159" s="441">
        <v>18</v>
      </c>
      <c r="G159" s="425">
        <f t="shared" si="2"/>
        <v>18</v>
      </c>
    </row>
    <row r="160" spans="1:7" ht="18" customHeight="1" x14ac:dyDescent="0.25">
      <c r="A160" s="441" t="s">
        <v>535</v>
      </c>
      <c r="B160" s="441" t="s">
        <v>495</v>
      </c>
      <c r="C160" s="441" t="s">
        <v>362</v>
      </c>
      <c r="D160" s="441" t="s">
        <v>547</v>
      </c>
      <c r="E160" s="441">
        <v>0</v>
      </c>
      <c r="F160" s="441">
        <v>20</v>
      </c>
      <c r="G160" s="425">
        <f t="shared" si="2"/>
        <v>20</v>
      </c>
    </row>
    <row r="161" spans="1:7" ht="18" customHeight="1" x14ac:dyDescent="0.25">
      <c r="A161" s="441" t="s">
        <v>535</v>
      </c>
      <c r="B161" s="441" t="s">
        <v>419</v>
      </c>
      <c r="C161" s="441" t="s">
        <v>362</v>
      </c>
      <c r="D161" s="441" t="s">
        <v>548</v>
      </c>
      <c r="E161" s="441">
        <v>0</v>
      </c>
      <c r="F161" s="441">
        <v>3</v>
      </c>
      <c r="G161" s="425">
        <f t="shared" si="2"/>
        <v>3</v>
      </c>
    </row>
    <row r="162" spans="1:7" ht="18" customHeight="1" x14ac:dyDescent="0.25">
      <c r="A162" s="441" t="s">
        <v>535</v>
      </c>
      <c r="B162" s="441" t="s">
        <v>549</v>
      </c>
      <c r="C162" s="441" t="s">
        <v>362</v>
      </c>
      <c r="D162" s="441" t="s">
        <v>550</v>
      </c>
      <c r="E162" s="441">
        <v>0</v>
      </c>
      <c r="F162" s="441">
        <v>10</v>
      </c>
      <c r="G162" s="425">
        <f t="shared" si="2"/>
        <v>10</v>
      </c>
    </row>
    <row r="163" spans="1:7" ht="18" customHeight="1" x14ac:dyDescent="0.25">
      <c r="A163" s="441" t="s">
        <v>535</v>
      </c>
      <c r="B163" s="441" t="s">
        <v>515</v>
      </c>
      <c r="C163" s="441" t="s">
        <v>362</v>
      </c>
      <c r="D163" s="441" t="s">
        <v>516</v>
      </c>
      <c r="E163" s="441">
        <v>0</v>
      </c>
      <c r="F163" s="441">
        <v>15</v>
      </c>
      <c r="G163" s="425">
        <f t="shared" si="2"/>
        <v>15</v>
      </c>
    </row>
    <row r="164" spans="1:7" ht="18" customHeight="1" x14ac:dyDescent="0.25">
      <c r="A164" s="441" t="s">
        <v>535</v>
      </c>
      <c r="B164" s="441" t="s">
        <v>517</v>
      </c>
      <c r="C164" s="441" t="s">
        <v>362</v>
      </c>
      <c r="D164" s="441" t="s">
        <v>518</v>
      </c>
      <c r="E164" s="441">
        <v>0</v>
      </c>
      <c r="F164" s="441">
        <v>33</v>
      </c>
      <c r="G164" s="425">
        <f t="shared" si="2"/>
        <v>33</v>
      </c>
    </row>
    <row r="165" spans="1:7" ht="18" customHeight="1" x14ac:dyDescent="0.25">
      <c r="A165" s="441" t="s">
        <v>535</v>
      </c>
      <c r="B165" s="441" t="s">
        <v>441</v>
      </c>
      <c r="C165" s="441" t="s">
        <v>362</v>
      </c>
      <c r="D165" s="441" t="s">
        <v>551</v>
      </c>
      <c r="E165" s="441">
        <v>0</v>
      </c>
      <c r="F165" s="441">
        <v>6</v>
      </c>
      <c r="G165" s="425">
        <f t="shared" si="2"/>
        <v>6</v>
      </c>
    </row>
    <row r="166" spans="1:7" ht="18" customHeight="1" x14ac:dyDescent="0.25">
      <c r="A166" s="441" t="s">
        <v>535</v>
      </c>
      <c r="B166" s="441" t="s">
        <v>552</v>
      </c>
      <c r="C166" s="441" t="s">
        <v>362</v>
      </c>
      <c r="D166" s="441" t="s">
        <v>553</v>
      </c>
      <c r="E166" s="441">
        <v>15</v>
      </c>
      <c r="F166" s="441">
        <v>31</v>
      </c>
      <c r="G166" s="425">
        <f t="shared" si="2"/>
        <v>46</v>
      </c>
    </row>
    <row r="167" spans="1:7" ht="18" customHeight="1" x14ac:dyDescent="0.25">
      <c r="A167" s="441" t="s">
        <v>535</v>
      </c>
      <c r="B167" s="441" t="s">
        <v>554</v>
      </c>
      <c r="C167" s="441" t="s">
        <v>362</v>
      </c>
      <c r="D167" s="441" t="s">
        <v>555</v>
      </c>
      <c r="E167" s="441">
        <v>13</v>
      </c>
      <c r="F167" s="441">
        <v>9</v>
      </c>
      <c r="G167" s="425">
        <f t="shared" si="2"/>
        <v>22</v>
      </c>
    </row>
    <row r="168" spans="1:7" ht="18" customHeight="1" x14ac:dyDescent="0.25">
      <c r="A168" s="441" t="s">
        <v>535</v>
      </c>
      <c r="B168" s="441" t="s">
        <v>521</v>
      </c>
      <c r="C168" s="441" t="s">
        <v>362</v>
      </c>
      <c r="D168" s="441" t="s">
        <v>556</v>
      </c>
      <c r="E168" s="441">
        <v>0</v>
      </c>
      <c r="F168" s="441">
        <v>11</v>
      </c>
      <c r="G168" s="425">
        <f t="shared" si="2"/>
        <v>11</v>
      </c>
    </row>
    <row r="169" spans="1:7" ht="18" customHeight="1" x14ac:dyDescent="0.25">
      <c r="A169" s="441" t="s">
        <v>535</v>
      </c>
      <c r="B169" s="441" t="s">
        <v>433</v>
      </c>
      <c r="C169" s="441" t="s">
        <v>362</v>
      </c>
      <c r="D169" s="441" t="s">
        <v>434</v>
      </c>
      <c r="E169" s="441">
        <v>0</v>
      </c>
      <c r="F169" s="441">
        <v>10</v>
      </c>
      <c r="G169" s="425">
        <f t="shared" si="2"/>
        <v>10</v>
      </c>
    </row>
    <row r="170" spans="1:7" ht="18" customHeight="1" x14ac:dyDescent="0.25">
      <c r="A170" s="441" t="s">
        <v>535</v>
      </c>
      <c r="B170" s="441" t="s">
        <v>557</v>
      </c>
      <c r="C170" s="441" t="s">
        <v>362</v>
      </c>
      <c r="D170" s="441" t="s">
        <v>558</v>
      </c>
      <c r="E170" s="441">
        <v>0</v>
      </c>
      <c r="F170" s="441">
        <v>15</v>
      </c>
      <c r="G170" s="425">
        <f t="shared" si="2"/>
        <v>15</v>
      </c>
    </row>
    <row r="171" spans="1:7" ht="18" customHeight="1" x14ac:dyDescent="0.25">
      <c r="A171" s="441" t="s">
        <v>535</v>
      </c>
      <c r="B171" s="441" t="s">
        <v>397</v>
      </c>
      <c r="C171" s="441" t="s">
        <v>362</v>
      </c>
      <c r="D171" s="441" t="s">
        <v>436</v>
      </c>
      <c r="E171" s="441">
        <v>0</v>
      </c>
      <c r="F171" s="441">
        <v>6</v>
      </c>
      <c r="G171" s="425">
        <f t="shared" si="2"/>
        <v>6</v>
      </c>
    </row>
    <row r="172" spans="1:7" ht="18" customHeight="1" x14ac:dyDescent="0.25">
      <c r="A172" s="441" t="s">
        <v>535</v>
      </c>
      <c r="B172" s="441" t="s">
        <v>525</v>
      </c>
      <c r="C172" s="441" t="s">
        <v>362</v>
      </c>
      <c r="D172" s="441" t="s">
        <v>526</v>
      </c>
      <c r="E172" s="441">
        <v>5</v>
      </c>
      <c r="F172" s="441">
        <v>31</v>
      </c>
      <c r="G172" s="425">
        <f t="shared" si="2"/>
        <v>36</v>
      </c>
    </row>
    <row r="173" spans="1:7" ht="18" customHeight="1" x14ac:dyDescent="0.25">
      <c r="A173" s="441" t="s">
        <v>535</v>
      </c>
      <c r="B173" s="441" t="s">
        <v>559</v>
      </c>
      <c r="C173" s="441" t="s">
        <v>362</v>
      </c>
      <c r="D173" s="441" t="s">
        <v>442</v>
      </c>
      <c r="E173" s="441">
        <v>0</v>
      </c>
      <c r="F173" s="441">
        <v>19</v>
      </c>
      <c r="G173" s="425">
        <f t="shared" si="2"/>
        <v>19</v>
      </c>
    </row>
    <row r="174" spans="1:7" ht="18" customHeight="1" x14ac:dyDescent="0.25">
      <c r="A174" s="441" t="s">
        <v>360</v>
      </c>
      <c r="B174" s="441" t="s">
        <v>560</v>
      </c>
      <c r="C174" s="441" t="s">
        <v>561</v>
      </c>
      <c r="D174" s="441" t="s">
        <v>562</v>
      </c>
      <c r="E174" s="441">
        <v>1</v>
      </c>
      <c r="F174" s="441">
        <v>122</v>
      </c>
      <c r="G174" s="425">
        <f t="shared" si="2"/>
        <v>123</v>
      </c>
    </row>
    <row r="175" spans="1:7" ht="18" customHeight="1" x14ac:dyDescent="0.25">
      <c r="A175" s="441" t="s">
        <v>360</v>
      </c>
      <c r="B175" s="441" t="s">
        <v>364</v>
      </c>
      <c r="C175" s="441" t="s">
        <v>563</v>
      </c>
      <c r="D175" s="441" t="s">
        <v>365</v>
      </c>
      <c r="E175" s="441">
        <v>0</v>
      </c>
      <c r="F175" s="441">
        <v>61</v>
      </c>
      <c r="G175" s="425">
        <f t="shared" si="2"/>
        <v>61</v>
      </c>
    </row>
    <row r="176" spans="1:7" ht="18" customHeight="1" x14ac:dyDescent="0.25">
      <c r="A176" s="441" t="s">
        <v>366</v>
      </c>
      <c r="B176" s="441" t="s">
        <v>564</v>
      </c>
      <c r="C176" s="441" t="s">
        <v>563</v>
      </c>
      <c r="D176" s="441" t="s">
        <v>368</v>
      </c>
      <c r="E176" s="441">
        <v>2</v>
      </c>
      <c r="F176" s="441">
        <v>669</v>
      </c>
      <c r="G176" s="425">
        <f t="shared" si="2"/>
        <v>671</v>
      </c>
    </row>
    <row r="177" spans="1:7" ht="18" customHeight="1" x14ac:dyDescent="0.25">
      <c r="A177" s="441" t="s">
        <v>366</v>
      </c>
      <c r="B177" s="441" t="s">
        <v>564</v>
      </c>
      <c r="C177" s="441" t="s">
        <v>563</v>
      </c>
      <c r="D177" s="441" t="s">
        <v>565</v>
      </c>
      <c r="E177" s="441">
        <v>2</v>
      </c>
      <c r="F177" s="441">
        <v>464</v>
      </c>
      <c r="G177" s="425">
        <f t="shared" si="2"/>
        <v>466</v>
      </c>
    </row>
    <row r="178" spans="1:7" ht="18" customHeight="1" x14ac:dyDescent="0.25">
      <c r="A178" s="441" t="s">
        <v>366</v>
      </c>
      <c r="B178" s="441" t="s">
        <v>566</v>
      </c>
      <c r="C178" s="441" t="s">
        <v>563</v>
      </c>
      <c r="D178" s="441" t="s">
        <v>567</v>
      </c>
      <c r="E178" s="441">
        <v>2</v>
      </c>
      <c r="F178" s="441">
        <v>116</v>
      </c>
      <c r="G178" s="425">
        <f t="shared" si="2"/>
        <v>118</v>
      </c>
    </row>
    <row r="179" spans="1:7" ht="18" customHeight="1" x14ac:dyDescent="0.25">
      <c r="A179" s="441" t="s">
        <v>366</v>
      </c>
      <c r="B179" s="441" t="s">
        <v>568</v>
      </c>
      <c r="C179" s="441" t="s">
        <v>561</v>
      </c>
      <c r="D179" s="441" t="s">
        <v>377</v>
      </c>
      <c r="E179" s="441">
        <v>0</v>
      </c>
      <c r="F179" s="441">
        <v>90</v>
      </c>
      <c r="G179" s="425">
        <f t="shared" si="2"/>
        <v>90</v>
      </c>
    </row>
    <row r="180" spans="1:7" ht="18" customHeight="1" x14ac:dyDescent="0.25">
      <c r="A180" s="441" t="s">
        <v>366</v>
      </c>
      <c r="B180" s="441" t="s">
        <v>566</v>
      </c>
      <c r="C180" s="441" t="s">
        <v>563</v>
      </c>
      <c r="D180" s="441" t="s">
        <v>569</v>
      </c>
      <c r="E180" s="441">
        <v>0</v>
      </c>
      <c r="F180" s="441">
        <v>33</v>
      </c>
      <c r="G180" s="425">
        <f t="shared" si="2"/>
        <v>33</v>
      </c>
    </row>
    <row r="181" spans="1:7" ht="18" customHeight="1" x14ac:dyDescent="0.25">
      <c r="A181" s="441" t="s">
        <v>366</v>
      </c>
      <c r="B181" s="441" t="s">
        <v>570</v>
      </c>
      <c r="C181" s="441" t="s">
        <v>561</v>
      </c>
      <c r="D181" s="441" t="s">
        <v>571</v>
      </c>
      <c r="E181" s="441">
        <v>1</v>
      </c>
      <c r="F181" s="441">
        <v>608</v>
      </c>
      <c r="G181" s="425">
        <f t="shared" si="2"/>
        <v>609</v>
      </c>
    </row>
    <row r="182" spans="1:7" ht="18" customHeight="1" x14ac:dyDescent="0.25">
      <c r="A182" s="441" t="s">
        <v>366</v>
      </c>
      <c r="B182" s="441" t="s">
        <v>361</v>
      </c>
      <c r="C182" s="441" t="s">
        <v>561</v>
      </c>
      <c r="D182" s="441" t="s">
        <v>387</v>
      </c>
      <c r="E182" s="441">
        <v>0</v>
      </c>
      <c r="F182" s="441">
        <v>575</v>
      </c>
      <c r="G182" s="425">
        <f t="shared" si="2"/>
        <v>575</v>
      </c>
    </row>
    <row r="183" spans="1:7" ht="18" customHeight="1" x14ac:dyDescent="0.25">
      <c r="A183" s="441" t="s">
        <v>366</v>
      </c>
      <c r="B183" s="441" t="s">
        <v>572</v>
      </c>
      <c r="C183" s="441" t="s">
        <v>561</v>
      </c>
      <c r="D183" s="441" t="s">
        <v>388</v>
      </c>
      <c r="E183" s="441">
        <v>1</v>
      </c>
      <c r="F183" s="441">
        <v>735</v>
      </c>
      <c r="G183" s="425">
        <f t="shared" si="2"/>
        <v>736</v>
      </c>
    </row>
    <row r="184" spans="1:7" ht="18" customHeight="1" x14ac:dyDescent="0.25">
      <c r="A184" s="441" t="s">
        <v>366</v>
      </c>
      <c r="B184" s="441" t="s">
        <v>573</v>
      </c>
      <c r="C184" s="441" t="s">
        <v>561</v>
      </c>
      <c r="D184" s="441" t="s">
        <v>574</v>
      </c>
      <c r="E184" s="441">
        <v>1</v>
      </c>
      <c r="F184" s="441">
        <v>354</v>
      </c>
      <c r="G184" s="425">
        <f t="shared" si="2"/>
        <v>355</v>
      </c>
    </row>
    <row r="185" spans="1:7" ht="18" customHeight="1" x14ac:dyDescent="0.25">
      <c r="A185" s="441" t="s">
        <v>366</v>
      </c>
      <c r="B185" s="441" t="s">
        <v>399</v>
      </c>
      <c r="C185" s="441" t="s">
        <v>563</v>
      </c>
      <c r="D185" s="441" t="s">
        <v>400</v>
      </c>
      <c r="E185" s="441">
        <v>1</v>
      </c>
      <c r="F185" s="441">
        <v>571</v>
      </c>
      <c r="G185" s="425">
        <f t="shared" si="2"/>
        <v>572</v>
      </c>
    </row>
    <row r="186" spans="1:7" ht="18" customHeight="1" x14ac:dyDescent="0.25">
      <c r="A186" s="441" t="s">
        <v>366</v>
      </c>
      <c r="B186" s="441" t="s">
        <v>378</v>
      </c>
      <c r="C186" s="441" t="s">
        <v>563</v>
      </c>
      <c r="D186" s="441" t="s">
        <v>408</v>
      </c>
      <c r="E186" s="441">
        <v>0</v>
      </c>
      <c r="F186" s="441">
        <v>46</v>
      </c>
      <c r="G186" s="425">
        <f t="shared" si="2"/>
        <v>46</v>
      </c>
    </row>
    <row r="187" spans="1:7" ht="18" customHeight="1" x14ac:dyDescent="0.25">
      <c r="A187" s="441" t="s">
        <v>366</v>
      </c>
      <c r="B187" s="441" t="s">
        <v>572</v>
      </c>
      <c r="C187" s="441" t="s">
        <v>561</v>
      </c>
      <c r="D187" s="441" t="s">
        <v>410</v>
      </c>
      <c r="E187" s="441">
        <v>1</v>
      </c>
      <c r="F187" s="441">
        <v>355</v>
      </c>
      <c r="G187" s="425">
        <f t="shared" si="2"/>
        <v>356</v>
      </c>
    </row>
    <row r="188" spans="1:7" ht="18" customHeight="1" x14ac:dyDescent="0.25">
      <c r="A188" s="441" t="s">
        <v>366</v>
      </c>
      <c r="B188" s="441" t="s">
        <v>568</v>
      </c>
      <c r="C188" s="441" t="s">
        <v>561</v>
      </c>
      <c r="D188" s="441" t="s">
        <v>417</v>
      </c>
      <c r="E188" s="441">
        <v>2</v>
      </c>
      <c r="F188" s="441">
        <v>669</v>
      </c>
      <c r="G188" s="425">
        <f t="shared" si="2"/>
        <v>671</v>
      </c>
    </row>
    <row r="189" spans="1:7" ht="18" customHeight="1" x14ac:dyDescent="0.25">
      <c r="A189" s="441" t="s">
        <v>366</v>
      </c>
      <c r="B189" s="441" t="s">
        <v>575</v>
      </c>
      <c r="C189" s="441" t="s">
        <v>561</v>
      </c>
      <c r="D189" s="441" t="s">
        <v>420</v>
      </c>
      <c r="E189" s="441">
        <v>0</v>
      </c>
      <c r="F189" s="441">
        <v>110</v>
      </c>
      <c r="G189" s="425">
        <f t="shared" si="2"/>
        <v>110</v>
      </c>
    </row>
    <row r="190" spans="1:7" ht="18" customHeight="1" x14ac:dyDescent="0.25">
      <c r="A190" s="441" t="s">
        <v>366</v>
      </c>
      <c r="B190" s="441" t="s">
        <v>575</v>
      </c>
      <c r="C190" s="441" t="s">
        <v>561</v>
      </c>
      <c r="D190" s="441" t="s">
        <v>576</v>
      </c>
      <c r="E190" s="441">
        <v>8</v>
      </c>
      <c r="F190" s="441">
        <v>250</v>
      </c>
      <c r="G190" s="425">
        <f t="shared" si="2"/>
        <v>258</v>
      </c>
    </row>
    <row r="191" spans="1:7" ht="18" customHeight="1" x14ac:dyDescent="0.25">
      <c r="A191" s="441" t="s">
        <v>366</v>
      </c>
      <c r="B191" s="441" t="s">
        <v>577</v>
      </c>
      <c r="C191" s="441" t="s">
        <v>561</v>
      </c>
      <c r="D191" s="441" t="s">
        <v>578</v>
      </c>
      <c r="E191" s="441">
        <v>7</v>
      </c>
      <c r="F191" s="441">
        <v>220</v>
      </c>
      <c r="G191" s="425">
        <f t="shared" si="2"/>
        <v>227</v>
      </c>
    </row>
    <row r="192" spans="1:7" ht="18" customHeight="1" x14ac:dyDescent="0.25">
      <c r="A192" s="441" t="s">
        <v>366</v>
      </c>
      <c r="B192" s="441" t="s">
        <v>575</v>
      </c>
      <c r="C192" s="441" t="s">
        <v>561</v>
      </c>
      <c r="D192" s="441" t="s">
        <v>579</v>
      </c>
      <c r="E192" s="441">
        <v>3</v>
      </c>
      <c r="F192" s="441">
        <v>174</v>
      </c>
      <c r="G192" s="425">
        <f t="shared" si="2"/>
        <v>177</v>
      </c>
    </row>
    <row r="193" spans="1:7" ht="18" customHeight="1" x14ac:dyDescent="0.25">
      <c r="A193" s="441" t="s">
        <v>366</v>
      </c>
      <c r="B193" s="441" t="s">
        <v>577</v>
      </c>
      <c r="C193" s="441" t="s">
        <v>561</v>
      </c>
      <c r="D193" s="441" t="s">
        <v>423</v>
      </c>
      <c r="E193" s="441">
        <v>0</v>
      </c>
      <c r="F193" s="441">
        <v>129</v>
      </c>
      <c r="G193" s="425">
        <f t="shared" si="2"/>
        <v>129</v>
      </c>
    </row>
    <row r="194" spans="1:7" ht="18" customHeight="1" x14ac:dyDescent="0.25">
      <c r="A194" s="441" t="s">
        <v>366</v>
      </c>
      <c r="B194" s="441" t="s">
        <v>577</v>
      </c>
      <c r="C194" s="441" t="s">
        <v>561</v>
      </c>
      <c r="D194" s="441" t="s">
        <v>424</v>
      </c>
      <c r="E194" s="441">
        <v>8</v>
      </c>
      <c r="F194" s="441">
        <v>265</v>
      </c>
      <c r="G194" s="425">
        <f t="shared" si="2"/>
        <v>273</v>
      </c>
    </row>
    <row r="195" spans="1:7" ht="18" customHeight="1" x14ac:dyDescent="0.25">
      <c r="A195" s="441" t="s">
        <v>366</v>
      </c>
      <c r="B195" s="441" t="s">
        <v>575</v>
      </c>
      <c r="C195" s="441" t="s">
        <v>561</v>
      </c>
      <c r="D195" s="441" t="s">
        <v>580</v>
      </c>
      <c r="E195" s="441">
        <v>7</v>
      </c>
      <c r="F195" s="441">
        <v>215</v>
      </c>
      <c r="G195" s="425">
        <f t="shared" si="2"/>
        <v>222</v>
      </c>
    </row>
    <row r="196" spans="1:7" ht="18" customHeight="1" x14ac:dyDescent="0.25">
      <c r="A196" s="441" t="s">
        <v>366</v>
      </c>
      <c r="B196" s="441" t="s">
        <v>413</v>
      </c>
      <c r="C196" s="441" t="s">
        <v>561</v>
      </c>
      <c r="D196" s="441" t="s">
        <v>581</v>
      </c>
      <c r="E196" s="441">
        <v>1</v>
      </c>
      <c r="F196" s="441">
        <v>119</v>
      </c>
      <c r="G196" s="425">
        <f t="shared" si="2"/>
        <v>120</v>
      </c>
    </row>
    <row r="197" spans="1:7" ht="18" customHeight="1" x14ac:dyDescent="0.25">
      <c r="A197" s="441" t="s">
        <v>366</v>
      </c>
      <c r="B197" s="441" t="s">
        <v>577</v>
      </c>
      <c r="C197" s="441" t="s">
        <v>561</v>
      </c>
      <c r="D197" s="441" t="s">
        <v>582</v>
      </c>
      <c r="E197" s="441">
        <v>4</v>
      </c>
      <c r="F197" s="441">
        <v>220</v>
      </c>
      <c r="G197" s="425">
        <f t="shared" si="2"/>
        <v>224</v>
      </c>
    </row>
    <row r="198" spans="1:7" ht="18" customHeight="1" x14ac:dyDescent="0.25">
      <c r="A198" s="441" t="s">
        <v>366</v>
      </c>
      <c r="B198" s="441" t="s">
        <v>413</v>
      </c>
      <c r="C198" s="441" t="s">
        <v>561</v>
      </c>
      <c r="D198" s="441" t="s">
        <v>425</v>
      </c>
      <c r="E198" s="441">
        <v>4</v>
      </c>
      <c r="F198" s="441">
        <v>384</v>
      </c>
      <c r="G198" s="425">
        <f t="shared" si="2"/>
        <v>388</v>
      </c>
    </row>
    <row r="199" spans="1:7" ht="18" customHeight="1" x14ac:dyDescent="0.25">
      <c r="A199" s="441" t="s">
        <v>366</v>
      </c>
      <c r="B199" s="441" t="s">
        <v>568</v>
      </c>
      <c r="C199" s="441" t="s">
        <v>561</v>
      </c>
      <c r="D199" s="441" t="s">
        <v>583</v>
      </c>
      <c r="E199" s="441">
        <v>9</v>
      </c>
      <c r="F199" s="441">
        <v>106</v>
      </c>
      <c r="G199" s="425">
        <f t="shared" si="2"/>
        <v>115</v>
      </c>
    </row>
    <row r="200" spans="1:7" ht="18" customHeight="1" x14ac:dyDescent="0.25">
      <c r="A200" s="441" t="s">
        <v>366</v>
      </c>
      <c r="B200" s="441" t="s">
        <v>564</v>
      </c>
      <c r="C200" s="441" t="s">
        <v>563</v>
      </c>
      <c r="D200" s="441" t="s">
        <v>584</v>
      </c>
      <c r="E200" s="441">
        <v>0</v>
      </c>
      <c r="F200" s="441">
        <v>185</v>
      </c>
      <c r="G200" s="425">
        <f t="shared" si="2"/>
        <v>185</v>
      </c>
    </row>
    <row r="201" spans="1:7" ht="18" customHeight="1" x14ac:dyDescent="0.25">
      <c r="A201" s="441" t="s">
        <v>366</v>
      </c>
      <c r="B201" s="441" t="s">
        <v>364</v>
      </c>
      <c r="C201" s="441" t="s">
        <v>563</v>
      </c>
      <c r="D201" s="441" t="s">
        <v>435</v>
      </c>
      <c r="E201" s="441">
        <v>1</v>
      </c>
      <c r="F201" s="441">
        <v>762</v>
      </c>
      <c r="G201" s="425">
        <f t="shared" si="2"/>
        <v>763</v>
      </c>
    </row>
    <row r="202" spans="1:7" ht="18" customHeight="1" x14ac:dyDescent="0.25">
      <c r="A202" s="441" t="s">
        <v>366</v>
      </c>
      <c r="B202" s="441" t="s">
        <v>566</v>
      </c>
      <c r="C202" s="441" t="s">
        <v>563</v>
      </c>
      <c r="D202" s="441" t="s">
        <v>585</v>
      </c>
      <c r="E202" s="441">
        <v>2</v>
      </c>
      <c r="F202" s="441">
        <v>705</v>
      </c>
      <c r="G202" s="425">
        <f t="shared" si="2"/>
        <v>707</v>
      </c>
    </row>
    <row r="203" spans="1:7" ht="18" customHeight="1" x14ac:dyDescent="0.25">
      <c r="A203" s="441" t="s">
        <v>366</v>
      </c>
      <c r="B203" s="441" t="s">
        <v>437</v>
      </c>
      <c r="C203" s="441" t="s">
        <v>563</v>
      </c>
      <c r="D203" s="441" t="s">
        <v>438</v>
      </c>
      <c r="E203" s="441">
        <v>2</v>
      </c>
      <c r="F203" s="441">
        <v>500</v>
      </c>
      <c r="G203" s="425">
        <f t="shared" si="2"/>
        <v>502</v>
      </c>
    </row>
    <row r="204" spans="1:7" ht="18" customHeight="1" x14ac:dyDescent="0.25">
      <c r="A204" s="441" t="s">
        <v>366</v>
      </c>
      <c r="B204" s="441" t="s">
        <v>439</v>
      </c>
      <c r="C204" s="441" t="s">
        <v>561</v>
      </c>
      <c r="D204" s="441" t="s">
        <v>440</v>
      </c>
      <c r="E204" s="441">
        <v>5</v>
      </c>
      <c r="F204" s="441">
        <v>623</v>
      </c>
      <c r="G204" s="425">
        <f t="shared" si="2"/>
        <v>628</v>
      </c>
    </row>
    <row r="205" spans="1:7" ht="18" customHeight="1" x14ac:dyDescent="0.25">
      <c r="A205" s="441" t="s">
        <v>366</v>
      </c>
      <c r="B205" s="441" t="s">
        <v>441</v>
      </c>
      <c r="C205" s="441" t="s">
        <v>563</v>
      </c>
      <c r="D205" s="441" t="s">
        <v>442</v>
      </c>
      <c r="E205" s="441">
        <v>0</v>
      </c>
      <c r="F205" s="441">
        <v>391</v>
      </c>
      <c r="G205" s="425">
        <f t="shared" si="2"/>
        <v>391</v>
      </c>
    </row>
    <row r="206" spans="1:7" ht="18" customHeight="1" x14ac:dyDescent="0.25">
      <c r="A206" s="441" t="s">
        <v>366</v>
      </c>
      <c r="B206" s="441" t="s">
        <v>444</v>
      </c>
      <c r="C206" s="441" t="s">
        <v>563</v>
      </c>
      <c r="D206" s="441" t="s">
        <v>445</v>
      </c>
      <c r="E206" s="441">
        <v>1</v>
      </c>
      <c r="F206" s="441">
        <v>556</v>
      </c>
      <c r="G206" s="425">
        <f t="shared" si="2"/>
        <v>557</v>
      </c>
    </row>
    <row r="207" spans="1:7" ht="18" customHeight="1" x14ac:dyDescent="0.25">
      <c r="A207" s="441" t="s">
        <v>366</v>
      </c>
      <c r="B207" s="441" t="s">
        <v>364</v>
      </c>
      <c r="C207" s="441" t="s">
        <v>563</v>
      </c>
      <c r="D207" s="441" t="s">
        <v>586</v>
      </c>
      <c r="E207" s="441">
        <v>0</v>
      </c>
      <c r="F207" s="441">
        <v>76</v>
      </c>
      <c r="G207" s="425">
        <f t="shared" si="2"/>
        <v>76</v>
      </c>
    </row>
    <row r="208" spans="1:7" ht="18" customHeight="1" x14ac:dyDescent="0.25">
      <c r="A208" s="441" t="s">
        <v>366</v>
      </c>
      <c r="B208" s="441" t="s">
        <v>564</v>
      </c>
      <c r="C208" s="441" t="s">
        <v>563</v>
      </c>
      <c r="D208" s="441" t="s">
        <v>450</v>
      </c>
      <c r="E208" s="441">
        <v>0</v>
      </c>
      <c r="F208" s="441">
        <v>133</v>
      </c>
      <c r="G208" s="425">
        <f t="shared" si="2"/>
        <v>133</v>
      </c>
    </row>
    <row r="209" spans="1:7" ht="18" customHeight="1" x14ac:dyDescent="0.25">
      <c r="A209" s="441" t="s">
        <v>366</v>
      </c>
      <c r="B209" s="441" t="s">
        <v>564</v>
      </c>
      <c r="C209" s="441" t="s">
        <v>563</v>
      </c>
      <c r="D209" s="441" t="s">
        <v>587</v>
      </c>
      <c r="E209" s="441">
        <v>30</v>
      </c>
      <c r="F209" s="441">
        <v>75</v>
      </c>
      <c r="G209" s="425">
        <f t="shared" si="2"/>
        <v>105</v>
      </c>
    </row>
    <row r="210" spans="1:7" ht="18" customHeight="1" x14ac:dyDescent="0.25">
      <c r="A210" s="441" t="s">
        <v>456</v>
      </c>
      <c r="B210" s="441" t="s">
        <v>564</v>
      </c>
      <c r="C210" s="441" t="s">
        <v>563</v>
      </c>
      <c r="D210" s="441" t="s">
        <v>457</v>
      </c>
      <c r="E210" s="441">
        <v>0</v>
      </c>
      <c r="F210" s="441">
        <v>9</v>
      </c>
      <c r="G210" s="425">
        <f t="shared" si="2"/>
        <v>9</v>
      </c>
    </row>
    <row r="211" spans="1:7" ht="18" customHeight="1" x14ac:dyDescent="0.25">
      <c r="A211" s="441" t="s">
        <v>456</v>
      </c>
      <c r="B211" s="441" t="s">
        <v>439</v>
      </c>
      <c r="C211" s="441" t="s">
        <v>561</v>
      </c>
      <c r="D211" s="441" t="s">
        <v>472</v>
      </c>
      <c r="E211" s="441">
        <v>0</v>
      </c>
      <c r="F211" s="441">
        <v>4</v>
      </c>
      <c r="G211" s="425">
        <f t="shared" si="2"/>
        <v>4</v>
      </c>
    </row>
    <row r="212" spans="1:7" ht="18" customHeight="1" x14ac:dyDescent="0.25">
      <c r="A212" s="441" t="s">
        <v>476</v>
      </c>
      <c r="B212" s="441" t="s">
        <v>364</v>
      </c>
      <c r="C212" s="441" t="s">
        <v>563</v>
      </c>
      <c r="D212" s="441" t="s">
        <v>588</v>
      </c>
      <c r="E212" s="441">
        <v>0</v>
      </c>
      <c r="F212" s="441">
        <v>15</v>
      </c>
      <c r="G212" s="425">
        <f t="shared" si="2"/>
        <v>15</v>
      </c>
    </row>
    <row r="213" spans="1:7" ht="18" customHeight="1" x14ac:dyDescent="0.25">
      <c r="A213" s="441" t="s">
        <v>476</v>
      </c>
      <c r="B213" s="441" t="s">
        <v>566</v>
      </c>
      <c r="C213" s="441" t="s">
        <v>563</v>
      </c>
      <c r="D213" s="441" t="s">
        <v>589</v>
      </c>
      <c r="E213" s="441">
        <v>0</v>
      </c>
      <c r="F213" s="441">
        <v>25</v>
      </c>
      <c r="G213" s="425">
        <f t="shared" si="2"/>
        <v>25</v>
      </c>
    </row>
    <row r="214" spans="1:7" ht="18" customHeight="1" x14ac:dyDescent="0.25">
      <c r="A214" s="441" t="s">
        <v>476</v>
      </c>
      <c r="B214" s="441" t="s">
        <v>590</v>
      </c>
      <c r="C214" s="441" t="s">
        <v>561</v>
      </c>
      <c r="D214" s="441" t="s">
        <v>591</v>
      </c>
      <c r="E214" s="441">
        <v>0</v>
      </c>
      <c r="F214" s="441">
        <v>13</v>
      </c>
      <c r="G214" s="425">
        <f t="shared" si="2"/>
        <v>13</v>
      </c>
    </row>
    <row r="215" spans="1:7" ht="18" customHeight="1" x14ac:dyDescent="0.25">
      <c r="A215" s="441" t="s">
        <v>476</v>
      </c>
      <c r="B215" s="441" t="s">
        <v>592</v>
      </c>
      <c r="C215" s="441" t="s">
        <v>561</v>
      </c>
      <c r="D215" s="441" t="s">
        <v>498</v>
      </c>
      <c r="E215" s="441">
        <v>0</v>
      </c>
      <c r="F215" s="441">
        <v>14</v>
      </c>
      <c r="G215" s="425">
        <f t="shared" si="2"/>
        <v>14</v>
      </c>
    </row>
    <row r="216" spans="1:7" ht="18" customHeight="1" x14ac:dyDescent="0.25">
      <c r="A216" s="441" t="s">
        <v>476</v>
      </c>
      <c r="B216" s="441" t="s">
        <v>593</v>
      </c>
      <c r="C216" s="441" t="s">
        <v>561</v>
      </c>
      <c r="D216" s="441" t="s">
        <v>594</v>
      </c>
      <c r="E216" s="441">
        <v>0</v>
      </c>
      <c r="F216" s="441">
        <v>11</v>
      </c>
      <c r="G216" s="425">
        <f t="shared" si="2"/>
        <v>11</v>
      </c>
    </row>
    <row r="217" spans="1:7" ht="18" customHeight="1" x14ac:dyDescent="0.25">
      <c r="A217" s="441" t="s">
        <v>476</v>
      </c>
      <c r="B217" s="441" t="s">
        <v>399</v>
      </c>
      <c r="C217" s="441" t="s">
        <v>563</v>
      </c>
      <c r="D217" s="441" t="s">
        <v>400</v>
      </c>
      <c r="E217" s="441">
        <v>0</v>
      </c>
      <c r="F217" s="441">
        <v>3</v>
      </c>
      <c r="G217" s="425">
        <f t="shared" si="2"/>
        <v>3</v>
      </c>
    </row>
    <row r="218" spans="1:7" ht="18" customHeight="1" x14ac:dyDescent="0.25">
      <c r="A218" s="441" t="s">
        <v>476</v>
      </c>
      <c r="B218" s="441" t="s">
        <v>595</v>
      </c>
      <c r="C218" s="441" t="s">
        <v>561</v>
      </c>
      <c r="D218" s="441" t="s">
        <v>503</v>
      </c>
      <c r="E218" s="441">
        <v>5</v>
      </c>
      <c r="F218" s="441">
        <v>0</v>
      </c>
      <c r="G218" s="425">
        <f t="shared" si="2"/>
        <v>5</v>
      </c>
    </row>
    <row r="219" spans="1:7" ht="18" customHeight="1" x14ac:dyDescent="0.25">
      <c r="A219" s="441" t="s">
        <v>476</v>
      </c>
      <c r="B219" s="441" t="s">
        <v>596</v>
      </c>
      <c r="C219" s="441" t="s">
        <v>561</v>
      </c>
      <c r="D219" s="441" t="s">
        <v>597</v>
      </c>
      <c r="E219" s="441">
        <v>0</v>
      </c>
      <c r="F219" s="441">
        <v>6</v>
      </c>
      <c r="G219" s="425">
        <f t="shared" si="2"/>
        <v>6</v>
      </c>
    </row>
    <row r="220" spans="1:7" ht="18" customHeight="1" x14ac:dyDescent="0.25">
      <c r="A220" s="441" t="s">
        <v>476</v>
      </c>
      <c r="B220" s="441" t="s">
        <v>572</v>
      </c>
      <c r="C220" s="441" t="s">
        <v>561</v>
      </c>
      <c r="D220" s="441" t="s">
        <v>598</v>
      </c>
      <c r="E220" s="441">
        <v>0</v>
      </c>
      <c r="F220" s="441">
        <v>13</v>
      </c>
      <c r="G220" s="425">
        <f t="shared" si="2"/>
        <v>13</v>
      </c>
    </row>
    <row r="221" spans="1:7" ht="18" customHeight="1" x14ac:dyDescent="0.25">
      <c r="A221" s="441" t="s">
        <v>476</v>
      </c>
      <c r="B221" s="441" t="s">
        <v>568</v>
      </c>
      <c r="C221" s="441" t="s">
        <v>561</v>
      </c>
      <c r="D221" s="441" t="s">
        <v>599</v>
      </c>
      <c r="E221" s="441">
        <v>25</v>
      </c>
      <c r="F221" s="441">
        <v>24</v>
      </c>
      <c r="G221" s="425">
        <f t="shared" si="2"/>
        <v>49</v>
      </c>
    </row>
    <row r="222" spans="1:7" ht="18" customHeight="1" x14ac:dyDescent="0.25">
      <c r="A222" s="441" t="s">
        <v>476</v>
      </c>
      <c r="B222" s="441" t="s">
        <v>600</v>
      </c>
      <c r="C222" s="441" t="s">
        <v>561</v>
      </c>
      <c r="D222" s="441" t="s">
        <v>601</v>
      </c>
      <c r="E222" s="441">
        <v>5</v>
      </c>
      <c r="F222" s="441">
        <v>8</v>
      </c>
      <c r="G222" s="425">
        <f t="shared" si="2"/>
        <v>13</v>
      </c>
    </row>
    <row r="223" spans="1:7" ht="18" customHeight="1" x14ac:dyDescent="0.25">
      <c r="A223" s="441" t="s">
        <v>476</v>
      </c>
      <c r="B223" s="441" t="s">
        <v>564</v>
      </c>
      <c r="C223" s="441" t="s">
        <v>563</v>
      </c>
      <c r="D223" s="441" t="s">
        <v>602</v>
      </c>
      <c r="E223" s="441">
        <v>0</v>
      </c>
      <c r="F223" s="441">
        <v>6</v>
      </c>
      <c r="G223" s="425">
        <f t="shared" si="2"/>
        <v>6</v>
      </c>
    </row>
    <row r="224" spans="1:7" ht="18" customHeight="1" x14ac:dyDescent="0.25">
      <c r="A224" s="441" t="s">
        <v>476</v>
      </c>
      <c r="B224" s="441" t="s">
        <v>364</v>
      </c>
      <c r="C224" s="441" t="s">
        <v>563</v>
      </c>
      <c r="D224" s="441" t="s">
        <v>603</v>
      </c>
      <c r="E224" s="441">
        <v>4</v>
      </c>
      <c r="F224" s="441">
        <v>5</v>
      </c>
      <c r="G224" s="425">
        <f t="shared" si="2"/>
        <v>9</v>
      </c>
    </row>
    <row r="225" spans="1:7" ht="18" customHeight="1" x14ac:dyDescent="0.25">
      <c r="A225" s="441" t="s">
        <v>476</v>
      </c>
      <c r="B225" s="441" t="s">
        <v>560</v>
      </c>
      <c r="C225" s="441" t="s">
        <v>561</v>
      </c>
      <c r="D225" s="441" t="s">
        <v>604</v>
      </c>
      <c r="E225" s="441">
        <v>0</v>
      </c>
      <c r="F225" s="441">
        <v>21</v>
      </c>
      <c r="G225" s="425">
        <f t="shared" si="2"/>
        <v>21</v>
      </c>
    </row>
    <row r="226" spans="1:7" ht="18" customHeight="1" x14ac:dyDescent="0.25">
      <c r="A226" s="441" t="s">
        <v>476</v>
      </c>
      <c r="B226" s="441" t="s">
        <v>437</v>
      </c>
      <c r="C226" s="441" t="s">
        <v>563</v>
      </c>
      <c r="D226" s="441" t="s">
        <v>605</v>
      </c>
      <c r="E226" s="441">
        <v>4</v>
      </c>
      <c r="F226" s="441">
        <v>0</v>
      </c>
      <c r="G226" s="425">
        <f t="shared" si="2"/>
        <v>4</v>
      </c>
    </row>
    <row r="227" spans="1:7" ht="18" customHeight="1" x14ac:dyDescent="0.25">
      <c r="A227" s="441" t="s">
        <v>476</v>
      </c>
      <c r="B227" s="441" t="s">
        <v>444</v>
      </c>
      <c r="C227" s="441" t="s">
        <v>563</v>
      </c>
      <c r="D227" s="441" t="s">
        <v>445</v>
      </c>
      <c r="E227" s="441">
        <v>2</v>
      </c>
      <c r="F227" s="441">
        <v>0</v>
      </c>
      <c r="G227" s="425">
        <f t="shared" si="2"/>
        <v>2</v>
      </c>
    </row>
    <row r="228" spans="1:7" ht="18" customHeight="1" x14ac:dyDescent="0.25">
      <c r="A228" s="441" t="s">
        <v>476</v>
      </c>
      <c r="B228" s="441" t="s">
        <v>361</v>
      </c>
      <c r="C228" s="441" t="s">
        <v>561</v>
      </c>
      <c r="D228" s="441" t="s">
        <v>606</v>
      </c>
      <c r="E228" s="441">
        <v>0</v>
      </c>
      <c r="F228" s="441">
        <v>7</v>
      </c>
      <c r="G228" s="425">
        <f t="shared" si="2"/>
        <v>7</v>
      </c>
    </row>
    <row r="229" spans="1:7" ht="18" customHeight="1" x14ac:dyDescent="0.25">
      <c r="A229" s="441" t="s">
        <v>535</v>
      </c>
      <c r="B229" s="441" t="s">
        <v>566</v>
      </c>
      <c r="C229" s="441" t="s">
        <v>563</v>
      </c>
      <c r="D229" s="441" t="s">
        <v>483</v>
      </c>
      <c r="E229" s="441">
        <v>0</v>
      </c>
      <c r="F229" s="441">
        <v>33</v>
      </c>
      <c r="G229" s="425">
        <f t="shared" si="2"/>
        <v>33</v>
      </c>
    </row>
    <row r="230" spans="1:7" ht="18" customHeight="1" x14ac:dyDescent="0.25">
      <c r="A230" s="441" t="s">
        <v>535</v>
      </c>
      <c r="B230" s="441" t="s">
        <v>593</v>
      </c>
      <c r="C230" s="441" t="s">
        <v>561</v>
      </c>
      <c r="D230" s="441" t="s">
        <v>594</v>
      </c>
      <c r="E230" s="441">
        <v>1</v>
      </c>
      <c r="F230" s="441">
        <v>11</v>
      </c>
      <c r="G230" s="425">
        <f t="shared" si="2"/>
        <v>12</v>
      </c>
    </row>
    <row r="231" spans="1:7" ht="18" customHeight="1" x14ac:dyDescent="0.25">
      <c r="A231" s="441" t="s">
        <v>535</v>
      </c>
      <c r="B231" s="441" t="s">
        <v>568</v>
      </c>
      <c r="C231" s="441" t="s">
        <v>561</v>
      </c>
      <c r="D231" s="441" t="s">
        <v>607</v>
      </c>
      <c r="E231" s="441">
        <v>0</v>
      </c>
      <c r="F231" s="441">
        <v>12</v>
      </c>
      <c r="G231" s="425">
        <f t="shared" si="2"/>
        <v>12</v>
      </c>
    </row>
    <row r="232" spans="1:7" ht="18" customHeight="1" x14ac:dyDescent="0.25">
      <c r="A232" s="441" t="s">
        <v>535</v>
      </c>
      <c r="B232" s="441" t="s">
        <v>590</v>
      </c>
      <c r="C232" s="441" t="s">
        <v>561</v>
      </c>
      <c r="D232" s="441" t="s">
        <v>608</v>
      </c>
      <c r="E232" s="441">
        <v>4</v>
      </c>
      <c r="F232" s="441">
        <v>29</v>
      </c>
      <c r="G232" s="425">
        <f t="shared" si="2"/>
        <v>33</v>
      </c>
    </row>
    <row r="233" spans="1:7" ht="18" customHeight="1" x14ac:dyDescent="0.25">
      <c r="A233" s="441" t="s">
        <v>535</v>
      </c>
      <c r="B233" s="441" t="s">
        <v>439</v>
      </c>
      <c r="C233" s="441" t="s">
        <v>561</v>
      </c>
      <c r="D233" s="441" t="s">
        <v>609</v>
      </c>
      <c r="E233" s="441">
        <v>0</v>
      </c>
      <c r="F233" s="441">
        <v>9</v>
      </c>
      <c r="G233" s="425">
        <f t="shared" si="2"/>
        <v>9</v>
      </c>
    </row>
    <row r="234" spans="1:7" ht="18" customHeight="1" x14ac:dyDescent="0.25">
      <c r="A234" s="441" t="s">
        <v>366</v>
      </c>
      <c r="B234" s="441" t="s">
        <v>610</v>
      </c>
      <c r="C234" s="441" t="s">
        <v>611</v>
      </c>
      <c r="D234" s="441" t="s">
        <v>368</v>
      </c>
      <c r="E234" s="441">
        <v>0</v>
      </c>
      <c r="F234" s="441">
        <v>365</v>
      </c>
      <c r="G234" s="425">
        <f t="shared" si="2"/>
        <v>365</v>
      </c>
    </row>
    <row r="235" spans="1:7" ht="18" customHeight="1" x14ac:dyDescent="0.25">
      <c r="A235" s="441" t="s">
        <v>366</v>
      </c>
      <c r="B235" s="441" t="s">
        <v>376</v>
      </c>
      <c r="C235" s="441" t="s">
        <v>612</v>
      </c>
      <c r="D235" s="441" t="s">
        <v>377</v>
      </c>
      <c r="E235" s="441">
        <v>2</v>
      </c>
      <c r="F235" s="441">
        <v>582</v>
      </c>
      <c r="G235" s="425">
        <f t="shared" si="2"/>
        <v>584</v>
      </c>
    </row>
    <row r="236" spans="1:7" ht="18" customHeight="1" x14ac:dyDescent="0.25">
      <c r="A236" s="441" t="s">
        <v>366</v>
      </c>
      <c r="B236" s="441" t="s">
        <v>613</v>
      </c>
      <c r="C236" s="441" t="s">
        <v>614</v>
      </c>
      <c r="D236" s="441" t="s">
        <v>381</v>
      </c>
      <c r="E236" s="441">
        <v>16</v>
      </c>
      <c r="F236" s="441">
        <v>262</v>
      </c>
      <c r="G236" s="425">
        <f t="shared" si="2"/>
        <v>278</v>
      </c>
    </row>
    <row r="237" spans="1:7" ht="18" customHeight="1" x14ac:dyDescent="0.25">
      <c r="A237" s="441" t="s">
        <v>366</v>
      </c>
      <c r="B237" s="441" t="s">
        <v>361</v>
      </c>
      <c r="C237" s="441" t="s">
        <v>615</v>
      </c>
      <c r="D237" s="441" t="s">
        <v>387</v>
      </c>
      <c r="E237" s="441">
        <v>2</v>
      </c>
      <c r="F237" s="441">
        <v>422</v>
      </c>
      <c r="G237" s="425">
        <f t="shared" si="2"/>
        <v>424</v>
      </c>
    </row>
    <row r="238" spans="1:7" ht="18" customHeight="1" x14ac:dyDescent="0.25">
      <c r="A238" s="441" t="s">
        <v>366</v>
      </c>
      <c r="B238" s="441" t="s">
        <v>610</v>
      </c>
      <c r="C238" s="441" t="s">
        <v>611</v>
      </c>
      <c r="D238" s="441" t="s">
        <v>388</v>
      </c>
      <c r="E238" s="441">
        <v>3</v>
      </c>
      <c r="F238" s="441">
        <v>432</v>
      </c>
      <c r="G238" s="425">
        <f t="shared" si="2"/>
        <v>435</v>
      </c>
    </row>
    <row r="239" spans="1:7" ht="18" customHeight="1" x14ac:dyDescent="0.25">
      <c r="A239" s="441" t="s">
        <v>366</v>
      </c>
      <c r="B239" s="441" t="s">
        <v>399</v>
      </c>
      <c r="C239" s="441" t="s">
        <v>616</v>
      </c>
      <c r="D239" s="441" t="s">
        <v>400</v>
      </c>
      <c r="E239" s="441">
        <v>0</v>
      </c>
      <c r="F239" s="441">
        <v>614</v>
      </c>
      <c r="G239" s="425">
        <f t="shared" si="2"/>
        <v>614</v>
      </c>
    </row>
    <row r="240" spans="1:7" ht="18" customHeight="1" x14ac:dyDescent="0.25">
      <c r="A240" s="441" t="s">
        <v>366</v>
      </c>
      <c r="B240" s="441" t="s">
        <v>617</v>
      </c>
      <c r="C240" s="441" t="s">
        <v>618</v>
      </c>
      <c r="D240" s="441" t="s">
        <v>619</v>
      </c>
      <c r="E240" s="441">
        <v>3</v>
      </c>
      <c r="F240" s="441">
        <v>92</v>
      </c>
      <c r="G240" s="425">
        <f t="shared" si="2"/>
        <v>95</v>
      </c>
    </row>
    <row r="241" spans="1:7" ht="18" customHeight="1" x14ac:dyDescent="0.25">
      <c r="A241" s="441" t="s">
        <v>366</v>
      </c>
      <c r="B241" s="441" t="s">
        <v>610</v>
      </c>
      <c r="C241" s="441" t="s">
        <v>611</v>
      </c>
      <c r="D241" s="441" t="s">
        <v>410</v>
      </c>
      <c r="E241" s="441">
        <v>3</v>
      </c>
      <c r="F241" s="441">
        <v>355</v>
      </c>
      <c r="G241" s="425">
        <f t="shared" si="2"/>
        <v>358</v>
      </c>
    </row>
    <row r="242" spans="1:7" ht="18" customHeight="1" x14ac:dyDescent="0.25">
      <c r="A242" s="441" t="s">
        <v>366</v>
      </c>
      <c r="B242" s="441" t="s">
        <v>413</v>
      </c>
      <c r="C242" s="441" t="s">
        <v>616</v>
      </c>
      <c r="D242" s="441" t="s">
        <v>414</v>
      </c>
      <c r="E242" s="441">
        <v>14</v>
      </c>
      <c r="F242" s="441">
        <v>109</v>
      </c>
      <c r="G242" s="425">
        <f t="shared" si="2"/>
        <v>123</v>
      </c>
    </row>
    <row r="243" spans="1:7" ht="18" customHeight="1" x14ac:dyDescent="0.25">
      <c r="A243" s="441" t="s">
        <v>366</v>
      </c>
      <c r="B243" s="441" t="s">
        <v>620</v>
      </c>
      <c r="C243" s="441" t="s">
        <v>611</v>
      </c>
      <c r="D243" s="441" t="s">
        <v>417</v>
      </c>
      <c r="E243" s="441">
        <v>0</v>
      </c>
      <c r="F243" s="441">
        <v>109</v>
      </c>
      <c r="G243" s="425">
        <f t="shared" si="2"/>
        <v>109</v>
      </c>
    </row>
    <row r="244" spans="1:7" ht="18" customHeight="1" x14ac:dyDescent="0.25">
      <c r="A244" s="441" t="s">
        <v>366</v>
      </c>
      <c r="B244" s="441" t="s">
        <v>610</v>
      </c>
      <c r="C244" s="441" t="s">
        <v>611</v>
      </c>
      <c r="D244" s="441" t="s">
        <v>418</v>
      </c>
      <c r="E244" s="441">
        <v>0</v>
      </c>
      <c r="F244" s="441">
        <v>155</v>
      </c>
      <c r="G244" s="425">
        <f t="shared" si="2"/>
        <v>155</v>
      </c>
    </row>
    <row r="245" spans="1:7" ht="18" customHeight="1" x14ac:dyDescent="0.25">
      <c r="A245" s="441" t="s">
        <v>366</v>
      </c>
      <c r="B245" s="441" t="s">
        <v>620</v>
      </c>
      <c r="C245" s="441" t="s">
        <v>611</v>
      </c>
      <c r="D245" s="441" t="s">
        <v>420</v>
      </c>
      <c r="E245" s="441">
        <v>0</v>
      </c>
      <c r="F245" s="441">
        <v>35</v>
      </c>
      <c r="G245" s="425">
        <f t="shared" si="2"/>
        <v>35</v>
      </c>
    </row>
    <row r="246" spans="1:7" ht="18" customHeight="1" x14ac:dyDescent="0.25">
      <c r="A246" s="441" t="s">
        <v>366</v>
      </c>
      <c r="B246" s="441" t="s">
        <v>413</v>
      </c>
      <c r="C246" s="441" t="s">
        <v>616</v>
      </c>
      <c r="D246" s="441" t="s">
        <v>421</v>
      </c>
      <c r="E246" s="441">
        <v>1</v>
      </c>
      <c r="F246" s="441">
        <v>127</v>
      </c>
      <c r="G246" s="425">
        <f t="shared" si="2"/>
        <v>128</v>
      </c>
    </row>
    <row r="247" spans="1:7" ht="18" customHeight="1" x14ac:dyDescent="0.25">
      <c r="A247" s="441" t="s">
        <v>366</v>
      </c>
      <c r="B247" s="441" t="s">
        <v>413</v>
      </c>
      <c r="C247" s="441" t="s">
        <v>616</v>
      </c>
      <c r="D247" s="441" t="s">
        <v>621</v>
      </c>
      <c r="E247" s="441">
        <v>0</v>
      </c>
      <c r="F247" s="441">
        <v>135</v>
      </c>
      <c r="G247" s="425">
        <f t="shared" si="2"/>
        <v>135</v>
      </c>
    </row>
    <row r="248" spans="1:7" ht="18" customHeight="1" x14ac:dyDescent="0.25">
      <c r="A248" s="441" t="s">
        <v>366</v>
      </c>
      <c r="B248" s="441" t="s">
        <v>620</v>
      </c>
      <c r="C248" s="441" t="s">
        <v>611</v>
      </c>
      <c r="D248" s="441" t="s">
        <v>578</v>
      </c>
      <c r="E248" s="441">
        <v>3</v>
      </c>
      <c r="F248" s="441">
        <v>105</v>
      </c>
      <c r="G248" s="425">
        <f t="shared" si="2"/>
        <v>108</v>
      </c>
    </row>
    <row r="249" spans="1:7" ht="18" customHeight="1" x14ac:dyDescent="0.25">
      <c r="A249" s="441" t="s">
        <v>366</v>
      </c>
      <c r="B249" s="441" t="s">
        <v>620</v>
      </c>
      <c r="C249" s="441" t="s">
        <v>611</v>
      </c>
      <c r="D249" s="441" t="s">
        <v>423</v>
      </c>
      <c r="E249" s="441">
        <v>0</v>
      </c>
      <c r="F249" s="441">
        <v>43</v>
      </c>
      <c r="G249" s="425">
        <f t="shared" si="2"/>
        <v>43</v>
      </c>
    </row>
    <row r="250" spans="1:7" ht="18" customHeight="1" x14ac:dyDescent="0.25">
      <c r="A250" s="441" t="s">
        <v>366</v>
      </c>
      <c r="B250" s="441" t="s">
        <v>620</v>
      </c>
      <c r="C250" s="441" t="s">
        <v>611</v>
      </c>
      <c r="D250" s="441" t="s">
        <v>424</v>
      </c>
      <c r="E250" s="441">
        <v>4</v>
      </c>
      <c r="F250" s="441">
        <v>125</v>
      </c>
      <c r="G250" s="425">
        <f t="shared" si="2"/>
        <v>129</v>
      </c>
    </row>
    <row r="251" spans="1:7" ht="18" customHeight="1" x14ac:dyDescent="0.25">
      <c r="A251" s="441" t="s">
        <v>366</v>
      </c>
      <c r="B251" s="441" t="s">
        <v>620</v>
      </c>
      <c r="C251" s="441" t="s">
        <v>611</v>
      </c>
      <c r="D251" s="441" t="s">
        <v>580</v>
      </c>
      <c r="E251" s="441">
        <v>2</v>
      </c>
      <c r="F251" s="441">
        <v>124</v>
      </c>
      <c r="G251" s="425">
        <f t="shared" si="2"/>
        <v>126</v>
      </c>
    </row>
    <row r="252" spans="1:7" ht="18" customHeight="1" x14ac:dyDescent="0.25">
      <c r="A252" s="441" t="s">
        <v>366</v>
      </c>
      <c r="B252" s="441" t="s">
        <v>413</v>
      </c>
      <c r="C252" s="441" t="s">
        <v>616</v>
      </c>
      <c r="D252" s="441" t="s">
        <v>425</v>
      </c>
      <c r="E252" s="441">
        <v>1</v>
      </c>
      <c r="F252" s="441">
        <v>355</v>
      </c>
      <c r="G252" s="425">
        <f t="shared" si="2"/>
        <v>356</v>
      </c>
    </row>
    <row r="253" spans="1:7" ht="18" customHeight="1" x14ac:dyDescent="0.25">
      <c r="A253" s="441" t="s">
        <v>366</v>
      </c>
      <c r="B253" s="441" t="s">
        <v>613</v>
      </c>
      <c r="C253" s="441" t="s">
        <v>614</v>
      </c>
      <c r="D253" s="441" t="s">
        <v>427</v>
      </c>
      <c r="E253" s="441">
        <v>5</v>
      </c>
      <c r="F253" s="441">
        <v>382</v>
      </c>
      <c r="G253" s="425">
        <f t="shared" si="2"/>
        <v>387</v>
      </c>
    </row>
    <row r="254" spans="1:7" ht="18" customHeight="1" x14ac:dyDescent="0.25">
      <c r="A254" s="441" t="s">
        <v>366</v>
      </c>
      <c r="B254" s="441" t="s">
        <v>364</v>
      </c>
      <c r="C254" s="441" t="s">
        <v>622</v>
      </c>
      <c r="D254" s="441" t="s">
        <v>435</v>
      </c>
      <c r="E254" s="441">
        <v>0</v>
      </c>
      <c r="F254" s="441">
        <v>763</v>
      </c>
      <c r="G254" s="425">
        <f t="shared" si="2"/>
        <v>763</v>
      </c>
    </row>
    <row r="255" spans="1:7" ht="18" customHeight="1" x14ac:dyDescent="0.25">
      <c r="A255" s="441" t="s">
        <v>366</v>
      </c>
      <c r="B255" s="441" t="s">
        <v>413</v>
      </c>
      <c r="C255" s="441" t="s">
        <v>616</v>
      </c>
      <c r="D255" s="441" t="s">
        <v>623</v>
      </c>
      <c r="E255" s="441">
        <v>2</v>
      </c>
      <c r="F255" s="441">
        <v>157</v>
      </c>
      <c r="G255" s="425">
        <f t="shared" si="2"/>
        <v>159</v>
      </c>
    </row>
    <row r="256" spans="1:7" ht="18" customHeight="1" x14ac:dyDescent="0.25">
      <c r="A256" s="441" t="s">
        <v>366</v>
      </c>
      <c r="B256" s="441" t="s">
        <v>413</v>
      </c>
      <c r="C256" s="441" t="s">
        <v>616</v>
      </c>
      <c r="D256" s="441" t="s">
        <v>447</v>
      </c>
      <c r="E256" s="441">
        <v>0</v>
      </c>
      <c r="F256" s="441">
        <v>494</v>
      </c>
      <c r="G256" s="425">
        <f t="shared" si="2"/>
        <v>494</v>
      </c>
    </row>
    <row r="257" spans="1:7" ht="18" customHeight="1" x14ac:dyDescent="0.25">
      <c r="A257" s="441" t="s">
        <v>366</v>
      </c>
      <c r="B257" s="441" t="s">
        <v>610</v>
      </c>
      <c r="C257" s="441" t="s">
        <v>611</v>
      </c>
      <c r="D257" s="441" t="s">
        <v>450</v>
      </c>
      <c r="E257" s="441">
        <v>0</v>
      </c>
      <c r="F257" s="441">
        <v>66</v>
      </c>
      <c r="G257" s="425">
        <f t="shared" si="2"/>
        <v>66</v>
      </c>
    </row>
    <row r="258" spans="1:7" ht="18" customHeight="1" x14ac:dyDescent="0.25">
      <c r="A258" s="441" t="s">
        <v>366</v>
      </c>
      <c r="B258" s="441" t="s">
        <v>610</v>
      </c>
      <c r="C258" s="441" t="s">
        <v>611</v>
      </c>
      <c r="D258" s="441" t="s">
        <v>587</v>
      </c>
      <c r="E258" s="441">
        <v>24</v>
      </c>
      <c r="F258" s="441">
        <v>5</v>
      </c>
      <c r="G258" s="425">
        <f t="shared" si="2"/>
        <v>29</v>
      </c>
    </row>
    <row r="259" spans="1:7" ht="18" customHeight="1" x14ac:dyDescent="0.25">
      <c r="A259" s="441" t="s">
        <v>456</v>
      </c>
      <c r="B259" s="441" t="s">
        <v>399</v>
      </c>
      <c r="C259" s="441" t="s">
        <v>616</v>
      </c>
      <c r="D259" s="441" t="s">
        <v>463</v>
      </c>
      <c r="E259" s="441">
        <v>7</v>
      </c>
      <c r="F259" s="441">
        <v>0</v>
      </c>
      <c r="G259" s="425">
        <f t="shared" si="2"/>
        <v>7</v>
      </c>
    </row>
    <row r="260" spans="1:7" ht="18" customHeight="1" x14ac:dyDescent="0.25">
      <c r="A260" s="441" t="s">
        <v>456</v>
      </c>
      <c r="B260" s="441" t="s">
        <v>595</v>
      </c>
      <c r="C260" s="441" t="s">
        <v>612</v>
      </c>
      <c r="D260" s="441" t="s">
        <v>472</v>
      </c>
      <c r="E260" s="441">
        <v>7</v>
      </c>
      <c r="F260" s="441">
        <v>0</v>
      </c>
      <c r="G260" s="425">
        <f t="shared" si="2"/>
        <v>7</v>
      </c>
    </row>
    <row r="261" spans="1:7" ht="18" customHeight="1" x14ac:dyDescent="0.25">
      <c r="A261" s="441" t="s">
        <v>476</v>
      </c>
      <c r="B261" s="441" t="s">
        <v>413</v>
      </c>
      <c r="C261" s="441" t="s">
        <v>616</v>
      </c>
      <c r="D261" s="441" t="s">
        <v>624</v>
      </c>
      <c r="E261" s="441">
        <v>0</v>
      </c>
      <c r="F261" s="441">
        <v>4</v>
      </c>
      <c r="G261" s="425">
        <f t="shared" si="2"/>
        <v>4</v>
      </c>
    </row>
    <row r="262" spans="1:7" ht="18" customHeight="1" x14ac:dyDescent="0.25">
      <c r="A262" s="441" t="s">
        <v>476</v>
      </c>
      <c r="B262" s="441" t="s">
        <v>610</v>
      </c>
      <c r="C262" s="441" t="s">
        <v>611</v>
      </c>
      <c r="D262" s="441" t="s">
        <v>625</v>
      </c>
      <c r="E262" s="441">
        <v>0</v>
      </c>
      <c r="F262" s="441">
        <v>7</v>
      </c>
      <c r="G262" s="425">
        <f t="shared" si="2"/>
        <v>7</v>
      </c>
    </row>
    <row r="263" spans="1:7" ht="18" customHeight="1" x14ac:dyDescent="0.25">
      <c r="A263" s="441" t="s">
        <v>476</v>
      </c>
      <c r="B263" s="441" t="s">
        <v>595</v>
      </c>
      <c r="C263" s="441" t="s">
        <v>616</v>
      </c>
      <c r="D263" s="441" t="s">
        <v>503</v>
      </c>
      <c r="E263" s="441">
        <v>10</v>
      </c>
      <c r="F263" s="441">
        <v>11</v>
      </c>
      <c r="G263" s="425">
        <f t="shared" si="2"/>
        <v>21</v>
      </c>
    </row>
    <row r="264" spans="1:7" ht="18" customHeight="1" x14ac:dyDescent="0.25">
      <c r="A264" s="441" t="s">
        <v>476</v>
      </c>
      <c r="B264" s="441" t="s">
        <v>613</v>
      </c>
      <c r="C264" s="441" t="s">
        <v>614</v>
      </c>
      <c r="D264" s="441" t="s">
        <v>626</v>
      </c>
      <c r="E264" s="441">
        <v>0</v>
      </c>
      <c r="F264" s="441">
        <v>18</v>
      </c>
      <c r="G264" s="425">
        <f t="shared" si="2"/>
        <v>18</v>
      </c>
    </row>
    <row r="265" spans="1:7" ht="18" customHeight="1" x14ac:dyDescent="0.25">
      <c r="A265" s="441" t="s">
        <v>476</v>
      </c>
      <c r="B265" s="441" t="s">
        <v>613</v>
      </c>
      <c r="C265" s="441" t="s">
        <v>614</v>
      </c>
      <c r="D265" s="441" t="s">
        <v>627</v>
      </c>
      <c r="E265" s="441">
        <v>0</v>
      </c>
      <c r="F265" s="441">
        <v>14</v>
      </c>
      <c r="G265" s="425">
        <f t="shared" si="2"/>
        <v>14</v>
      </c>
    </row>
    <row r="266" spans="1:7" ht="18" customHeight="1" x14ac:dyDescent="0.25">
      <c r="A266" s="441" t="s">
        <v>535</v>
      </c>
      <c r="B266" s="441" t="s">
        <v>628</v>
      </c>
      <c r="C266" s="441" t="s">
        <v>614</v>
      </c>
      <c r="D266" s="441" t="s">
        <v>483</v>
      </c>
      <c r="E266" s="441">
        <v>0</v>
      </c>
      <c r="F266" s="441">
        <v>28</v>
      </c>
      <c r="G266" s="425">
        <f t="shared" si="2"/>
        <v>28</v>
      </c>
    </row>
    <row r="267" spans="1:7" ht="18" customHeight="1" x14ac:dyDescent="0.25">
      <c r="A267" s="441" t="s">
        <v>366</v>
      </c>
      <c r="B267" s="441" t="s">
        <v>629</v>
      </c>
      <c r="C267" s="441" t="s">
        <v>630</v>
      </c>
      <c r="D267" s="441" t="s">
        <v>567</v>
      </c>
      <c r="E267" s="441">
        <v>4</v>
      </c>
      <c r="F267" s="441">
        <v>63</v>
      </c>
      <c r="G267" s="425">
        <f t="shared" si="2"/>
        <v>67</v>
      </c>
    </row>
    <row r="268" spans="1:7" ht="18" customHeight="1" x14ac:dyDescent="0.25">
      <c r="A268" s="441" t="s">
        <v>366</v>
      </c>
      <c r="B268" s="441" t="s">
        <v>376</v>
      </c>
      <c r="C268" s="441" t="s">
        <v>631</v>
      </c>
      <c r="D268" s="441" t="s">
        <v>377</v>
      </c>
      <c r="E268" s="441">
        <v>2</v>
      </c>
      <c r="F268" s="441">
        <v>254</v>
      </c>
      <c r="G268" s="425">
        <f t="shared" si="2"/>
        <v>256</v>
      </c>
    </row>
    <row r="269" spans="1:7" ht="18" customHeight="1" x14ac:dyDescent="0.25">
      <c r="A269" s="441" t="s">
        <v>366</v>
      </c>
      <c r="B269" s="441" t="s">
        <v>629</v>
      </c>
      <c r="C269" s="441" t="s">
        <v>630</v>
      </c>
      <c r="D269" s="441" t="s">
        <v>381</v>
      </c>
      <c r="E269" s="441">
        <v>5</v>
      </c>
      <c r="F269" s="441">
        <v>136</v>
      </c>
      <c r="G269" s="425">
        <f t="shared" si="2"/>
        <v>141</v>
      </c>
    </row>
    <row r="270" spans="1:7" ht="18" customHeight="1" x14ac:dyDescent="0.25">
      <c r="A270" s="441" t="s">
        <v>366</v>
      </c>
      <c r="B270" s="441" t="s">
        <v>629</v>
      </c>
      <c r="C270" s="441" t="s">
        <v>630</v>
      </c>
      <c r="D270" s="441" t="s">
        <v>569</v>
      </c>
      <c r="E270" s="441">
        <v>2</v>
      </c>
      <c r="F270" s="441">
        <v>219</v>
      </c>
      <c r="G270" s="425">
        <f t="shared" si="2"/>
        <v>221</v>
      </c>
    </row>
    <row r="271" spans="1:7" ht="18" customHeight="1" x14ac:dyDescent="0.25">
      <c r="A271" s="441" t="s">
        <v>366</v>
      </c>
      <c r="B271" s="441" t="s">
        <v>361</v>
      </c>
      <c r="C271" s="441" t="s">
        <v>631</v>
      </c>
      <c r="D271" s="441" t="s">
        <v>387</v>
      </c>
      <c r="E271" s="441">
        <v>3</v>
      </c>
      <c r="F271" s="441">
        <v>369</v>
      </c>
      <c r="G271" s="425">
        <f t="shared" si="2"/>
        <v>372</v>
      </c>
    </row>
    <row r="272" spans="1:7" ht="18" customHeight="1" x14ac:dyDescent="0.25">
      <c r="A272" s="441" t="s">
        <v>366</v>
      </c>
      <c r="B272" s="441" t="s">
        <v>632</v>
      </c>
      <c r="C272" s="441" t="s">
        <v>630</v>
      </c>
      <c r="D272" s="441" t="s">
        <v>388</v>
      </c>
      <c r="E272" s="441">
        <v>3</v>
      </c>
      <c r="F272" s="441">
        <v>309</v>
      </c>
      <c r="G272" s="425">
        <f t="shared" si="2"/>
        <v>312</v>
      </c>
    </row>
    <row r="273" spans="1:7" ht="18" customHeight="1" x14ac:dyDescent="0.25">
      <c r="A273" s="441" t="s">
        <v>366</v>
      </c>
      <c r="B273" s="441" t="s">
        <v>632</v>
      </c>
      <c r="C273" s="441" t="s">
        <v>630</v>
      </c>
      <c r="D273" s="441" t="s">
        <v>633</v>
      </c>
      <c r="E273" s="441">
        <v>1</v>
      </c>
      <c r="F273" s="441">
        <v>60</v>
      </c>
      <c r="G273" s="425">
        <f t="shared" si="2"/>
        <v>61</v>
      </c>
    </row>
    <row r="274" spans="1:7" ht="18" customHeight="1" x14ac:dyDescent="0.25">
      <c r="A274" s="441" t="s">
        <v>366</v>
      </c>
      <c r="B274" s="441" t="s">
        <v>399</v>
      </c>
      <c r="C274" s="441" t="s">
        <v>631</v>
      </c>
      <c r="D274" s="441" t="s">
        <v>400</v>
      </c>
      <c r="E274" s="441">
        <v>0</v>
      </c>
      <c r="F274" s="441">
        <v>504</v>
      </c>
      <c r="G274" s="425">
        <f t="shared" si="2"/>
        <v>504</v>
      </c>
    </row>
    <row r="275" spans="1:7" ht="18" customHeight="1" x14ac:dyDescent="0.25">
      <c r="A275" s="441" t="s">
        <v>366</v>
      </c>
      <c r="B275" s="441" t="s">
        <v>617</v>
      </c>
      <c r="C275" s="441" t="s">
        <v>634</v>
      </c>
      <c r="D275" s="441" t="s">
        <v>619</v>
      </c>
      <c r="E275" s="441">
        <v>2</v>
      </c>
      <c r="F275" s="441">
        <v>32</v>
      </c>
      <c r="G275" s="425">
        <f t="shared" si="2"/>
        <v>34</v>
      </c>
    </row>
    <row r="276" spans="1:7" ht="18" customHeight="1" x14ac:dyDescent="0.25">
      <c r="A276" s="441" t="s">
        <v>366</v>
      </c>
      <c r="B276" s="441" t="s">
        <v>617</v>
      </c>
      <c r="C276" s="441" t="s">
        <v>635</v>
      </c>
      <c r="D276" s="441" t="s">
        <v>619</v>
      </c>
      <c r="E276" s="441">
        <v>0</v>
      </c>
      <c r="F276" s="441">
        <v>36</v>
      </c>
      <c r="G276" s="425">
        <f t="shared" si="2"/>
        <v>36</v>
      </c>
    </row>
    <row r="277" spans="1:7" ht="18" customHeight="1" x14ac:dyDescent="0.25">
      <c r="A277" s="441" t="s">
        <v>366</v>
      </c>
      <c r="B277" s="441" t="s">
        <v>632</v>
      </c>
      <c r="C277" s="441" t="s">
        <v>630</v>
      </c>
      <c r="D277" s="441" t="s">
        <v>410</v>
      </c>
      <c r="E277" s="441">
        <v>17</v>
      </c>
      <c r="F277" s="441">
        <v>270</v>
      </c>
      <c r="G277" s="425">
        <f t="shared" si="2"/>
        <v>287</v>
      </c>
    </row>
    <row r="278" spans="1:7" ht="18" customHeight="1" x14ac:dyDescent="0.25">
      <c r="A278" s="441" t="s">
        <v>366</v>
      </c>
      <c r="B278" s="441" t="s">
        <v>413</v>
      </c>
      <c r="C278" s="441" t="s">
        <v>631</v>
      </c>
      <c r="D278" s="441" t="s">
        <v>414</v>
      </c>
      <c r="E278" s="441">
        <v>19</v>
      </c>
      <c r="F278" s="441">
        <v>183</v>
      </c>
      <c r="G278" s="425">
        <f t="shared" si="2"/>
        <v>202</v>
      </c>
    </row>
    <row r="279" spans="1:7" ht="18" customHeight="1" x14ac:dyDescent="0.25">
      <c r="A279" s="441" t="s">
        <v>366</v>
      </c>
      <c r="B279" s="441" t="s">
        <v>416</v>
      </c>
      <c r="C279" s="441" t="s">
        <v>631</v>
      </c>
      <c r="D279" s="441" t="s">
        <v>417</v>
      </c>
      <c r="E279" s="441">
        <v>1</v>
      </c>
      <c r="F279" s="441">
        <v>261</v>
      </c>
      <c r="G279" s="425">
        <f t="shared" si="2"/>
        <v>262</v>
      </c>
    </row>
    <row r="280" spans="1:7" ht="18" customHeight="1" x14ac:dyDescent="0.25">
      <c r="A280" s="441" t="s">
        <v>366</v>
      </c>
      <c r="B280" s="441" t="s">
        <v>419</v>
      </c>
      <c r="C280" s="441" t="s">
        <v>631</v>
      </c>
      <c r="D280" s="441" t="s">
        <v>420</v>
      </c>
      <c r="E280" s="441">
        <v>0</v>
      </c>
      <c r="F280" s="441">
        <v>78</v>
      </c>
      <c r="G280" s="425">
        <f t="shared" si="2"/>
        <v>78</v>
      </c>
    </row>
    <row r="281" spans="1:7" ht="18" customHeight="1" x14ac:dyDescent="0.25">
      <c r="A281" s="441" t="s">
        <v>366</v>
      </c>
      <c r="B281" s="441" t="s">
        <v>636</v>
      </c>
      <c r="C281" s="441" t="s">
        <v>631</v>
      </c>
      <c r="D281" s="441" t="s">
        <v>576</v>
      </c>
      <c r="E281" s="441">
        <v>19</v>
      </c>
      <c r="F281" s="441">
        <v>259</v>
      </c>
      <c r="G281" s="425">
        <f t="shared" si="2"/>
        <v>278</v>
      </c>
    </row>
    <row r="282" spans="1:7" ht="18" customHeight="1" x14ac:dyDescent="0.25">
      <c r="A282" s="441" t="s">
        <v>366</v>
      </c>
      <c r="B282" s="441" t="s">
        <v>636</v>
      </c>
      <c r="C282" s="441" t="s">
        <v>631</v>
      </c>
      <c r="D282" s="441" t="s">
        <v>637</v>
      </c>
      <c r="E282" s="441">
        <v>1</v>
      </c>
      <c r="F282" s="441">
        <v>123</v>
      </c>
      <c r="G282" s="425">
        <f t="shared" si="2"/>
        <v>124</v>
      </c>
    </row>
    <row r="283" spans="1:7" ht="18" customHeight="1" x14ac:dyDescent="0.25">
      <c r="A283" s="441" t="s">
        <v>366</v>
      </c>
      <c r="B283" s="441" t="s">
        <v>419</v>
      </c>
      <c r="C283" s="441" t="s">
        <v>631</v>
      </c>
      <c r="D283" s="441" t="s">
        <v>578</v>
      </c>
      <c r="E283" s="441">
        <v>2</v>
      </c>
      <c r="F283" s="441">
        <v>164</v>
      </c>
      <c r="G283" s="425">
        <f t="shared" si="2"/>
        <v>166</v>
      </c>
    </row>
    <row r="284" spans="1:7" ht="18" customHeight="1" x14ac:dyDescent="0.25">
      <c r="A284" s="441" t="s">
        <v>366</v>
      </c>
      <c r="B284" s="441" t="s">
        <v>419</v>
      </c>
      <c r="C284" s="441" t="s">
        <v>631</v>
      </c>
      <c r="D284" s="441" t="s">
        <v>423</v>
      </c>
      <c r="E284" s="441">
        <v>0</v>
      </c>
      <c r="F284" s="441">
        <v>98</v>
      </c>
      <c r="G284" s="425">
        <f t="shared" si="2"/>
        <v>98</v>
      </c>
    </row>
    <row r="285" spans="1:7" ht="18" customHeight="1" x14ac:dyDescent="0.25">
      <c r="A285" s="441" t="s">
        <v>366</v>
      </c>
      <c r="B285" s="441" t="s">
        <v>419</v>
      </c>
      <c r="C285" s="441" t="s">
        <v>631</v>
      </c>
      <c r="D285" s="441" t="s">
        <v>424</v>
      </c>
      <c r="E285" s="441">
        <v>3</v>
      </c>
      <c r="F285" s="441">
        <v>160</v>
      </c>
      <c r="G285" s="425">
        <f t="shared" si="2"/>
        <v>163</v>
      </c>
    </row>
    <row r="286" spans="1:7" ht="18" customHeight="1" x14ac:dyDescent="0.25">
      <c r="A286" s="441" t="s">
        <v>366</v>
      </c>
      <c r="B286" s="441" t="s">
        <v>413</v>
      </c>
      <c r="C286" s="441" t="s">
        <v>631</v>
      </c>
      <c r="D286" s="441" t="s">
        <v>638</v>
      </c>
      <c r="E286" s="441">
        <v>4</v>
      </c>
      <c r="F286" s="441">
        <v>196</v>
      </c>
      <c r="G286" s="425">
        <f t="shared" si="2"/>
        <v>200</v>
      </c>
    </row>
    <row r="287" spans="1:7" ht="18" customHeight="1" x14ac:dyDescent="0.25">
      <c r="A287" s="441" t="s">
        <v>366</v>
      </c>
      <c r="B287" s="441" t="s">
        <v>413</v>
      </c>
      <c r="C287" s="441" t="s">
        <v>631</v>
      </c>
      <c r="D287" s="441" t="s">
        <v>425</v>
      </c>
      <c r="E287" s="441">
        <v>12</v>
      </c>
      <c r="F287" s="441">
        <v>443</v>
      </c>
      <c r="G287" s="425">
        <f t="shared" si="2"/>
        <v>455</v>
      </c>
    </row>
    <row r="288" spans="1:7" ht="18" customHeight="1" x14ac:dyDescent="0.25">
      <c r="A288" s="441" t="s">
        <v>366</v>
      </c>
      <c r="B288" s="441" t="s">
        <v>629</v>
      </c>
      <c r="C288" s="441" t="s">
        <v>630</v>
      </c>
      <c r="D288" s="441" t="s">
        <v>427</v>
      </c>
      <c r="E288" s="441">
        <v>5</v>
      </c>
      <c r="F288" s="441">
        <v>127</v>
      </c>
      <c r="G288" s="425">
        <f t="shared" si="2"/>
        <v>132</v>
      </c>
    </row>
    <row r="289" spans="1:7" ht="18" customHeight="1" x14ac:dyDescent="0.25">
      <c r="A289" s="441" t="s">
        <v>366</v>
      </c>
      <c r="B289" s="441" t="s">
        <v>364</v>
      </c>
      <c r="C289" s="441" t="s">
        <v>631</v>
      </c>
      <c r="D289" s="441" t="s">
        <v>435</v>
      </c>
      <c r="E289" s="441">
        <v>1</v>
      </c>
      <c r="F289" s="441">
        <v>619</v>
      </c>
      <c r="G289" s="425">
        <f t="shared" si="2"/>
        <v>620</v>
      </c>
    </row>
    <row r="290" spans="1:7" ht="18" customHeight="1" x14ac:dyDescent="0.25">
      <c r="A290" s="441" t="s">
        <v>366</v>
      </c>
      <c r="B290" s="441" t="s">
        <v>629</v>
      </c>
      <c r="C290" s="441" t="s">
        <v>630</v>
      </c>
      <c r="D290" s="441" t="s">
        <v>585</v>
      </c>
      <c r="E290" s="441">
        <v>2</v>
      </c>
      <c r="F290" s="441">
        <v>403</v>
      </c>
      <c r="G290" s="425">
        <f t="shared" si="2"/>
        <v>405</v>
      </c>
    </row>
    <row r="291" spans="1:7" ht="18" customHeight="1" x14ac:dyDescent="0.25">
      <c r="A291" s="441" t="s">
        <v>366</v>
      </c>
      <c r="B291" s="441" t="s">
        <v>439</v>
      </c>
      <c r="C291" s="441" t="s">
        <v>631</v>
      </c>
      <c r="D291" s="441" t="s">
        <v>440</v>
      </c>
      <c r="E291" s="441">
        <v>5</v>
      </c>
      <c r="F291" s="441">
        <v>652</v>
      </c>
      <c r="G291" s="425">
        <f t="shared" si="2"/>
        <v>657</v>
      </c>
    </row>
    <row r="292" spans="1:7" ht="18" customHeight="1" x14ac:dyDescent="0.25">
      <c r="A292" s="441" t="s">
        <v>366</v>
      </c>
      <c r="B292" s="441" t="s">
        <v>441</v>
      </c>
      <c r="C292" s="441" t="s">
        <v>631</v>
      </c>
      <c r="D292" s="441" t="s">
        <v>442</v>
      </c>
      <c r="E292" s="441">
        <v>1</v>
      </c>
      <c r="F292" s="441">
        <v>401</v>
      </c>
      <c r="G292" s="425">
        <f t="shared" si="2"/>
        <v>402</v>
      </c>
    </row>
    <row r="293" spans="1:7" ht="18" customHeight="1" x14ac:dyDescent="0.25">
      <c r="A293" s="441" t="s">
        <v>366</v>
      </c>
      <c r="B293" s="441" t="s">
        <v>632</v>
      </c>
      <c r="C293" s="441" t="s">
        <v>630</v>
      </c>
      <c r="D293" s="441" t="s">
        <v>450</v>
      </c>
      <c r="E293" s="441">
        <v>0</v>
      </c>
      <c r="F293" s="441">
        <v>20</v>
      </c>
      <c r="G293" s="425">
        <f t="shared" si="2"/>
        <v>20</v>
      </c>
    </row>
    <row r="294" spans="1:7" ht="18" customHeight="1" x14ac:dyDescent="0.25">
      <c r="A294" s="441" t="s">
        <v>366</v>
      </c>
      <c r="B294" s="441" t="s">
        <v>639</v>
      </c>
      <c r="C294" s="441" t="s">
        <v>631</v>
      </c>
      <c r="D294" s="441" t="s">
        <v>640</v>
      </c>
      <c r="E294" s="441">
        <v>7</v>
      </c>
      <c r="F294" s="441">
        <v>195</v>
      </c>
      <c r="G294" s="425">
        <f t="shared" si="2"/>
        <v>202</v>
      </c>
    </row>
    <row r="295" spans="1:7" ht="18" customHeight="1" x14ac:dyDescent="0.25">
      <c r="A295" s="441" t="s">
        <v>456</v>
      </c>
      <c r="B295" s="441" t="s">
        <v>629</v>
      </c>
      <c r="C295" s="441" t="s">
        <v>630</v>
      </c>
      <c r="D295" s="441" t="s">
        <v>641</v>
      </c>
      <c r="E295" s="441">
        <v>9</v>
      </c>
      <c r="F295" s="441">
        <v>0</v>
      </c>
      <c r="G295" s="425">
        <f t="shared" si="2"/>
        <v>9</v>
      </c>
    </row>
    <row r="296" spans="1:7" ht="18" customHeight="1" x14ac:dyDescent="0.25">
      <c r="A296" s="441" t="s">
        <v>476</v>
      </c>
      <c r="B296" s="441" t="s">
        <v>629</v>
      </c>
      <c r="C296" s="441" t="s">
        <v>630</v>
      </c>
      <c r="D296" s="441" t="s">
        <v>642</v>
      </c>
      <c r="E296" s="441">
        <v>0</v>
      </c>
      <c r="F296" s="441">
        <v>24</v>
      </c>
      <c r="G296" s="425">
        <f t="shared" si="2"/>
        <v>24</v>
      </c>
    </row>
    <row r="297" spans="1:7" ht="18" customHeight="1" x14ac:dyDescent="0.25">
      <c r="A297" s="441" t="s">
        <v>476</v>
      </c>
      <c r="B297" s="441" t="s">
        <v>632</v>
      </c>
      <c r="C297" s="441" t="s">
        <v>630</v>
      </c>
      <c r="D297" s="441" t="s">
        <v>643</v>
      </c>
      <c r="E297" s="441">
        <v>0</v>
      </c>
      <c r="F297" s="441">
        <v>3</v>
      </c>
      <c r="G297" s="425">
        <f t="shared" si="2"/>
        <v>3</v>
      </c>
    </row>
    <row r="298" spans="1:7" ht="18" customHeight="1" x14ac:dyDescent="0.25">
      <c r="A298" s="441" t="s">
        <v>476</v>
      </c>
      <c r="B298" s="441" t="s">
        <v>399</v>
      </c>
      <c r="C298" s="441" t="s">
        <v>631</v>
      </c>
      <c r="D298" s="441" t="s">
        <v>400</v>
      </c>
      <c r="E298" s="441">
        <v>3</v>
      </c>
      <c r="F298" s="441">
        <v>0</v>
      </c>
      <c r="G298" s="425">
        <f t="shared" si="2"/>
        <v>3</v>
      </c>
    </row>
    <row r="299" spans="1:7" ht="18" customHeight="1" x14ac:dyDescent="0.25">
      <c r="A299" s="441" t="s">
        <v>476</v>
      </c>
      <c r="B299" s="441" t="s">
        <v>439</v>
      </c>
      <c r="C299" s="441" t="s">
        <v>631</v>
      </c>
      <c r="D299" s="441" t="s">
        <v>644</v>
      </c>
      <c r="E299" s="441">
        <v>0</v>
      </c>
      <c r="F299" s="441">
        <v>16</v>
      </c>
      <c r="G299" s="425">
        <f t="shared" si="2"/>
        <v>16</v>
      </c>
    </row>
    <row r="300" spans="1:7" ht="18" customHeight="1" x14ac:dyDescent="0.25">
      <c r="A300" s="441" t="s">
        <v>476</v>
      </c>
      <c r="B300" s="441" t="s">
        <v>629</v>
      </c>
      <c r="C300" s="441" t="s">
        <v>630</v>
      </c>
      <c r="D300" s="441" t="s">
        <v>645</v>
      </c>
      <c r="E300" s="441">
        <v>0</v>
      </c>
      <c r="F300" s="441">
        <v>10</v>
      </c>
      <c r="G300" s="425">
        <f t="shared" si="2"/>
        <v>10</v>
      </c>
    </row>
    <row r="301" spans="1:7" ht="18" customHeight="1" x14ac:dyDescent="0.25">
      <c r="A301" s="441" t="s">
        <v>535</v>
      </c>
      <c r="B301" s="441" t="s">
        <v>646</v>
      </c>
      <c r="C301" s="441" t="s">
        <v>630</v>
      </c>
      <c r="D301" s="441" t="s">
        <v>647</v>
      </c>
      <c r="E301" s="441">
        <v>0</v>
      </c>
      <c r="F301" s="441">
        <v>6</v>
      </c>
      <c r="G301" s="425">
        <f t="shared" si="2"/>
        <v>6</v>
      </c>
    </row>
    <row r="302" spans="1:7" ht="18" customHeight="1" x14ac:dyDescent="0.25">
      <c r="A302" s="441" t="s">
        <v>360</v>
      </c>
      <c r="B302" s="441" t="s">
        <v>648</v>
      </c>
      <c r="C302" s="441" t="s">
        <v>649</v>
      </c>
      <c r="D302" s="441" t="s">
        <v>400</v>
      </c>
      <c r="E302" s="441">
        <v>1</v>
      </c>
      <c r="F302" s="441">
        <v>104</v>
      </c>
      <c r="G302" s="425">
        <f t="shared" si="2"/>
        <v>105</v>
      </c>
    </row>
    <row r="303" spans="1:7" ht="18" customHeight="1" x14ac:dyDescent="0.25">
      <c r="A303" s="441" t="s">
        <v>360</v>
      </c>
      <c r="B303" s="441" t="s">
        <v>364</v>
      </c>
      <c r="C303" s="441" t="s">
        <v>650</v>
      </c>
      <c r="D303" s="441" t="s">
        <v>365</v>
      </c>
      <c r="E303" s="441">
        <v>0</v>
      </c>
      <c r="F303" s="441">
        <v>53</v>
      </c>
      <c r="G303" s="425">
        <f t="shared" si="2"/>
        <v>53</v>
      </c>
    </row>
    <row r="304" spans="1:7" ht="18" customHeight="1" x14ac:dyDescent="0.25">
      <c r="A304" s="441" t="s">
        <v>366</v>
      </c>
      <c r="B304" s="441" t="s">
        <v>367</v>
      </c>
      <c r="C304" s="441" t="s">
        <v>649</v>
      </c>
      <c r="D304" s="441" t="s">
        <v>368</v>
      </c>
      <c r="E304" s="441">
        <v>3</v>
      </c>
      <c r="F304" s="441">
        <v>416</v>
      </c>
      <c r="G304" s="425">
        <f t="shared" si="2"/>
        <v>419</v>
      </c>
    </row>
    <row r="305" spans="1:7" ht="18" customHeight="1" x14ac:dyDescent="0.25">
      <c r="A305" s="441" t="s">
        <v>366</v>
      </c>
      <c r="B305" s="441" t="s">
        <v>361</v>
      </c>
      <c r="C305" s="441" t="s">
        <v>650</v>
      </c>
      <c r="D305" s="441" t="s">
        <v>387</v>
      </c>
      <c r="E305" s="441">
        <v>2</v>
      </c>
      <c r="F305" s="441">
        <v>401</v>
      </c>
      <c r="G305" s="425">
        <f t="shared" si="2"/>
        <v>403</v>
      </c>
    </row>
    <row r="306" spans="1:7" ht="18" customHeight="1" x14ac:dyDescent="0.25">
      <c r="A306" s="441" t="s">
        <v>366</v>
      </c>
      <c r="B306" s="441" t="s">
        <v>367</v>
      </c>
      <c r="C306" s="441" t="s">
        <v>649</v>
      </c>
      <c r="D306" s="441" t="s">
        <v>388</v>
      </c>
      <c r="E306" s="441">
        <v>1</v>
      </c>
      <c r="F306" s="441">
        <v>356</v>
      </c>
      <c r="G306" s="425">
        <f t="shared" si="2"/>
        <v>357</v>
      </c>
    </row>
    <row r="307" spans="1:7" ht="18" customHeight="1" x14ac:dyDescent="0.25">
      <c r="A307" s="441" t="s">
        <v>366</v>
      </c>
      <c r="B307" s="441" t="s">
        <v>399</v>
      </c>
      <c r="C307" s="441" t="s">
        <v>650</v>
      </c>
      <c r="D307" s="441" t="s">
        <v>400</v>
      </c>
      <c r="E307" s="441">
        <v>2</v>
      </c>
      <c r="F307" s="441">
        <v>337</v>
      </c>
      <c r="G307" s="425">
        <f t="shared" si="2"/>
        <v>339</v>
      </c>
    </row>
    <row r="308" spans="1:7" ht="18" customHeight="1" x14ac:dyDescent="0.25">
      <c r="A308" s="441" t="s">
        <v>366</v>
      </c>
      <c r="B308" s="441" t="s">
        <v>617</v>
      </c>
      <c r="C308" s="441" t="s">
        <v>651</v>
      </c>
      <c r="D308" s="441" t="s">
        <v>619</v>
      </c>
      <c r="E308" s="441">
        <v>1</v>
      </c>
      <c r="F308" s="441">
        <v>39</v>
      </c>
      <c r="G308" s="425">
        <f t="shared" si="2"/>
        <v>40</v>
      </c>
    </row>
    <row r="309" spans="1:7" ht="18" customHeight="1" x14ac:dyDescent="0.25">
      <c r="A309" s="441" t="s">
        <v>366</v>
      </c>
      <c r="B309" s="441" t="s">
        <v>367</v>
      </c>
      <c r="C309" s="441" t="s">
        <v>649</v>
      </c>
      <c r="D309" s="441" t="s">
        <v>410</v>
      </c>
      <c r="E309" s="441">
        <v>1</v>
      </c>
      <c r="F309" s="441">
        <v>324</v>
      </c>
      <c r="G309" s="425">
        <f t="shared" si="2"/>
        <v>325</v>
      </c>
    </row>
    <row r="310" spans="1:7" ht="18" customHeight="1" x14ac:dyDescent="0.25">
      <c r="A310" s="441" t="s">
        <v>366</v>
      </c>
      <c r="B310" s="441" t="s">
        <v>413</v>
      </c>
      <c r="C310" s="441" t="s">
        <v>649</v>
      </c>
      <c r="D310" s="441" t="s">
        <v>414</v>
      </c>
      <c r="E310" s="441">
        <v>6</v>
      </c>
      <c r="F310" s="441">
        <v>129</v>
      </c>
      <c r="G310" s="425">
        <f t="shared" si="2"/>
        <v>135</v>
      </c>
    </row>
    <row r="311" spans="1:7" ht="18" customHeight="1" x14ac:dyDescent="0.25">
      <c r="A311" s="441" t="s">
        <v>366</v>
      </c>
      <c r="B311" s="441" t="s">
        <v>620</v>
      </c>
      <c r="C311" s="441" t="s">
        <v>649</v>
      </c>
      <c r="D311" s="441" t="s">
        <v>417</v>
      </c>
      <c r="E311" s="441">
        <v>3</v>
      </c>
      <c r="F311" s="441">
        <v>332</v>
      </c>
      <c r="G311" s="425">
        <f t="shared" si="2"/>
        <v>335</v>
      </c>
    </row>
    <row r="312" spans="1:7" ht="18" customHeight="1" x14ac:dyDescent="0.25">
      <c r="A312" s="441" t="s">
        <v>366</v>
      </c>
      <c r="B312" s="441" t="s">
        <v>367</v>
      </c>
      <c r="C312" s="441" t="s">
        <v>649</v>
      </c>
      <c r="D312" s="441" t="s">
        <v>418</v>
      </c>
      <c r="E312" s="441">
        <v>1</v>
      </c>
      <c r="F312" s="441">
        <v>122</v>
      </c>
      <c r="G312" s="425">
        <f t="shared" si="2"/>
        <v>123</v>
      </c>
    </row>
    <row r="313" spans="1:7" ht="18" customHeight="1" x14ac:dyDescent="0.25">
      <c r="A313" s="441" t="s">
        <v>366</v>
      </c>
      <c r="B313" s="441" t="s">
        <v>620</v>
      </c>
      <c r="C313" s="441" t="s">
        <v>649</v>
      </c>
      <c r="D313" s="441" t="s">
        <v>420</v>
      </c>
      <c r="E313" s="441">
        <v>0</v>
      </c>
      <c r="F313" s="441">
        <v>73</v>
      </c>
      <c r="G313" s="425">
        <f t="shared" si="2"/>
        <v>73</v>
      </c>
    </row>
    <row r="314" spans="1:7" ht="18" customHeight="1" x14ac:dyDescent="0.25">
      <c r="A314" s="441" t="s">
        <v>366</v>
      </c>
      <c r="B314" s="441" t="s">
        <v>413</v>
      </c>
      <c r="C314" s="441" t="s">
        <v>649</v>
      </c>
      <c r="D314" s="441" t="s">
        <v>621</v>
      </c>
      <c r="E314" s="441">
        <v>2</v>
      </c>
      <c r="F314" s="441">
        <v>127</v>
      </c>
      <c r="G314" s="425">
        <f t="shared" si="2"/>
        <v>129</v>
      </c>
    </row>
    <row r="315" spans="1:7" ht="18" customHeight="1" x14ac:dyDescent="0.25">
      <c r="A315" s="441" t="s">
        <v>366</v>
      </c>
      <c r="B315" s="441" t="s">
        <v>652</v>
      </c>
      <c r="C315" s="441" t="s">
        <v>653</v>
      </c>
      <c r="D315" s="441" t="s">
        <v>654</v>
      </c>
      <c r="E315" s="441">
        <v>4</v>
      </c>
      <c r="F315" s="441">
        <v>187</v>
      </c>
      <c r="G315" s="425">
        <f t="shared" si="2"/>
        <v>191</v>
      </c>
    </row>
    <row r="316" spans="1:7" ht="18" customHeight="1" x14ac:dyDescent="0.25">
      <c r="A316" s="441" t="s">
        <v>366</v>
      </c>
      <c r="B316" s="441" t="s">
        <v>620</v>
      </c>
      <c r="C316" s="441" t="s">
        <v>649</v>
      </c>
      <c r="D316" s="441" t="s">
        <v>423</v>
      </c>
      <c r="E316" s="441">
        <v>0</v>
      </c>
      <c r="F316" s="441">
        <v>120</v>
      </c>
      <c r="G316" s="425">
        <f t="shared" si="2"/>
        <v>120</v>
      </c>
    </row>
    <row r="317" spans="1:7" ht="18" customHeight="1" x14ac:dyDescent="0.25">
      <c r="A317" s="441" t="s">
        <v>366</v>
      </c>
      <c r="B317" s="441" t="s">
        <v>620</v>
      </c>
      <c r="C317" s="441" t="s">
        <v>649</v>
      </c>
      <c r="D317" s="441" t="s">
        <v>424</v>
      </c>
      <c r="E317" s="441">
        <v>6</v>
      </c>
      <c r="F317" s="441">
        <v>185</v>
      </c>
      <c r="G317" s="425">
        <f t="shared" si="2"/>
        <v>191</v>
      </c>
    </row>
    <row r="318" spans="1:7" ht="18" customHeight="1" x14ac:dyDescent="0.25">
      <c r="A318" s="441" t="s">
        <v>366</v>
      </c>
      <c r="B318" s="441" t="s">
        <v>413</v>
      </c>
      <c r="C318" s="441" t="s">
        <v>649</v>
      </c>
      <c r="D318" s="441" t="s">
        <v>638</v>
      </c>
      <c r="E318" s="441">
        <v>2</v>
      </c>
      <c r="F318" s="441">
        <v>145</v>
      </c>
      <c r="G318" s="425">
        <f t="shared" si="2"/>
        <v>147</v>
      </c>
    </row>
    <row r="319" spans="1:7" ht="18" customHeight="1" x14ac:dyDescent="0.25">
      <c r="A319" s="441" t="s">
        <v>366</v>
      </c>
      <c r="B319" s="441" t="s">
        <v>413</v>
      </c>
      <c r="C319" s="441" t="s">
        <v>649</v>
      </c>
      <c r="D319" s="441" t="s">
        <v>425</v>
      </c>
      <c r="E319" s="441">
        <v>2</v>
      </c>
      <c r="F319" s="441">
        <v>406</v>
      </c>
      <c r="G319" s="425">
        <f t="shared" si="2"/>
        <v>408</v>
      </c>
    </row>
    <row r="320" spans="1:7" ht="18" customHeight="1" x14ac:dyDescent="0.25">
      <c r="A320" s="441" t="s">
        <v>366</v>
      </c>
      <c r="B320" s="441" t="s">
        <v>364</v>
      </c>
      <c r="C320" s="441" t="s">
        <v>650</v>
      </c>
      <c r="D320" s="441" t="s">
        <v>435</v>
      </c>
      <c r="E320" s="441">
        <v>0</v>
      </c>
      <c r="F320" s="441">
        <v>435</v>
      </c>
      <c r="G320" s="425">
        <f t="shared" si="2"/>
        <v>435</v>
      </c>
    </row>
    <row r="321" spans="1:7" ht="18" customHeight="1" x14ac:dyDescent="0.25">
      <c r="A321" s="441" t="s">
        <v>366</v>
      </c>
      <c r="B321" s="441" t="s">
        <v>639</v>
      </c>
      <c r="C321" s="441" t="s">
        <v>650</v>
      </c>
      <c r="D321" s="441" t="s">
        <v>640</v>
      </c>
      <c r="E321" s="441">
        <v>1</v>
      </c>
      <c r="F321" s="441">
        <v>254</v>
      </c>
      <c r="G321" s="425">
        <f t="shared" si="2"/>
        <v>255</v>
      </c>
    </row>
    <row r="322" spans="1:7" ht="18" customHeight="1" x14ac:dyDescent="0.25">
      <c r="A322" s="441" t="s">
        <v>456</v>
      </c>
      <c r="B322" s="441" t="s">
        <v>361</v>
      </c>
      <c r="C322" s="441" t="s">
        <v>650</v>
      </c>
      <c r="D322" s="441" t="s">
        <v>655</v>
      </c>
      <c r="E322" s="441">
        <v>0</v>
      </c>
      <c r="F322" s="441">
        <v>3</v>
      </c>
      <c r="G322" s="425">
        <f t="shared" si="2"/>
        <v>3</v>
      </c>
    </row>
    <row r="323" spans="1:7" ht="18" customHeight="1" x14ac:dyDescent="0.25">
      <c r="A323" s="441" t="s">
        <v>456</v>
      </c>
      <c r="B323" s="441" t="s">
        <v>361</v>
      </c>
      <c r="C323" s="441" t="s">
        <v>650</v>
      </c>
      <c r="D323" s="441" t="s">
        <v>656</v>
      </c>
      <c r="E323" s="441">
        <v>0</v>
      </c>
      <c r="F323" s="441">
        <v>6</v>
      </c>
      <c r="G323" s="425">
        <f t="shared" si="2"/>
        <v>6</v>
      </c>
    </row>
    <row r="324" spans="1:7" ht="18" customHeight="1" x14ac:dyDescent="0.25">
      <c r="A324" s="441" t="s">
        <v>476</v>
      </c>
      <c r="B324" s="441" t="s">
        <v>657</v>
      </c>
      <c r="C324" s="441" t="s">
        <v>649</v>
      </c>
      <c r="D324" s="441" t="s">
        <v>658</v>
      </c>
      <c r="E324" s="441">
        <v>0</v>
      </c>
      <c r="F324" s="441">
        <v>5</v>
      </c>
      <c r="G324" s="425">
        <f t="shared" si="2"/>
        <v>5</v>
      </c>
    </row>
    <row r="325" spans="1:7" ht="18" customHeight="1" x14ac:dyDescent="0.25">
      <c r="A325" s="441" t="s">
        <v>476</v>
      </c>
      <c r="B325" s="441" t="s">
        <v>652</v>
      </c>
      <c r="C325" s="441" t="s">
        <v>653</v>
      </c>
      <c r="D325" s="441" t="s">
        <v>659</v>
      </c>
      <c r="E325" s="441">
        <v>4</v>
      </c>
      <c r="F325" s="441">
        <v>2</v>
      </c>
      <c r="G325" s="425">
        <f t="shared" si="2"/>
        <v>6</v>
      </c>
    </row>
    <row r="326" spans="1:7" ht="18" customHeight="1" x14ac:dyDescent="0.25">
      <c r="A326" s="441" t="s">
        <v>476</v>
      </c>
      <c r="B326" s="441" t="s">
        <v>413</v>
      </c>
      <c r="C326" s="441" t="s">
        <v>649</v>
      </c>
      <c r="D326" s="441" t="s">
        <v>660</v>
      </c>
      <c r="E326" s="441">
        <v>0</v>
      </c>
      <c r="F326" s="441">
        <v>15</v>
      </c>
      <c r="G326" s="425">
        <f t="shared" si="2"/>
        <v>15</v>
      </c>
    </row>
    <row r="327" spans="1:7" ht="18" customHeight="1" x14ac:dyDescent="0.25">
      <c r="A327" s="441" t="s">
        <v>535</v>
      </c>
      <c r="B327" s="441" t="s">
        <v>413</v>
      </c>
      <c r="C327" s="441" t="s">
        <v>649</v>
      </c>
      <c r="D327" s="441" t="s">
        <v>425</v>
      </c>
      <c r="E327" s="441">
        <v>0</v>
      </c>
      <c r="F327" s="441">
        <v>3</v>
      </c>
      <c r="G327" s="425">
        <f t="shared" si="2"/>
        <v>3</v>
      </c>
    </row>
    <row r="328" spans="1:7" ht="18" customHeight="1" x14ac:dyDescent="0.25">
      <c r="A328" s="441" t="s">
        <v>366</v>
      </c>
      <c r="B328" s="441" t="s">
        <v>592</v>
      </c>
      <c r="C328" s="441" t="s">
        <v>362</v>
      </c>
      <c r="D328" s="441" t="s">
        <v>368</v>
      </c>
      <c r="E328" s="441">
        <v>0</v>
      </c>
      <c r="F328" s="441">
        <v>416</v>
      </c>
      <c r="G328" s="425">
        <f t="shared" si="2"/>
        <v>416</v>
      </c>
    </row>
    <row r="329" spans="1:7" ht="18" customHeight="1" x14ac:dyDescent="0.25">
      <c r="A329" s="441" t="s">
        <v>366</v>
      </c>
      <c r="B329" s="441" t="s">
        <v>617</v>
      </c>
      <c r="C329" s="441" t="s">
        <v>362</v>
      </c>
      <c r="D329" s="441" t="s">
        <v>661</v>
      </c>
      <c r="E329" s="441">
        <v>0</v>
      </c>
      <c r="F329" s="441">
        <v>26</v>
      </c>
      <c r="G329" s="425">
        <f t="shared" si="2"/>
        <v>26</v>
      </c>
    </row>
    <row r="330" spans="1:7" ht="18" customHeight="1" x14ac:dyDescent="0.25">
      <c r="A330" s="441" t="s">
        <v>366</v>
      </c>
      <c r="B330" s="441" t="s">
        <v>369</v>
      </c>
      <c r="C330" s="441" t="s">
        <v>362</v>
      </c>
      <c r="D330" s="441" t="s">
        <v>384</v>
      </c>
      <c r="E330" s="441">
        <v>4</v>
      </c>
      <c r="F330" s="441">
        <v>10</v>
      </c>
      <c r="G330" s="425">
        <f t="shared" si="2"/>
        <v>14</v>
      </c>
    </row>
    <row r="331" spans="1:7" ht="18" customHeight="1" x14ac:dyDescent="0.25">
      <c r="A331" s="441" t="s">
        <v>366</v>
      </c>
      <c r="B331" s="441" t="s">
        <v>592</v>
      </c>
      <c r="C331" s="441" t="s">
        <v>362</v>
      </c>
      <c r="D331" s="441" t="s">
        <v>388</v>
      </c>
      <c r="E331" s="441">
        <v>1</v>
      </c>
      <c r="F331" s="441">
        <v>388</v>
      </c>
      <c r="G331" s="425">
        <f t="shared" si="2"/>
        <v>389</v>
      </c>
    </row>
    <row r="332" spans="1:7" ht="18" customHeight="1" x14ac:dyDescent="0.25">
      <c r="A332" s="441" t="s">
        <v>366</v>
      </c>
      <c r="B332" s="441" t="s">
        <v>592</v>
      </c>
      <c r="C332" s="441" t="s">
        <v>362</v>
      </c>
      <c r="D332" s="441" t="s">
        <v>392</v>
      </c>
      <c r="E332" s="441">
        <v>0</v>
      </c>
      <c r="F332" s="441">
        <v>560</v>
      </c>
      <c r="G332" s="425">
        <f t="shared" si="2"/>
        <v>560</v>
      </c>
    </row>
    <row r="333" spans="1:7" ht="18" customHeight="1" x14ac:dyDescent="0.25">
      <c r="A333" s="441" t="s">
        <v>366</v>
      </c>
      <c r="B333" s="441" t="s">
        <v>439</v>
      </c>
      <c r="C333" s="441" t="s">
        <v>362</v>
      </c>
      <c r="D333" s="441" t="s">
        <v>662</v>
      </c>
      <c r="E333" s="441">
        <v>1</v>
      </c>
      <c r="F333" s="441">
        <v>19</v>
      </c>
      <c r="G333" s="425">
        <f t="shared" ref="G333:G369" si="3">E333+F333</f>
        <v>20</v>
      </c>
    </row>
    <row r="334" spans="1:7" ht="18" customHeight="1" x14ac:dyDescent="0.25">
      <c r="A334" s="441" t="s">
        <v>366</v>
      </c>
      <c r="B334" s="441" t="s">
        <v>453</v>
      </c>
      <c r="C334" s="441" t="s">
        <v>362</v>
      </c>
      <c r="D334" s="441" t="s">
        <v>663</v>
      </c>
      <c r="E334" s="441">
        <v>0</v>
      </c>
      <c r="F334" s="441">
        <v>126</v>
      </c>
      <c r="G334" s="425">
        <f t="shared" si="3"/>
        <v>126</v>
      </c>
    </row>
    <row r="335" spans="1:7" ht="18" customHeight="1" x14ac:dyDescent="0.25">
      <c r="A335" s="441" t="s">
        <v>366</v>
      </c>
      <c r="B335" s="441" t="s">
        <v>428</v>
      </c>
      <c r="C335" s="441" t="s">
        <v>362</v>
      </c>
      <c r="D335" s="441" t="s">
        <v>664</v>
      </c>
      <c r="E335" s="441">
        <v>2</v>
      </c>
      <c r="F335" s="441">
        <v>73</v>
      </c>
      <c r="G335" s="425">
        <f t="shared" si="3"/>
        <v>75</v>
      </c>
    </row>
    <row r="336" spans="1:7" ht="18" customHeight="1" x14ac:dyDescent="0.25">
      <c r="A336" s="441" t="s">
        <v>366</v>
      </c>
      <c r="B336" s="441" t="s">
        <v>592</v>
      </c>
      <c r="C336" s="441" t="s">
        <v>362</v>
      </c>
      <c r="D336" s="441" t="s">
        <v>440</v>
      </c>
      <c r="E336" s="441">
        <v>2</v>
      </c>
      <c r="F336" s="441">
        <v>533</v>
      </c>
      <c r="G336" s="425">
        <f t="shared" si="3"/>
        <v>535</v>
      </c>
    </row>
    <row r="337" spans="1:7" ht="18" customHeight="1" x14ac:dyDescent="0.25">
      <c r="A337" s="441" t="s">
        <v>476</v>
      </c>
      <c r="B337" s="441" t="s">
        <v>665</v>
      </c>
      <c r="C337" s="441" t="s">
        <v>362</v>
      </c>
      <c r="D337" s="441" t="s">
        <v>666</v>
      </c>
      <c r="E337" s="441">
        <v>9</v>
      </c>
      <c r="F337" s="441">
        <v>10</v>
      </c>
      <c r="G337" s="425">
        <f t="shared" si="3"/>
        <v>19</v>
      </c>
    </row>
    <row r="338" spans="1:7" ht="18" customHeight="1" x14ac:dyDescent="0.25">
      <c r="A338" s="441" t="s">
        <v>476</v>
      </c>
      <c r="B338" s="441" t="s">
        <v>453</v>
      </c>
      <c r="C338" s="441" t="s">
        <v>362</v>
      </c>
      <c r="D338" s="441" t="s">
        <v>667</v>
      </c>
      <c r="E338" s="441">
        <v>0</v>
      </c>
      <c r="F338" s="441">
        <v>42</v>
      </c>
      <c r="G338" s="425">
        <f t="shared" si="3"/>
        <v>42</v>
      </c>
    </row>
    <row r="339" spans="1:7" ht="18" customHeight="1" x14ac:dyDescent="0.25">
      <c r="A339" s="441" t="s">
        <v>476</v>
      </c>
      <c r="B339" s="441" t="s">
        <v>487</v>
      </c>
      <c r="C339" s="441" t="s">
        <v>362</v>
      </c>
      <c r="D339" s="441" t="s">
        <v>668</v>
      </c>
      <c r="E339" s="441">
        <v>0</v>
      </c>
      <c r="F339" s="441">
        <v>9</v>
      </c>
      <c r="G339" s="425">
        <f t="shared" si="3"/>
        <v>9</v>
      </c>
    </row>
    <row r="340" spans="1:7" ht="18" customHeight="1" x14ac:dyDescent="0.25">
      <c r="A340" s="441" t="s">
        <v>366</v>
      </c>
      <c r="B340" s="441" t="s">
        <v>592</v>
      </c>
      <c r="C340" s="441" t="s">
        <v>563</v>
      </c>
      <c r="D340" s="441" t="s">
        <v>368</v>
      </c>
      <c r="E340" s="441">
        <v>0</v>
      </c>
      <c r="F340" s="441">
        <v>212</v>
      </c>
      <c r="G340" s="425">
        <f t="shared" si="3"/>
        <v>212</v>
      </c>
    </row>
    <row r="341" spans="1:7" ht="18" customHeight="1" x14ac:dyDescent="0.25">
      <c r="A341" s="441" t="s">
        <v>366</v>
      </c>
      <c r="B341" s="441" t="s">
        <v>570</v>
      </c>
      <c r="C341" s="441" t="s">
        <v>561</v>
      </c>
      <c r="D341" s="441" t="s">
        <v>571</v>
      </c>
      <c r="E341" s="441">
        <v>0</v>
      </c>
      <c r="F341" s="441">
        <v>158</v>
      </c>
      <c r="G341" s="425">
        <f t="shared" si="3"/>
        <v>158</v>
      </c>
    </row>
    <row r="342" spans="1:7" ht="18" customHeight="1" x14ac:dyDescent="0.25">
      <c r="A342" s="441" t="s">
        <v>366</v>
      </c>
      <c r="B342" s="441" t="s">
        <v>592</v>
      </c>
      <c r="C342" s="441" t="s">
        <v>563</v>
      </c>
      <c r="D342" s="441" t="s">
        <v>388</v>
      </c>
      <c r="E342" s="441">
        <v>1</v>
      </c>
      <c r="F342" s="441">
        <v>233</v>
      </c>
      <c r="G342" s="425">
        <f t="shared" si="3"/>
        <v>234</v>
      </c>
    </row>
    <row r="343" spans="1:7" ht="18" customHeight="1" x14ac:dyDescent="0.25">
      <c r="A343" s="441" t="s">
        <v>366</v>
      </c>
      <c r="B343" s="441" t="s">
        <v>592</v>
      </c>
      <c r="C343" s="441" t="s">
        <v>563</v>
      </c>
      <c r="D343" s="441" t="s">
        <v>392</v>
      </c>
      <c r="E343" s="441">
        <v>0</v>
      </c>
      <c r="F343" s="441">
        <v>526</v>
      </c>
      <c r="G343" s="425">
        <f t="shared" si="3"/>
        <v>526</v>
      </c>
    </row>
    <row r="344" spans="1:7" ht="18" customHeight="1" x14ac:dyDescent="0.25">
      <c r="A344" s="441" t="s">
        <v>366</v>
      </c>
      <c r="B344" s="441" t="s">
        <v>439</v>
      </c>
      <c r="C344" s="441" t="s">
        <v>561</v>
      </c>
      <c r="D344" s="441" t="s">
        <v>669</v>
      </c>
      <c r="E344" s="441">
        <v>0</v>
      </c>
      <c r="F344" s="441">
        <v>11</v>
      </c>
      <c r="G344" s="425">
        <f t="shared" si="3"/>
        <v>11</v>
      </c>
    </row>
    <row r="345" spans="1:7" ht="18" customHeight="1" x14ac:dyDescent="0.25">
      <c r="A345" s="441" t="s">
        <v>366</v>
      </c>
      <c r="B345" s="441" t="s">
        <v>389</v>
      </c>
      <c r="C345" s="441" t="s">
        <v>563</v>
      </c>
      <c r="D345" s="441" t="s">
        <v>670</v>
      </c>
      <c r="E345" s="441">
        <v>0</v>
      </c>
      <c r="F345" s="441">
        <v>77</v>
      </c>
      <c r="G345" s="425">
        <f t="shared" si="3"/>
        <v>77</v>
      </c>
    </row>
    <row r="346" spans="1:7" ht="18" customHeight="1" x14ac:dyDescent="0.25">
      <c r="A346" s="441" t="s">
        <v>366</v>
      </c>
      <c r="B346" s="441" t="s">
        <v>564</v>
      </c>
      <c r="C346" s="441" t="s">
        <v>563</v>
      </c>
      <c r="D346" s="441" t="s">
        <v>584</v>
      </c>
      <c r="E346" s="441">
        <v>7</v>
      </c>
      <c r="F346" s="441">
        <v>13</v>
      </c>
      <c r="G346" s="425">
        <f t="shared" si="3"/>
        <v>20</v>
      </c>
    </row>
    <row r="347" spans="1:7" ht="18" customHeight="1" x14ac:dyDescent="0.25">
      <c r="A347" s="441" t="s">
        <v>476</v>
      </c>
      <c r="B347" s="441" t="s">
        <v>364</v>
      </c>
      <c r="C347" s="441" t="s">
        <v>563</v>
      </c>
      <c r="D347" s="441" t="s">
        <v>671</v>
      </c>
      <c r="E347" s="441">
        <v>0</v>
      </c>
      <c r="F347" s="441">
        <v>20</v>
      </c>
      <c r="G347" s="425">
        <f t="shared" si="3"/>
        <v>20</v>
      </c>
    </row>
    <row r="348" spans="1:7" ht="18" customHeight="1" x14ac:dyDescent="0.25">
      <c r="A348" s="441" t="s">
        <v>476</v>
      </c>
      <c r="B348" s="441" t="s">
        <v>439</v>
      </c>
      <c r="C348" s="441" t="s">
        <v>561</v>
      </c>
      <c r="D348" s="441" t="s">
        <v>672</v>
      </c>
      <c r="E348" s="441">
        <v>0</v>
      </c>
      <c r="F348" s="441">
        <v>11</v>
      </c>
      <c r="G348" s="425">
        <f t="shared" si="3"/>
        <v>11</v>
      </c>
    </row>
    <row r="349" spans="1:7" ht="18" customHeight="1" x14ac:dyDescent="0.25">
      <c r="A349" s="441" t="s">
        <v>476</v>
      </c>
      <c r="B349" s="441" t="s">
        <v>572</v>
      </c>
      <c r="C349" s="441" t="s">
        <v>561</v>
      </c>
      <c r="D349" s="441" t="s">
        <v>598</v>
      </c>
      <c r="E349" s="441">
        <v>27</v>
      </c>
      <c r="F349" s="441">
        <v>0</v>
      </c>
      <c r="G349" s="425">
        <f t="shared" si="3"/>
        <v>27</v>
      </c>
    </row>
    <row r="350" spans="1:7" ht="18" customHeight="1" x14ac:dyDescent="0.25">
      <c r="A350" s="441" t="s">
        <v>476</v>
      </c>
      <c r="B350" s="441" t="s">
        <v>441</v>
      </c>
      <c r="C350" s="441" t="s">
        <v>563</v>
      </c>
      <c r="D350" s="441" t="s">
        <v>673</v>
      </c>
      <c r="E350" s="441">
        <v>0</v>
      </c>
      <c r="F350" s="441">
        <v>18</v>
      </c>
      <c r="G350" s="425">
        <f t="shared" si="3"/>
        <v>18</v>
      </c>
    </row>
    <row r="351" spans="1:7" ht="18" customHeight="1" x14ac:dyDescent="0.25">
      <c r="A351" s="441" t="s">
        <v>366</v>
      </c>
      <c r="B351" s="441" t="s">
        <v>592</v>
      </c>
      <c r="C351" s="441" t="s">
        <v>611</v>
      </c>
      <c r="D351" s="441" t="s">
        <v>368</v>
      </c>
      <c r="E351" s="441">
        <v>1</v>
      </c>
      <c r="F351" s="441">
        <v>207</v>
      </c>
      <c r="G351" s="425">
        <f t="shared" si="3"/>
        <v>208</v>
      </c>
    </row>
    <row r="352" spans="1:7" ht="18" customHeight="1" x14ac:dyDescent="0.25">
      <c r="A352" s="441" t="s">
        <v>366</v>
      </c>
      <c r="B352" s="441" t="s">
        <v>610</v>
      </c>
      <c r="C352" s="441" t="s">
        <v>611</v>
      </c>
      <c r="D352" s="441" t="s">
        <v>384</v>
      </c>
      <c r="E352" s="441">
        <v>2</v>
      </c>
      <c r="F352" s="441">
        <v>8</v>
      </c>
      <c r="G352" s="425">
        <f t="shared" si="3"/>
        <v>10</v>
      </c>
    </row>
    <row r="353" spans="1:7" ht="18" customHeight="1" x14ac:dyDescent="0.25">
      <c r="A353" s="441" t="s">
        <v>366</v>
      </c>
      <c r="B353" s="441" t="s">
        <v>592</v>
      </c>
      <c r="C353" s="441" t="s">
        <v>611</v>
      </c>
      <c r="D353" s="441" t="s">
        <v>388</v>
      </c>
      <c r="E353" s="441">
        <v>1</v>
      </c>
      <c r="F353" s="441">
        <v>407</v>
      </c>
      <c r="G353" s="425">
        <f t="shared" si="3"/>
        <v>408</v>
      </c>
    </row>
    <row r="354" spans="1:7" ht="18" customHeight="1" x14ac:dyDescent="0.25">
      <c r="A354" s="441" t="s">
        <v>366</v>
      </c>
      <c r="B354" s="441" t="s">
        <v>592</v>
      </c>
      <c r="C354" s="441" t="s">
        <v>616</v>
      </c>
      <c r="D354" s="441" t="s">
        <v>392</v>
      </c>
      <c r="E354" s="441">
        <v>3</v>
      </c>
      <c r="F354" s="441">
        <v>470</v>
      </c>
      <c r="G354" s="425">
        <f t="shared" si="3"/>
        <v>473</v>
      </c>
    </row>
    <row r="355" spans="1:7" ht="18" customHeight="1" x14ac:dyDescent="0.25">
      <c r="A355" s="441" t="s">
        <v>366</v>
      </c>
      <c r="B355" s="441" t="s">
        <v>389</v>
      </c>
      <c r="C355" s="441" t="s">
        <v>612</v>
      </c>
      <c r="D355" s="441" t="s">
        <v>670</v>
      </c>
      <c r="E355" s="441">
        <v>0</v>
      </c>
      <c r="F355" s="441">
        <v>47</v>
      </c>
      <c r="G355" s="425">
        <f t="shared" si="3"/>
        <v>47</v>
      </c>
    </row>
    <row r="356" spans="1:7" ht="18" customHeight="1" x14ac:dyDescent="0.25">
      <c r="A356" s="441" t="s">
        <v>366</v>
      </c>
      <c r="B356" s="441" t="s">
        <v>592</v>
      </c>
      <c r="C356" s="441" t="s">
        <v>616</v>
      </c>
      <c r="D356" s="441" t="s">
        <v>452</v>
      </c>
      <c r="E356" s="441">
        <v>6</v>
      </c>
      <c r="F356" s="441">
        <v>111</v>
      </c>
      <c r="G356" s="425">
        <f t="shared" si="3"/>
        <v>117</v>
      </c>
    </row>
    <row r="357" spans="1:7" ht="18" customHeight="1" x14ac:dyDescent="0.25">
      <c r="A357" s="441" t="s">
        <v>366</v>
      </c>
      <c r="B357" s="441" t="s">
        <v>592</v>
      </c>
      <c r="C357" s="441" t="s">
        <v>631</v>
      </c>
      <c r="D357" s="441" t="s">
        <v>388</v>
      </c>
      <c r="E357" s="441">
        <v>1</v>
      </c>
      <c r="F357" s="441">
        <v>337</v>
      </c>
      <c r="G357" s="425">
        <f t="shared" si="3"/>
        <v>338</v>
      </c>
    </row>
    <row r="358" spans="1:7" ht="18" customHeight="1" x14ac:dyDescent="0.25">
      <c r="A358" s="441" t="s">
        <v>366</v>
      </c>
      <c r="B358" s="441" t="s">
        <v>592</v>
      </c>
      <c r="C358" s="441" t="s">
        <v>631</v>
      </c>
      <c r="D358" s="441" t="s">
        <v>392</v>
      </c>
      <c r="E358" s="441">
        <v>0</v>
      </c>
      <c r="F358" s="441">
        <v>464</v>
      </c>
      <c r="G358" s="425">
        <f t="shared" si="3"/>
        <v>464</v>
      </c>
    </row>
    <row r="359" spans="1:7" ht="18" customHeight="1" x14ac:dyDescent="0.25">
      <c r="A359" s="441" t="s">
        <v>366</v>
      </c>
      <c r="B359" s="441" t="s">
        <v>617</v>
      </c>
      <c r="C359" s="441" t="s">
        <v>634</v>
      </c>
      <c r="D359" s="441" t="s">
        <v>674</v>
      </c>
      <c r="E359" s="441">
        <v>5</v>
      </c>
      <c r="F359" s="441">
        <v>49</v>
      </c>
      <c r="G359" s="425">
        <f t="shared" si="3"/>
        <v>54</v>
      </c>
    </row>
    <row r="360" spans="1:7" ht="18" customHeight="1" x14ac:dyDescent="0.25">
      <c r="A360" s="441" t="s">
        <v>366</v>
      </c>
      <c r="B360" s="441" t="s">
        <v>389</v>
      </c>
      <c r="C360" s="441" t="s">
        <v>631</v>
      </c>
      <c r="D360" s="441" t="s">
        <v>670</v>
      </c>
      <c r="E360" s="441">
        <v>1</v>
      </c>
      <c r="F360" s="441">
        <v>51</v>
      </c>
      <c r="G360" s="425">
        <f t="shared" si="3"/>
        <v>52</v>
      </c>
    </row>
    <row r="361" spans="1:7" ht="18" customHeight="1" x14ac:dyDescent="0.25">
      <c r="A361" s="441" t="s">
        <v>366</v>
      </c>
      <c r="B361" s="441" t="s">
        <v>413</v>
      </c>
      <c r="C361" s="441" t="s">
        <v>631</v>
      </c>
      <c r="D361" s="441" t="s">
        <v>638</v>
      </c>
      <c r="E361" s="441">
        <v>0</v>
      </c>
      <c r="F361" s="441">
        <v>5</v>
      </c>
      <c r="G361" s="425">
        <f t="shared" si="3"/>
        <v>5</v>
      </c>
    </row>
    <row r="362" spans="1:7" ht="18" customHeight="1" x14ac:dyDescent="0.25">
      <c r="A362" s="441" t="s">
        <v>366</v>
      </c>
      <c r="B362" s="441" t="s">
        <v>441</v>
      </c>
      <c r="C362" s="441" t="s">
        <v>631</v>
      </c>
      <c r="D362" s="441" t="s">
        <v>442</v>
      </c>
      <c r="E362" s="441">
        <v>0</v>
      </c>
      <c r="F362" s="441">
        <v>25</v>
      </c>
      <c r="G362" s="425">
        <f t="shared" si="3"/>
        <v>25</v>
      </c>
    </row>
    <row r="363" spans="1:7" ht="18" customHeight="1" x14ac:dyDescent="0.25">
      <c r="A363" s="441" t="s">
        <v>360</v>
      </c>
      <c r="B363" s="441" t="s">
        <v>595</v>
      </c>
      <c r="C363" s="441" t="s">
        <v>649</v>
      </c>
      <c r="D363" s="441" t="s">
        <v>675</v>
      </c>
      <c r="E363" s="441">
        <v>0</v>
      </c>
      <c r="F363" s="441">
        <v>5</v>
      </c>
      <c r="G363" s="425">
        <f t="shared" si="3"/>
        <v>5</v>
      </c>
    </row>
    <row r="364" spans="1:7" ht="18" customHeight="1" x14ac:dyDescent="0.25">
      <c r="A364" s="441" t="s">
        <v>366</v>
      </c>
      <c r="B364" s="441" t="s">
        <v>652</v>
      </c>
      <c r="C364" s="441" t="s">
        <v>653</v>
      </c>
      <c r="D364" s="441" t="s">
        <v>676</v>
      </c>
      <c r="E364" s="441">
        <v>0</v>
      </c>
      <c r="F364" s="441">
        <v>5</v>
      </c>
      <c r="G364" s="425">
        <f t="shared" si="3"/>
        <v>5</v>
      </c>
    </row>
    <row r="365" spans="1:7" ht="18" customHeight="1" x14ac:dyDescent="0.25">
      <c r="A365" s="441" t="s">
        <v>366</v>
      </c>
      <c r="B365" s="441" t="s">
        <v>592</v>
      </c>
      <c r="C365" s="441" t="s">
        <v>649</v>
      </c>
      <c r="D365" s="441" t="s">
        <v>388</v>
      </c>
      <c r="E365" s="441">
        <v>0</v>
      </c>
      <c r="F365" s="441">
        <v>347</v>
      </c>
      <c r="G365" s="425">
        <f t="shared" si="3"/>
        <v>347</v>
      </c>
    </row>
    <row r="366" spans="1:7" ht="18" customHeight="1" x14ac:dyDescent="0.25">
      <c r="A366" s="441" t="s">
        <v>366</v>
      </c>
      <c r="B366" s="441" t="s">
        <v>592</v>
      </c>
      <c r="C366" s="441" t="s">
        <v>649</v>
      </c>
      <c r="D366" s="441" t="s">
        <v>392</v>
      </c>
      <c r="E366" s="441">
        <v>1</v>
      </c>
      <c r="F366" s="441">
        <v>441</v>
      </c>
      <c r="G366" s="425">
        <f t="shared" si="3"/>
        <v>442</v>
      </c>
    </row>
    <row r="367" spans="1:7" ht="18" customHeight="1" x14ac:dyDescent="0.25">
      <c r="A367" s="441" t="s">
        <v>366</v>
      </c>
      <c r="B367" s="441" t="s">
        <v>389</v>
      </c>
      <c r="C367" s="441" t="s">
        <v>649</v>
      </c>
      <c r="D367" s="441" t="s">
        <v>670</v>
      </c>
      <c r="E367" s="441">
        <v>0</v>
      </c>
      <c r="F367" s="441">
        <v>40</v>
      </c>
      <c r="G367" s="425">
        <f t="shared" si="3"/>
        <v>40</v>
      </c>
    </row>
    <row r="368" spans="1:7" ht="18" customHeight="1" x14ac:dyDescent="0.25">
      <c r="A368" s="441" t="s">
        <v>366</v>
      </c>
      <c r="B368" s="441" t="s">
        <v>652</v>
      </c>
      <c r="C368" s="441" t="s">
        <v>653</v>
      </c>
      <c r="D368" s="441" t="s">
        <v>654</v>
      </c>
      <c r="E368" s="441">
        <v>2</v>
      </c>
      <c r="F368" s="441">
        <v>180</v>
      </c>
      <c r="G368" s="425">
        <f t="shared" si="3"/>
        <v>182</v>
      </c>
    </row>
    <row r="369" spans="1:7" ht="18" customHeight="1" x14ac:dyDescent="0.25">
      <c r="A369" s="441" t="s">
        <v>366</v>
      </c>
      <c r="B369" s="441" t="s">
        <v>367</v>
      </c>
      <c r="C369" s="441" t="s">
        <v>649</v>
      </c>
      <c r="D369" s="441" t="s">
        <v>584</v>
      </c>
      <c r="E369" s="441">
        <v>2</v>
      </c>
      <c r="F369" s="441">
        <v>20</v>
      </c>
      <c r="G369" s="425">
        <f t="shared" si="3"/>
        <v>22</v>
      </c>
    </row>
    <row r="370" spans="1:7" ht="18" customHeight="1" x14ac:dyDescent="0.25">
      <c r="D370" s="247"/>
      <c r="E370" s="428"/>
      <c r="F370" s="428"/>
      <c r="G370" s="429"/>
    </row>
    <row r="371" spans="1:7" ht="18" customHeight="1" x14ac:dyDescent="0.4">
      <c r="C371" s="361"/>
      <c r="D371" s="261" t="s">
        <v>281</v>
      </c>
      <c r="E371" s="430">
        <f>SUM(E27:E369)</f>
        <v>931</v>
      </c>
      <c r="F371" s="430">
        <f>SUM(F27:F369)</f>
        <v>57551</v>
      </c>
      <c r="G371" s="430">
        <f>SUM(G27:G369)</f>
        <v>58482</v>
      </c>
    </row>
    <row r="372" spans="1:7" x14ac:dyDescent="0.25">
      <c r="A372" s="436"/>
      <c r="C372" s="717" t="s">
        <v>354</v>
      </c>
      <c r="D372" s="247"/>
      <c r="E372" s="247"/>
      <c r="F372" s="247"/>
      <c r="G372" s="246"/>
    </row>
    <row r="373" spans="1:7" x14ac:dyDescent="0.25">
      <c r="A373" s="436"/>
      <c r="C373" s="717"/>
      <c r="D373" s="247"/>
      <c r="E373" s="247"/>
      <c r="F373" s="247"/>
      <c r="G373" s="246"/>
    </row>
    <row r="374" spans="1:7" x14ac:dyDescent="0.25">
      <c r="A374" s="436"/>
      <c r="C374" s="717"/>
      <c r="D374" s="247"/>
      <c r="E374" s="247"/>
      <c r="F374" s="247"/>
      <c r="G374" s="246"/>
    </row>
    <row r="375" spans="1:7" x14ac:dyDescent="0.25">
      <c r="A375" s="436"/>
      <c r="C375" s="717"/>
      <c r="D375" s="247"/>
      <c r="E375" s="247"/>
      <c r="F375" s="247"/>
      <c r="G375" s="246"/>
    </row>
    <row r="376" spans="1:7" x14ac:dyDescent="0.25">
      <c r="A376" s="436"/>
      <c r="C376" s="717"/>
      <c r="D376" s="247"/>
      <c r="E376" s="247"/>
      <c r="F376" s="247"/>
      <c r="G376" s="246"/>
    </row>
    <row r="377" spans="1:7" x14ac:dyDescent="0.25">
      <c r="A377" s="436"/>
      <c r="C377" s="717"/>
      <c r="D377" s="247"/>
      <c r="E377" s="247"/>
      <c r="F377" s="247"/>
      <c r="G377" s="246"/>
    </row>
    <row r="378" spans="1:7" x14ac:dyDescent="0.25">
      <c r="A378" s="436"/>
      <c r="C378" s="717"/>
      <c r="D378" s="247"/>
      <c r="E378" s="247"/>
      <c r="F378" s="247"/>
      <c r="G378" s="246"/>
    </row>
    <row r="379" spans="1:7" x14ac:dyDescent="0.25">
      <c r="A379" s="436"/>
      <c r="C379" s="717"/>
      <c r="D379" s="247"/>
      <c r="E379" s="247"/>
      <c r="F379" s="247"/>
      <c r="G379" s="246"/>
    </row>
    <row r="380" spans="1:7" x14ac:dyDescent="0.25">
      <c r="A380" s="436"/>
      <c r="C380" s="717"/>
      <c r="D380" s="247"/>
      <c r="E380" s="247"/>
      <c r="F380" s="247"/>
      <c r="G380" s="246"/>
    </row>
    <row r="381" spans="1:7" ht="17.399999999999999" x14ac:dyDescent="0.25">
      <c r="A381" s="443"/>
      <c r="B381" s="444" t="s">
        <v>680</v>
      </c>
      <c r="C381" s="717"/>
      <c r="D381" s="444" t="s">
        <v>677</v>
      </c>
      <c r="E381" s="247"/>
      <c r="F381" s="247"/>
      <c r="G381" s="246"/>
    </row>
    <row r="382" spans="1:7" x14ac:dyDescent="0.25">
      <c r="A382" s="716"/>
      <c r="B382" s="720" t="s">
        <v>355</v>
      </c>
      <c r="C382" s="717"/>
      <c r="D382" s="722" t="s">
        <v>678</v>
      </c>
      <c r="E382" s="247"/>
      <c r="F382" s="247"/>
      <c r="G382" s="246"/>
    </row>
    <row r="383" spans="1:7" x14ac:dyDescent="0.25">
      <c r="A383" s="716"/>
      <c r="B383" s="721"/>
      <c r="C383" s="717"/>
      <c r="D383" s="723"/>
      <c r="E383" s="247"/>
      <c r="F383" s="247"/>
      <c r="G383" s="246"/>
    </row>
    <row r="384" spans="1:7" x14ac:dyDescent="0.4">
      <c r="A384" s="443"/>
      <c r="B384" s="436"/>
      <c r="C384" s="437"/>
      <c r="D384" s="436"/>
      <c r="E384" s="247"/>
      <c r="F384" s="247"/>
      <c r="G384" s="246"/>
    </row>
    <row r="385" spans="1:7" x14ac:dyDescent="0.4">
      <c r="A385" s="443"/>
      <c r="B385" s="436"/>
      <c r="C385" s="437"/>
      <c r="D385" s="436"/>
      <c r="E385" s="247"/>
      <c r="F385" s="247"/>
      <c r="G385" s="246"/>
    </row>
    <row r="386" spans="1:7" x14ac:dyDescent="0.4">
      <c r="C386" s="423"/>
      <c r="D386" s="247"/>
      <c r="E386" s="247"/>
      <c r="F386" s="247"/>
      <c r="G386" s="246"/>
    </row>
    <row r="387" spans="1:7" x14ac:dyDescent="0.4">
      <c r="C387" s="423"/>
      <c r="D387" s="247"/>
      <c r="E387" s="247"/>
      <c r="F387" s="247"/>
      <c r="G387" s="246"/>
    </row>
    <row r="388" spans="1:7" x14ac:dyDescent="0.4">
      <c r="C388" s="423"/>
      <c r="D388" s="247"/>
      <c r="E388" s="247"/>
      <c r="F388" s="247"/>
      <c r="G388" s="246"/>
    </row>
    <row r="389" spans="1:7" ht="39.6" customHeight="1" x14ac:dyDescent="0.25">
      <c r="A389" s="715" t="s">
        <v>356</v>
      </c>
      <c r="B389" s="715"/>
      <c r="C389" s="715"/>
      <c r="D389" s="715"/>
      <c r="E389" s="715"/>
      <c r="F389" s="715"/>
      <c r="G389" s="715"/>
    </row>
    <row r="390" spans="1:7" x14ac:dyDescent="0.25">
      <c r="E390" s="247"/>
      <c r="F390" s="247"/>
      <c r="G390" s="246"/>
    </row>
  </sheetData>
  <mergeCells count="18">
    <mergeCell ref="A11:A12"/>
    <mergeCell ref="B11:D11"/>
    <mergeCell ref="B7:D7"/>
    <mergeCell ref="A1:G1"/>
    <mergeCell ref="A2:G2"/>
    <mergeCell ref="A3:C3"/>
    <mergeCell ref="A4:C4"/>
    <mergeCell ref="A9:D10"/>
    <mergeCell ref="A25:A26"/>
    <mergeCell ref="B25:B26"/>
    <mergeCell ref="C25:C26"/>
    <mergeCell ref="D25:D26"/>
    <mergeCell ref="E25:G25"/>
    <mergeCell ref="C372:C383"/>
    <mergeCell ref="A382:A383"/>
    <mergeCell ref="B382:B383"/>
    <mergeCell ref="D382:D383"/>
    <mergeCell ref="A389:G389"/>
  </mergeCells>
  <pageMargins left="0.39370078740157483" right="0.39370078740157483" top="0.74803149606299213" bottom="0.39370078740157483" header="0.31496062992125984" footer="0.31496062992125984"/>
  <pageSetup scale="55" fitToHeight="1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390"/>
  <sheetViews>
    <sheetView tabSelected="1" view="pageBreakPreview" topLeftCell="A349" zoomScale="70" zoomScaleNormal="70" zoomScaleSheetLayoutView="70" workbookViewId="0">
      <selection activeCell="G371" sqref="G371"/>
    </sheetView>
  </sheetViews>
  <sheetFormatPr baseColWidth="10" defaultColWidth="11.44140625" defaultRowHeight="16.2" x14ac:dyDescent="0.25"/>
  <cols>
    <col min="1" max="1" width="24.88671875" style="246" customWidth="1"/>
    <col min="2" max="2" width="80.6640625" style="246" customWidth="1"/>
    <col min="3" max="3" width="30.88671875" style="246" customWidth="1"/>
    <col min="4" max="4" width="65.88671875" style="246" customWidth="1"/>
    <col min="5" max="6" width="10.5546875" style="246" customWidth="1"/>
    <col min="7" max="7" width="10.5546875" style="247" customWidth="1"/>
    <col min="8" max="8" width="3.88671875" style="7" customWidth="1"/>
    <col min="9" max="9" width="30" style="7" bestFit="1" customWidth="1"/>
    <col min="10" max="10" width="13.88671875" style="7" bestFit="1" customWidth="1"/>
    <col min="11" max="16384" width="11.44140625" style="7"/>
  </cols>
  <sheetData>
    <row r="1" spans="1:7" s="243" customFormat="1" ht="24.75" customHeight="1" x14ac:dyDescent="0.25">
      <c r="A1" s="727" t="s">
        <v>258</v>
      </c>
      <c r="B1" s="727"/>
      <c r="C1" s="727"/>
      <c r="D1" s="727"/>
      <c r="E1" s="727"/>
      <c r="F1" s="727"/>
      <c r="G1" s="727"/>
    </row>
    <row r="2" spans="1:7" s="243" customFormat="1" ht="24.75" customHeight="1" x14ac:dyDescent="0.25">
      <c r="A2" s="727" t="s">
        <v>336</v>
      </c>
      <c r="B2" s="727"/>
      <c r="C2" s="727"/>
      <c r="D2" s="727"/>
      <c r="E2" s="727"/>
      <c r="F2" s="727"/>
      <c r="G2" s="727"/>
    </row>
    <row r="3" spans="1:7" s="243" customFormat="1" ht="17.100000000000001" customHeight="1" x14ac:dyDescent="0.25">
      <c r="A3" s="728" t="s">
        <v>357</v>
      </c>
      <c r="B3" s="728"/>
      <c r="C3" s="728"/>
      <c r="D3" s="213"/>
      <c r="E3" s="213"/>
      <c r="F3" s="213"/>
      <c r="G3" s="213"/>
    </row>
    <row r="4" spans="1:7" s="243" customFormat="1" ht="17.100000000000001" customHeight="1" x14ac:dyDescent="0.25">
      <c r="A4" s="729" t="s">
        <v>223</v>
      </c>
      <c r="B4" s="729"/>
      <c r="C4" s="729"/>
      <c r="D4" s="213"/>
      <c r="E4" s="213"/>
      <c r="F4" s="213"/>
      <c r="G4" s="213"/>
    </row>
    <row r="5" spans="1:7" s="244" customFormat="1" ht="17.100000000000001" customHeight="1" x14ac:dyDescent="0.25">
      <c r="A5" s="451" t="s">
        <v>333</v>
      </c>
      <c r="B5" s="213"/>
      <c r="C5" s="213"/>
      <c r="D5" s="213"/>
      <c r="E5" s="213"/>
      <c r="F5" s="213"/>
      <c r="G5" s="213"/>
    </row>
    <row r="6" spans="1:7" s="246" customFormat="1" ht="6" customHeight="1" x14ac:dyDescent="0.25">
      <c r="A6" s="245"/>
      <c r="G6" s="247"/>
    </row>
    <row r="7" spans="1:7" s="246" customFormat="1" ht="21.75" customHeight="1" x14ac:dyDescent="0.25">
      <c r="A7" s="249" t="s">
        <v>226</v>
      </c>
      <c r="B7" s="730" t="s">
        <v>175</v>
      </c>
      <c r="C7" s="731"/>
      <c r="D7" s="731"/>
      <c r="E7" s="445"/>
      <c r="F7" s="445"/>
      <c r="G7" s="446"/>
    </row>
    <row r="8" spans="1:7" s="246" customFormat="1" ht="6" customHeight="1" x14ac:dyDescent="0.25">
      <c r="A8" s="245"/>
      <c r="G8" s="247"/>
    </row>
    <row r="9" spans="1:7" s="246" customFormat="1" ht="18" customHeight="1" x14ac:dyDescent="0.25">
      <c r="A9" s="719" t="s">
        <v>338</v>
      </c>
      <c r="B9" s="719"/>
      <c r="C9" s="719"/>
      <c r="D9" s="719"/>
      <c r="G9" s="247"/>
    </row>
    <row r="10" spans="1:7" s="246" customFormat="1" ht="18" customHeight="1" x14ac:dyDescent="0.25">
      <c r="A10" s="719"/>
      <c r="B10" s="719"/>
      <c r="C10" s="719"/>
      <c r="D10" s="719"/>
      <c r="G10" s="247"/>
    </row>
    <row r="11" spans="1:7" s="246" customFormat="1" ht="18" customHeight="1" x14ac:dyDescent="0.25">
      <c r="A11" s="719" t="s">
        <v>339</v>
      </c>
      <c r="B11" s="718" t="s">
        <v>340</v>
      </c>
      <c r="C11" s="718"/>
      <c r="D11" s="718"/>
      <c r="G11" s="247"/>
    </row>
    <row r="12" spans="1:7" s="246" customFormat="1" ht="18" customHeight="1" x14ac:dyDescent="0.25">
      <c r="A12" s="719"/>
      <c r="B12" s="456" t="s">
        <v>341</v>
      </c>
      <c r="C12" s="452" t="s">
        <v>342</v>
      </c>
      <c r="D12" s="452" t="s">
        <v>343</v>
      </c>
      <c r="G12" s="247"/>
    </row>
    <row r="13" spans="1:7" s="246" customFormat="1" ht="6" customHeight="1" x14ac:dyDescent="0.25">
      <c r="A13" s="238"/>
      <c r="B13" s="239"/>
      <c r="C13" s="239"/>
      <c r="D13" s="240"/>
      <c r="G13" s="247"/>
    </row>
    <row r="14" spans="1:7" s="246" customFormat="1" ht="18" customHeight="1" x14ac:dyDescent="0.25">
      <c r="A14" s="217" t="s">
        <v>344</v>
      </c>
      <c r="B14" s="458" t="s">
        <v>681</v>
      </c>
      <c r="C14" s="458" t="s">
        <v>682</v>
      </c>
      <c r="D14" s="448">
        <v>0</v>
      </c>
      <c r="G14" s="247"/>
    </row>
    <row r="15" spans="1:7" s="246" customFormat="1" ht="18" customHeight="1" x14ac:dyDescent="0.25">
      <c r="A15" s="217" t="s">
        <v>345</v>
      </c>
      <c r="B15" s="447">
        <f>SUM(E27,E28,E174,E175,E302,E303,E363)</f>
        <v>2</v>
      </c>
      <c r="C15" s="447">
        <f>SUM(F27,F28,F174,F175,F302,F303,F363)</f>
        <v>486</v>
      </c>
      <c r="D15" s="448">
        <f t="shared" ref="D15:D19" si="0">B15+C15</f>
        <v>488</v>
      </c>
      <c r="G15" s="247"/>
    </row>
    <row r="16" spans="1:7" s="246" customFormat="1" ht="18" customHeight="1" x14ac:dyDescent="0.25">
      <c r="A16" s="217" t="s">
        <v>346</v>
      </c>
      <c r="B16" s="447">
        <f>SUM(E29:E86,E176:E209,E234:E258,E267:E294,E304:E321,E328:E336,E340:E346,E351:E356,E357:E362,E364:E369)</f>
        <v>602</v>
      </c>
      <c r="C16" s="447">
        <f>SUM(F29:F86,F176:F209,F234:F258,F267:F294,F304:F321,F328:F336,F340:F346,F351:F356,F357:F362,F364:F369)</f>
        <v>55404</v>
      </c>
      <c r="D16" s="448">
        <f t="shared" si="0"/>
        <v>56006</v>
      </c>
      <c r="G16" s="247"/>
    </row>
    <row r="17" spans="1:7" s="246" customFormat="1" ht="18" customHeight="1" x14ac:dyDescent="0.25">
      <c r="A17" s="217" t="s">
        <v>347</v>
      </c>
      <c r="B17" s="447">
        <f>SUM(E87:E100,E210:E211,E259:E260,E295,E322:E323)</f>
        <v>84</v>
      </c>
      <c r="C17" s="447">
        <f>SUM(F87:F100,F210:F211,F259:F260,F295,F322:F323)</f>
        <v>99</v>
      </c>
      <c r="D17" s="448">
        <f t="shared" si="0"/>
        <v>183</v>
      </c>
      <c r="G17" s="247"/>
    </row>
    <row r="18" spans="1:7" s="246" customFormat="1" ht="18" customHeight="1" x14ac:dyDescent="0.25">
      <c r="A18" s="217" t="s">
        <v>348</v>
      </c>
      <c r="B18" s="447">
        <f>SUM(E101:E145,E212:E228,E261:E265,E296:E300,E324:E326,E337:E339,E347:E350)</f>
        <v>189</v>
      </c>
      <c r="C18" s="447">
        <f>SUM(F101:F145,F212:F228,F261:F265,F296:F300,F324:F326,F337:F339,F347:F350)</f>
        <v>925</v>
      </c>
      <c r="D18" s="448">
        <f t="shared" si="0"/>
        <v>1114</v>
      </c>
      <c r="G18" s="247"/>
    </row>
    <row r="19" spans="1:7" s="246" customFormat="1" ht="18" customHeight="1" x14ac:dyDescent="0.25">
      <c r="A19" s="217" t="s">
        <v>349</v>
      </c>
      <c r="B19" s="447">
        <f>SUM(E146:E173,E229:E233,E266,E301,E327)</f>
        <v>54</v>
      </c>
      <c r="C19" s="447">
        <f>SUM(F146:F173,F229:F233,F266,F301,F327)</f>
        <v>637</v>
      </c>
      <c r="D19" s="448">
        <f t="shared" si="0"/>
        <v>691</v>
      </c>
      <c r="G19" s="247"/>
    </row>
    <row r="20" spans="1:7" s="246" customFormat="1" ht="18" customHeight="1" x14ac:dyDescent="0.25">
      <c r="A20" s="217" t="s">
        <v>265</v>
      </c>
      <c r="B20" s="458" t="s">
        <v>683</v>
      </c>
      <c r="C20" s="458" t="s">
        <v>681</v>
      </c>
      <c r="D20" s="448">
        <v>0</v>
      </c>
      <c r="G20" s="247"/>
    </row>
    <row r="21" spans="1:7" s="246" customFormat="1" ht="18" customHeight="1" x14ac:dyDescent="0.25">
      <c r="A21" s="238"/>
      <c r="B21" s="449"/>
      <c r="C21" s="449"/>
      <c r="D21" s="450"/>
      <c r="G21" s="247"/>
    </row>
    <row r="22" spans="1:7" s="246" customFormat="1" ht="18" customHeight="1" x14ac:dyDescent="0.25">
      <c r="A22" s="216" t="s">
        <v>281</v>
      </c>
      <c r="B22" s="448">
        <f>SUM(B14:B20)</f>
        <v>931</v>
      </c>
      <c r="C22" s="448">
        <f>SUM(C14:C20)</f>
        <v>57551</v>
      </c>
      <c r="D22" s="448">
        <f>SUM(D14:D20)</f>
        <v>58482</v>
      </c>
      <c r="G22" s="247"/>
    </row>
    <row r="23" spans="1:7" s="246" customFormat="1" ht="18" customHeight="1" x14ac:dyDescent="0.25">
      <c r="A23" s="245"/>
      <c r="G23" s="247"/>
    </row>
    <row r="24" spans="1:7" s="246" customFormat="1" ht="18" customHeight="1" x14ac:dyDescent="0.25">
      <c r="A24" s="245"/>
      <c r="G24" s="247"/>
    </row>
    <row r="25" spans="1:7" s="246" customFormat="1" ht="18.600000000000001" customHeight="1" x14ac:dyDescent="0.25">
      <c r="A25" s="732" t="s">
        <v>339</v>
      </c>
      <c r="B25" s="732" t="s">
        <v>351</v>
      </c>
      <c r="C25" s="732" t="s">
        <v>352</v>
      </c>
      <c r="D25" s="735" t="s">
        <v>353</v>
      </c>
      <c r="E25" s="724" t="s">
        <v>340</v>
      </c>
      <c r="F25" s="725"/>
      <c r="G25" s="726"/>
    </row>
    <row r="26" spans="1:7" s="246" customFormat="1" ht="27.6" x14ac:dyDescent="0.25">
      <c r="A26" s="733"/>
      <c r="B26" s="734"/>
      <c r="C26" s="734"/>
      <c r="D26" s="736"/>
      <c r="E26" s="453" t="s">
        <v>341</v>
      </c>
      <c r="F26" s="453" t="s">
        <v>342</v>
      </c>
      <c r="G26" s="453" t="s">
        <v>343</v>
      </c>
    </row>
    <row r="27" spans="1:7" s="246" customFormat="1" ht="18" customHeight="1" x14ac:dyDescent="0.25">
      <c r="A27" s="441" t="s">
        <v>360</v>
      </c>
      <c r="B27" s="441" t="s">
        <v>361</v>
      </c>
      <c r="C27" s="441" t="s">
        <v>362</v>
      </c>
      <c r="D27" s="441" t="s">
        <v>363</v>
      </c>
      <c r="E27" s="441">
        <v>0</v>
      </c>
      <c r="F27" s="441">
        <v>83</v>
      </c>
      <c r="G27" s="425">
        <f t="shared" ref="G27:G90" si="1">E27+F27</f>
        <v>83</v>
      </c>
    </row>
    <row r="28" spans="1:7" s="246" customFormat="1" ht="18" customHeight="1" x14ac:dyDescent="0.25">
      <c r="A28" s="441" t="s">
        <v>360</v>
      </c>
      <c r="B28" s="441" t="s">
        <v>364</v>
      </c>
      <c r="C28" s="441" t="s">
        <v>362</v>
      </c>
      <c r="D28" s="441" t="s">
        <v>365</v>
      </c>
      <c r="E28" s="441">
        <v>0</v>
      </c>
      <c r="F28" s="441">
        <v>58</v>
      </c>
      <c r="G28" s="425">
        <f t="shared" si="1"/>
        <v>58</v>
      </c>
    </row>
    <row r="29" spans="1:7" s="246" customFormat="1" ht="18" customHeight="1" x14ac:dyDescent="0.25">
      <c r="A29" s="441" t="s">
        <v>366</v>
      </c>
      <c r="B29" s="441" t="s">
        <v>367</v>
      </c>
      <c r="C29" s="441" t="s">
        <v>362</v>
      </c>
      <c r="D29" s="441" t="s">
        <v>368</v>
      </c>
      <c r="E29" s="441">
        <v>2</v>
      </c>
      <c r="F29" s="441">
        <v>1014</v>
      </c>
      <c r="G29" s="425">
        <f t="shared" si="1"/>
        <v>1016</v>
      </c>
    </row>
    <row r="30" spans="1:7" s="246" customFormat="1" ht="18" customHeight="1" x14ac:dyDescent="0.25">
      <c r="A30" s="441" t="s">
        <v>366</v>
      </c>
      <c r="B30" s="441" t="s">
        <v>369</v>
      </c>
      <c r="C30" s="441" t="s">
        <v>362</v>
      </c>
      <c r="D30" s="441" t="s">
        <v>370</v>
      </c>
      <c r="E30" s="441">
        <v>3</v>
      </c>
      <c r="F30" s="441">
        <v>437</v>
      </c>
      <c r="G30" s="425">
        <f t="shared" si="1"/>
        <v>440</v>
      </c>
    </row>
    <row r="31" spans="1:7" ht="18" customHeight="1" x14ac:dyDescent="0.25">
      <c r="A31" s="441" t="s">
        <v>366</v>
      </c>
      <c r="B31" s="441" t="s">
        <v>371</v>
      </c>
      <c r="C31" s="441" t="s">
        <v>362</v>
      </c>
      <c r="D31" s="441" t="s">
        <v>372</v>
      </c>
      <c r="E31" s="441">
        <v>10</v>
      </c>
      <c r="F31" s="441">
        <v>88</v>
      </c>
      <c r="G31" s="425">
        <f t="shared" si="1"/>
        <v>98</v>
      </c>
    </row>
    <row r="32" spans="1:7" ht="18" customHeight="1" x14ac:dyDescent="0.25">
      <c r="A32" s="441" t="s">
        <v>366</v>
      </c>
      <c r="B32" s="441" t="s">
        <v>371</v>
      </c>
      <c r="C32" s="441" t="s">
        <v>362</v>
      </c>
      <c r="D32" s="441" t="s">
        <v>373</v>
      </c>
      <c r="E32" s="441">
        <v>7</v>
      </c>
      <c r="F32" s="441">
        <v>45</v>
      </c>
      <c r="G32" s="425">
        <f t="shared" si="1"/>
        <v>52</v>
      </c>
    </row>
    <row r="33" spans="1:7" ht="18" customHeight="1" x14ac:dyDescent="0.25">
      <c r="A33" s="441" t="s">
        <v>366</v>
      </c>
      <c r="B33" s="441" t="s">
        <v>371</v>
      </c>
      <c r="C33" s="441" t="s">
        <v>362</v>
      </c>
      <c r="D33" s="441" t="s">
        <v>374</v>
      </c>
      <c r="E33" s="441">
        <v>10</v>
      </c>
      <c r="F33" s="441">
        <v>123</v>
      </c>
      <c r="G33" s="425">
        <f t="shared" si="1"/>
        <v>133</v>
      </c>
    </row>
    <row r="34" spans="1:7" ht="18" customHeight="1" x14ac:dyDescent="0.25">
      <c r="A34" s="441" t="s">
        <v>366</v>
      </c>
      <c r="B34" s="441" t="s">
        <v>371</v>
      </c>
      <c r="C34" s="441" t="s">
        <v>362</v>
      </c>
      <c r="D34" s="441" t="s">
        <v>375</v>
      </c>
      <c r="E34" s="441">
        <v>1</v>
      </c>
      <c r="F34" s="441">
        <v>116</v>
      </c>
      <c r="G34" s="425">
        <f t="shared" si="1"/>
        <v>117</v>
      </c>
    </row>
    <row r="35" spans="1:7" ht="18" customHeight="1" x14ac:dyDescent="0.25">
      <c r="A35" s="441" t="s">
        <v>366</v>
      </c>
      <c r="B35" s="441" t="s">
        <v>376</v>
      </c>
      <c r="C35" s="441" t="s">
        <v>362</v>
      </c>
      <c r="D35" s="441" t="s">
        <v>377</v>
      </c>
      <c r="E35" s="441">
        <v>0</v>
      </c>
      <c r="F35" s="441">
        <v>1015</v>
      </c>
      <c r="G35" s="425">
        <f t="shared" si="1"/>
        <v>1015</v>
      </c>
    </row>
    <row r="36" spans="1:7" ht="18" customHeight="1" x14ac:dyDescent="0.25">
      <c r="A36" s="441" t="s">
        <v>366</v>
      </c>
      <c r="B36" s="441" t="s">
        <v>378</v>
      </c>
      <c r="C36" s="441" t="s">
        <v>362</v>
      </c>
      <c r="D36" s="441" t="s">
        <v>379</v>
      </c>
      <c r="E36" s="441">
        <v>0</v>
      </c>
      <c r="F36" s="441">
        <v>165</v>
      </c>
      <c r="G36" s="425">
        <f t="shared" si="1"/>
        <v>165</v>
      </c>
    </row>
    <row r="37" spans="1:7" ht="18" customHeight="1" x14ac:dyDescent="0.25">
      <c r="A37" s="441" t="s">
        <v>366</v>
      </c>
      <c r="B37" s="441" t="s">
        <v>380</v>
      </c>
      <c r="C37" s="441" t="s">
        <v>362</v>
      </c>
      <c r="D37" s="441" t="s">
        <v>381</v>
      </c>
      <c r="E37" s="441">
        <v>2</v>
      </c>
      <c r="F37" s="441">
        <v>676</v>
      </c>
      <c r="G37" s="425">
        <f t="shared" si="1"/>
        <v>678</v>
      </c>
    </row>
    <row r="38" spans="1:7" ht="18" customHeight="1" x14ac:dyDescent="0.25">
      <c r="A38" s="441" t="s">
        <v>366</v>
      </c>
      <c r="B38" s="441" t="s">
        <v>382</v>
      </c>
      <c r="C38" s="441" t="s">
        <v>362</v>
      </c>
      <c r="D38" s="441" t="s">
        <v>383</v>
      </c>
      <c r="E38" s="441">
        <v>7</v>
      </c>
      <c r="F38" s="441">
        <v>152</v>
      </c>
      <c r="G38" s="425">
        <f t="shared" si="1"/>
        <v>159</v>
      </c>
    </row>
    <row r="39" spans="1:7" ht="18" customHeight="1" x14ac:dyDescent="0.25">
      <c r="A39" s="441" t="s">
        <v>366</v>
      </c>
      <c r="B39" s="441" t="s">
        <v>369</v>
      </c>
      <c r="C39" s="441" t="s">
        <v>362</v>
      </c>
      <c r="D39" s="441" t="s">
        <v>384</v>
      </c>
      <c r="E39" s="441">
        <v>0</v>
      </c>
      <c r="F39" s="441">
        <v>131</v>
      </c>
      <c r="G39" s="425">
        <f t="shared" si="1"/>
        <v>131</v>
      </c>
    </row>
    <row r="40" spans="1:7" ht="18" customHeight="1" x14ac:dyDescent="0.25">
      <c r="A40" s="441" t="s">
        <v>366</v>
      </c>
      <c r="B40" s="441" t="s">
        <v>385</v>
      </c>
      <c r="C40" s="441" t="s">
        <v>362</v>
      </c>
      <c r="D40" s="441" t="s">
        <v>386</v>
      </c>
      <c r="E40" s="441">
        <v>0</v>
      </c>
      <c r="F40" s="441">
        <v>5</v>
      </c>
      <c r="G40" s="425">
        <f t="shared" si="1"/>
        <v>5</v>
      </c>
    </row>
    <row r="41" spans="1:7" ht="18" customHeight="1" x14ac:dyDescent="0.25">
      <c r="A41" s="441" t="s">
        <v>366</v>
      </c>
      <c r="B41" s="441" t="s">
        <v>361</v>
      </c>
      <c r="C41" s="441" t="s">
        <v>362</v>
      </c>
      <c r="D41" s="441" t="s">
        <v>387</v>
      </c>
      <c r="E41" s="441">
        <v>1</v>
      </c>
      <c r="F41" s="441">
        <v>650</v>
      </c>
      <c r="G41" s="425">
        <f t="shared" si="1"/>
        <v>651</v>
      </c>
    </row>
    <row r="42" spans="1:7" ht="18" customHeight="1" x14ac:dyDescent="0.25">
      <c r="A42" s="441" t="s">
        <v>366</v>
      </c>
      <c r="B42" s="441" t="s">
        <v>367</v>
      </c>
      <c r="C42" s="441" t="s">
        <v>362</v>
      </c>
      <c r="D42" s="441" t="s">
        <v>388</v>
      </c>
      <c r="E42" s="441">
        <v>1</v>
      </c>
      <c r="F42" s="441">
        <v>818</v>
      </c>
      <c r="G42" s="425">
        <f t="shared" si="1"/>
        <v>819</v>
      </c>
    </row>
    <row r="43" spans="1:7" ht="18" customHeight="1" x14ac:dyDescent="0.25">
      <c r="A43" s="441" t="s">
        <v>366</v>
      </c>
      <c r="B43" s="441" t="s">
        <v>389</v>
      </c>
      <c r="C43" s="441" t="s">
        <v>362</v>
      </c>
      <c r="D43" s="441" t="s">
        <v>390</v>
      </c>
      <c r="E43" s="441">
        <v>1</v>
      </c>
      <c r="F43" s="441">
        <v>99</v>
      </c>
      <c r="G43" s="425">
        <f t="shared" si="1"/>
        <v>100</v>
      </c>
    </row>
    <row r="44" spans="1:7" ht="18" customHeight="1" x14ac:dyDescent="0.25">
      <c r="A44" s="441" t="s">
        <v>366</v>
      </c>
      <c r="B44" s="441" t="s">
        <v>391</v>
      </c>
      <c r="C44" s="441" t="s">
        <v>362</v>
      </c>
      <c r="D44" s="441" t="s">
        <v>392</v>
      </c>
      <c r="E44" s="441">
        <v>6</v>
      </c>
      <c r="F44" s="441">
        <v>1678</v>
      </c>
      <c r="G44" s="425">
        <f t="shared" si="1"/>
        <v>1684</v>
      </c>
    </row>
    <row r="45" spans="1:7" ht="18" customHeight="1" x14ac:dyDescent="0.25">
      <c r="A45" s="441" t="s">
        <v>366</v>
      </c>
      <c r="B45" s="441" t="s">
        <v>369</v>
      </c>
      <c r="C45" s="441" t="s">
        <v>362</v>
      </c>
      <c r="D45" s="441" t="s">
        <v>393</v>
      </c>
      <c r="E45" s="441">
        <v>8</v>
      </c>
      <c r="F45" s="441">
        <v>166</v>
      </c>
      <c r="G45" s="425">
        <f t="shared" si="1"/>
        <v>174</v>
      </c>
    </row>
    <row r="46" spans="1:7" ht="18" customHeight="1" x14ac:dyDescent="0.25">
      <c r="A46" s="441" t="s">
        <v>366</v>
      </c>
      <c r="B46" s="441" t="s">
        <v>378</v>
      </c>
      <c r="C46" s="441" t="s">
        <v>362</v>
      </c>
      <c r="D46" s="441" t="s">
        <v>394</v>
      </c>
      <c r="E46" s="441">
        <v>1</v>
      </c>
      <c r="F46" s="441">
        <v>118</v>
      </c>
      <c r="G46" s="425">
        <f t="shared" si="1"/>
        <v>119</v>
      </c>
    </row>
    <row r="47" spans="1:7" ht="18" customHeight="1" x14ac:dyDescent="0.25">
      <c r="A47" s="441" t="s">
        <v>366</v>
      </c>
      <c r="B47" s="441" t="s">
        <v>395</v>
      </c>
      <c r="C47" s="441" t="s">
        <v>362</v>
      </c>
      <c r="D47" s="441" t="s">
        <v>396</v>
      </c>
      <c r="E47" s="441">
        <v>3</v>
      </c>
      <c r="F47" s="441">
        <v>310</v>
      </c>
      <c r="G47" s="425">
        <f t="shared" si="1"/>
        <v>313</v>
      </c>
    </row>
    <row r="48" spans="1:7" ht="18" customHeight="1" x14ac:dyDescent="0.25">
      <c r="A48" s="441" t="s">
        <v>366</v>
      </c>
      <c r="B48" s="441" t="s">
        <v>397</v>
      </c>
      <c r="C48" s="441" t="s">
        <v>362</v>
      </c>
      <c r="D48" s="441" t="s">
        <v>398</v>
      </c>
      <c r="E48" s="441">
        <v>0</v>
      </c>
      <c r="F48" s="441">
        <v>160</v>
      </c>
      <c r="G48" s="425">
        <f t="shared" si="1"/>
        <v>160</v>
      </c>
    </row>
    <row r="49" spans="1:7" ht="18" customHeight="1" x14ac:dyDescent="0.25">
      <c r="A49" s="441" t="s">
        <v>366</v>
      </c>
      <c r="B49" s="441" t="s">
        <v>399</v>
      </c>
      <c r="C49" s="441" t="s">
        <v>362</v>
      </c>
      <c r="D49" s="441" t="s">
        <v>400</v>
      </c>
      <c r="E49" s="441">
        <v>1</v>
      </c>
      <c r="F49" s="441">
        <v>478</v>
      </c>
      <c r="G49" s="425">
        <f t="shared" si="1"/>
        <v>479</v>
      </c>
    </row>
    <row r="50" spans="1:7" ht="18" customHeight="1" x14ac:dyDescent="0.25">
      <c r="A50" s="441" t="s">
        <v>366</v>
      </c>
      <c r="B50" s="441" t="s">
        <v>385</v>
      </c>
      <c r="C50" s="441" t="s">
        <v>362</v>
      </c>
      <c r="D50" s="441" t="s">
        <v>401</v>
      </c>
      <c r="E50" s="441">
        <v>46</v>
      </c>
      <c r="F50" s="441">
        <v>256</v>
      </c>
      <c r="G50" s="425">
        <f t="shared" si="1"/>
        <v>302</v>
      </c>
    </row>
    <row r="51" spans="1:7" ht="18" customHeight="1" x14ac:dyDescent="0.25">
      <c r="A51" s="441" t="s">
        <v>366</v>
      </c>
      <c r="B51" s="441" t="s">
        <v>402</v>
      </c>
      <c r="C51" s="441" t="s">
        <v>362</v>
      </c>
      <c r="D51" s="441" t="s">
        <v>403</v>
      </c>
      <c r="E51" s="441">
        <v>0</v>
      </c>
      <c r="F51" s="441">
        <v>111</v>
      </c>
      <c r="G51" s="425">
        <f t="shared" si="1"/>
        <v>111</v>
      </c>
    </row>
    <row r="52" spans="1:7" ht="18" customHeight="1" x14ac:dyDescent="0.25">
      <c r="A52" s="441" t="s">
        <v>366</v>
      </c>
      <c r="B52" s="441" t="s">
        <v>404</v>
      </c>
      <c r="C52" s="441" t="s">
        <v>362</v>
      </c>
      <c r="D52" s="441" t="s">
        <v>405</v>
      </c>
      <c r="E52" s="441">
        <v>3</v>
      </c>
      <c r="F52" s="441">
        <v>155</v>
      </c>
      <c r="G52" s="425">
        <f t="shared" si="1"/>
        <v>158</v>
      </c>
    </row>
    <row r="53" spans="1:7" ht="18" customHeight="1" x14ac:dyDescent="0.25">
      <c r="A53" s="441" t="s">
        <v>366</v>
      </c>
      <c r="B53" s="441" t="s">
        <v>406</v>
      </c>
      <c r="C53" s="441" t="s">
        <v>362</v>
      </c>
      <c r="D53" s="441" t="s">
        <v>407</v>
      </c>
      <c r="E53" s="441">
        <v>0</v>
      </c>
      <c r="F53" s="441">
        <v>228</v>
      </c>
      <c r="G53" s="425">
        <f t="shared" si="1"/>
        <v>228</v>
      </c>
    </row>
    <row r="54" spans="1:7" ht="18" customHeight="1" x14ac:dyDescent="0.25">
      <c r="A54" s="441" t="s">
        <v>366</v>
      </c>
      <c r="B54" s="441" t="s">
        <v>378</v>
      </c>
      <c r="C54" s="441" t="s">
        <v>362</v>
      </c>
      <c r="D54" s="441" t="s">
        <v>408</v>
      </c>
      <c r="E54" s="441">
        <v>0</v>
      </c>
      <c r="F54" s="441">
        <v>73</v>
      </c>
      <c r="G54" s="425">
        <f t="shared" si="1"/>
        <v>73</v>
      </c>
    </row>
    <row r="55" spans="1:7" ht="18" customHeight="1" x14ac:dyDescent="0.25">
      <c r="A55" s="441" t="s">
        <v>366</v>
      </c>
      <c r="B55" s="441" t="s">
        <v>395</v>
      </c>
      <c r="C55" s="441" t="s">
        <v>362</v>
      </c>
      <c r="D55" s="441" t="s">
        <v>409</v>
      </c>
      <c r="E55" s="441">
        <v>23</v>
      </c>
      <c r="F55" s="441">
        <v>129</v>
      </c>
      <c r="G55" s="425">
        <f t="shared" si="1"/>
        <v>152</v>
      </c>
    </row>
    <row r="56" spans="1:7" ht="18" customHeight="1" x14ac:dyDescent="0.25">
      <c r="A56" s="441" t="s">
        <v>366</v>
      </c>
      <c r="B56" s="441" t="s">
        <v>367</v>
      </c>
      <c r="C56" s="441" t="s">
        <v>362</v>
      </c>
      <c r="D56" s="441" t="s">
        <v>410</v>
      </c>
      <c r="E56" s="441">
        <v>0</v>
      </c>
      <c r="F56" s="441">
        <v>246</v>
      </c>
      <c r="G56" s="425">
        <f t="shared" si="1"/>
        <v>246</v>
      </c>
    </row>
    <row r="57" spans="1:7" ht="18" customHeight="1" x14ac:dyDescent="0.25">
      <c r="A57" s="441" t="s">
        <v>366</v>
      </c>
      <c r="B57" s="441" t="s">
        <v>411</v>
      </c>
      <c r="C57" s="441" t="s">
        <v>362</v>
      </c>
      <c r="D57" s="441" t="s">
        <v>412</v>
      </c>
      <c r="E57" s="441">
        <v>1</v>
      </c>
      <c r="F57" s="441">
        <v>209</v>
      </c>
      <c r="G57" s="425">
        <f t="shared" si="1"/>
        <v>210</v>
      </c>
    </row>
    <row r="58" spans="1:7" ht="18" customHeight="1" x14ac:dyDescent="0.25">
      <c r="A58" s="441" t="s">
        <v>366</v>
      </c>
      <c r="B58" s="441" t="s">
        <v>413</v>
      </c>
      <c r="C58" s="441" t="s">
        <v>362</v>
      </c>
      <c r="D58" s="441" t="s">
        <v>414</v>
      </c>
      <c r="E58" s="441">
        <v>2</v>
      </c>
      <c r="F58" s="441">
        <v>188</v>
      </c>
      <c r="G58" s="425">
        <f t="shared" si="1"/>
        <v>190</v>
      </c>
    </row>
    <row r="59" spans="1:7" ht="18" customHeight="1" x14ac:dyDescent="0.25">
      <c r="A59" s="441" t="s">
        <v>366</v>
      </c>
      <c r="B59" s="441" t="s">
        <v>382</v>
      </c>
      <c r="C59" s="441" t="s">
        <v>362</v>
      </c>
      <c r="D59" s="441" t="s">
        <v>415</v>
      </c>
      <c r="E59" s="441">
        <v>0</v>
      </c>
      <c r="F59" s="441">
        <v>53</v>
      </c>
      <c r="G59" s="425">
        <f t="shared" si="1"/>
        <v>53</v>
      </c>
    </row>
    <row r="60" spans="1:7" ht="18" customHeight="1" x14ac:dyDescent="0.25">
      <c r="A60" s="441" t="s">
        <v>366</v>
      </c>
      <c r="B60" s="441" t="s">
        <v>416</v>
      </c>
      <c r="C60" s="441" t="s">
        <v>362</v>
      </c>
      <c r="D60" s="441" t="s">
        <v>417</v>
      </c>
      <c r="E60" s="441">
        <v>1</v>
      </c>
      <c r="F60" s="441">
        <v>617</v>
      </c>
      <c r="G60" s="425">
        <f t="shared" si="1"/>
        <v>618</v>
      </c>
    </row>
    <row r="61" spans="1:7" ht="18" customHeight="1" x14ac:dyDescent="0.25">
      <c r="A61" s="441" t="s">
        <v>366</v>
      </c>
      <c r="B61" s="441" t="s">
        <v>385</v>
      </c>
      <c r="C61" s="441" t="s">
        <v>362</v>
      </c>
      <c r="D61" s="441" t="s">
        <v>418</v>
      </c>
      <c r="E61" s="441">
        <v>2</v>
      </c>
      <c r="F61" s="441">
        <v>262</v>
      </c>
      <c r="G61" s="425">
        <f t="shared" si="1"/>
        <v>264</v>
      </c>
    </row>
    <row r="62" spans="1:7" ht="18" customHeight="1" x14ac:dyDescent="0.25">
      <c r="A62" s="441" t="s">
        <v>366</v>
      </c>
      <c r="B62" s="441" t="s">
        <v>419</v>
      </c>
      <c r="C62" s="441" t="s">
        <v>362</v>
      </c>
      <c r="D62" s="441" t="s">
        <v>420</v>
      </c>
      <c r="E62" s="441">
        <v>0</v>
      </c>
      <c r="F62" s="441">
        <v>142</v>
      </c>
      <c r="G62" s="425">
        <f t="shared" si="1"/>
        <v>142</v>
      </c>
    </row>
    <row r="63" spans="1:7" ht="18" customHeight="1" x14ac:dyDescent="0.25">
      <c r="A63" s="441" t="s">
        <v>366</v>
      </c>
      <c r="B63" s="441" t="s">
        <v>413</v>
      </c>
      <c r="C63" s="441" t="s">
        <v>362</v>
      </c>
      <c r="D63" s="441" t="s">
        <v>421</v>
      </c>
      <c r="E63" s="441">
        <v>1</v>
      </c>
      <c r="F63" s="441">
        <v>137</v>
      </c>
      <c r="G63" s="425">
        <f t="shared" si="1"/>
        <v>138</v>
      </c>
    </row>
    <row r="64" spans="1:7" ht="18" customHeight="1" x14ac:dyDescent="0.25">
      <c r="A64" s="441" t="s">
        <v>366</v>
      </c>
      <c r="B64" s="441" t="s">
        <v>382</v>
      </c>
      <c r="C64" s="441" t="s">
        <v>362</v>
      </c>
      <c r="D64" s="441" t="s">
        <v>422</v>
      </c>
      <c r="E64" s="441">
        <v>3</v>
      </c>
      <c r="F64" s="441">
        <v>372</v>
      </c>
      <c r="G64" s="425">
        <f t="shared" si="1"/>
        <v>375</v>
      </c>
    </row>
    <row r="65" spans="1:7" ht="18" customHeight="1" x14ac:dyDescent="0.25">
      <c r="A65" s="441" t="s">
        <v>366</v>
      </c>
      <c r="B65" s="441" t="s">
        <v>419</v>
      </c>
      <c r="C65" s="441" t="s">
        <v>362</v>
      </c>
      <c r="D65" s="441" t="s">
        <v>423</v>
      </c>
      <c r="E65" s="441">
        <v>0</v>
      </c>
      <c r="F65" s="441">
        <v>153</v>
      </c>
      <c r="G65" s="425">
        <f t="shared" si="1"/>
        <v>153</v>
      </c>
    </row>
    <row r="66" spans="1:7" ht="18" customHeight="1" x14ac:dyDescent="0.25">
      <c r="A66" s="441" t="s">
        <v>366</v>
      </c>
      <c r="B66" s="441" t="s">
        <v>419</v>
      </c>
      <c r="C66" s="441" t="s">
        <v>362</v>
      </c>
      <c r="D66" s="441" t="s">
        <v>424</v>
      </c>
      <c r="E66" s="441">
        <v>5</v>
      </c>
      <c r="F66" s="441">
        <v>289</v>
      </c>
      <c r="G66" s="425">
        <f t="shared" si="1"/>
        <v>294</v>
      </c>
    </row>
    <row r="67" spans="1:7" ht="18" customHeight="1" x14ac:dyDescent="0.25">
      <c r="A67" s="441" t="s">
        <v>366</v>
      </c>
      <c r="B67" s="441" t="s">
        <v>413</v>
      </c>
      <c r="C67" s="441" t="s">
        <v>362</v>
      </c>
      <c r="D67" s="441" t="s">
        <v>425</v>
      </c>
      <c r="E67" s="441">
        <v>2</v>
      </c>
      <c r="F67" s="441">
        <v>471</v>
      </c>
      <c r="G67" s="425">
        <f t="shared" si="1"/>
        <v>473</v>
      </c>
    </row>
    <row r="68" spans="1:7" ht="18" customHeight="1" x14ac:dyDescent="0.25">
      <c r="A68" s="441" t="s">
        <v>366</v>
      </c>
      <c r="B68" s="441" t="s">
        <v>426</v>
      </c>
      <c r="C68" s="441" t="s">
        <v>362</v>
      </c>
      <c r="D68" s="441" t="s">
        <v>427</v>
      </c>
      <c r="E68" s="441">
        <v>3</v>
      </c>
      <c r="F68" s="441">
        <v>575</v>
      </c>
      <c r="G68" s="425">
        <f t="shared" si="1"/>
        <v>578</v>
      </c>
    </row>
    <row r="69" spans="1:7" ht="18" customHeight="1" x14ac:dyDescent="0.25">
      <c r="A69" s="441" t="s">
        <v>366</v>
      </c>
      <c r="B69" s="441" t="s">
        <v>428</v>
      </c>
      <c r="C69" s="441" t="s">
        <v>362</v>
      </c>
      <c r="D69" s="441" t="s">
        <v>429</v>
      </c>
      <c r="E69" s="441">
        <v>0</v>
      </c>
      <c r="F69" s="441">
        <v>139</v>
      </c>
      <c r="G69" s="425">
        <f t="shared" si="1"/>
        <v>139</v>
      </c>
    </row>
    <row r="70" spans="1:7" ht="18" customHeight="1" x14ac:dyDescent="0.25">
      <c r="A70" s="441" t="s">
        <v>366</v>
      </c>
      <c r="B70" s="441" t="s">
        <v>428</v>
      </c>
      <c r="C70" s="441" t="s">
        <v>362</v>
      </c>
      <c r="D70" s="441" t="s">
        <v>430</v>
      </c>
      <c r="E70" s="441">
        <v>5</v>
      </c>
      <c r="F70" s="441">
        <v>697</v>
      </c>
      <c r="G70" s="425">
        <f t="shared" si="1"/>
        <v>702</v>
      </c>
    </row>
    <row r="71" spans="1:7" ht="18" customHeight="1" x14ac:dyDescent="0.25">
      <c r="A71" s="441" t="s">
        <v>366</v>
      </c>
      <c r="B71" s="441" t="s">
        <v>431</v>
      </c>
      <c r="C71" s="441" t="s">
        <v>362</v>
      </c>
      <c r="D71" s="441" t="s">
        <v>432</v>
      </c>
      <c r="E71" s="441">
        <v>2</v>
      </c>
      <c r="F71" s="441">
        <v>216</v>
      </c>
      <c r="G71" s="425">
        <f t="shared" si="1"/>
        <v>218</v>
      </c>
    </row>
    <row r="72" spans="1:7" ht="18" customHeight="1" x14ac:dyDescent="0.25">
      <c r="A72" s="441" t="s">
        <v>366</v>
      </c>
      <c r="B72" s="441" t="s">
        <v>433</v>
      </c>
      <c r="C72" s="441" t="s">
        <v>362</v>
      </c>
      <c r="D72" s="441" t="s">
        <v>434</v>
      </c>
      <c r="E72" s="441">
        <v>2</v>
      </c>
      <c r="F72" s="441">
        <v>144</v>
      </c>
      <c r="G72" s="425">
        <f t="shared" si="1"/>
        <v>146</v>
      </c>
    </row>
    <row r="73" spans="1:7" ht="18" customHeight="1" x14ac:dyDescent="0.25">
      <c r="A73" s="441" t="s">
        <v>366</v>
      </c>
      <c r="B73" s="441" t="s">
        <v>364</v>
      </c>
      <c r="C73" s="441" t="s">
        <v>362</v>
      </c>
      <c r="D73" s="441" t="s">
        <v>435</v>
      </c>
      <c r="E73" s="441">
        <v>5</v>
      </c>
      <c r="F73" s="441">
        <v>679</v>
      </c>
      <c r="G73" s="425">
        <f t="shared" si="1"/>
        <v>684</v>
      </c>
    </row>
    <row r="74" spans="1:7" ht="18" customHeight="1" x14ac:dyDescent="0.25">
      <c r="A74" s="441" t="s">
        <v>366</v>
      </c>
      <c r="B74" s="441" t="s">
        <v>397</v>
      </c>
      <c r="C74" s="441" t="s">
        <v>362</v>
      </c>
      <c r="D74" s="441" t="s">
        <v>436</v>
      </c>
      <c r="E74" s="441">
        <v>2</v>
      </c>
      <c r="F74" s="441">
        <v>117</v>
      </c>
      <c r="G74" s="425">
        <f t="shared" si="1"/>
        <v>119</v>
      </c>
    </row>
    <row r="75" spans="1:7" ht="18" customHeight="1" x14ac:dyDescent="0.25">
      <c r="A75" s="441" t="s">
        <v>366</v>
      </c>
      <c r="B75" s="441" t="s">
        <v>437</v>
      </c>
      <c r="C75" s="441" t="s">
        <v>362</v>
      </c>
      <c r="D75" s="441" t="s">
        <v>438</v>
      </c>
      <c r="E75" s="441">
        <v>0</v>
      </c>
      <c r="F75" s="441">
        <v>453</v>
      </c>
      <c r="G75" s="425">
        <f t="shared" si="1"/>
        <v>453</v>
      </c>
    </row>
    <row r="76" spans="1:7" ht="18" customHeight="1" x14ac:dyDescent="0.25">
      <c r="A76" s="441" t="s">
        <v>366</v>
      </c>
      <c r="B76" s="441" t="s">
        <v>439</v>
      </c>
      <c r="C76" s="441" t="s">
        <v>362</v>
      </c>
      <c r="D76" s="441" t="s">
        <v>440</v>
      </c>
      <c r="E76" s="441">
        <v>17</v>
      </c>
      <c r="F76" s="441">
        <v>786</v>
      </c>
      <c r="G76" s="425">
        <f t="shared" si="1"/>
        <v>803</v>
      </c>
    </row>
    <row r="77" spans="1:7" ht="18" customHeight="1" x14ac:dyDescent="0.25">
      <c r="A77" s="441" t="s">
        <v>366</v>
      </c>
      <c r="B77" s="441" t="s">
        <v>441</v>
      </c>
      <c r="C77" s="441" t="s">
        <v>362</v>
      </c>
      <c r="D77" s="441" t="s">
        <v>442</v>
      </c>
      <c r="E77" s="441">
        <v>10</v>
      </c>
      <c r="F77" s="441">
        <v>659</v>
      </c>
      <c r="G77" s="425">
        <f t="shared" si="1"/>
        <v>669</v>
      </c>
    </row>
    <row r="78" spans="1:7" ht="18" customHeight="1" x14ac:dyDescent="0.25">
      <c r="A78" s="441" t="s">
        <v>366</v>
      </c>
      <c r="B78" s="441" t="s">
        <v>369</v>
      </c>
      <c r="C78" s="441" t="s">
        <v>362</v>
      </c>
      <c r="D78" s="441" t="s">
        <v>443</v>
      </c>
      <c r="E78" s="441">
        <v>0</v>
      </c>
      <c r="F78" s="441">
        <v>436</v>
      </c>
      <c r="G78" s="425">
        <f t="shared" si="1"/>
        <v>436</v>
      </c>
    </row>
    <row r="79" spans="1:7" ht="18" customHeight="1" x14ac:dyDescent="0.25">
      <c r="A79" s="441" t="s">
        <v>366</v>
      </c>
      <c r="B79" s="441" t="s">
        <v>444</v>
      </c>
      <c r="C79" s="441" t="s">
        <v>362</v>
      </c>
      <c r="D79" s="441" t="s">
        <v>445</v>
      </c>
      <c r="E79" s="441">
        <v>1</v>
      </c>
      <c r="F79" s="441">
        <v>517</v>
      </c>
      <c r="G79" s="425">
        <f t="shared" si="1"/>
        <v>518</v>
      </c>
    </row>
    <row r="80" spans="1:7" ht="18" customHeight="1" x14ac:dyDescent="0.25">
      <c r="A80" s="441" t="s">
        <v>366</v>
      </c>
      <c r="B80" s="441" t="s">
        <v>446</v>
      </c>
      <c r="C80" s="441" t="s">
        <v>362</v>
      </c>
      <c r="D80" s="441" t="s">
        <v>447</v>
      </c>
      <c r="E80" s="441">
        <v>2</v>
      </c>
      <c r="F80" s="441">
        <v>486</v>
      </c>
      <c r="G80" s="425">
        <f t="shared" si="1"/>
        <v>488</v>
      </c>
    </row>
    <row r="81" spans="1:7" ht="18" customHeight="1" x14ac:dyDescent="0.25">
      <c r="A81" s="441" t="s">
        <v>366</v>
      </c>
      <c r="B81" s="441" t="s">
        <v>385</v>
      </c>
      <c r="C81" s="441" t="s">
        <v>362</v>
      </c>
      <c r="D81" s="441" t="s">
        <v>448</v>
      </c>
      <c r="E81" s="441">
        <v>0</v>
      </c>
      <c r="F81" s="441">
        <v>188</v>
      </c>
      <c r="G81" s="425">
        <f t="shared" si="1"/>
        <v>188</v>
      </c>
    </row>
    <row r="82" spans="1:7" ht="18" customHeight="1" x14ac:dyDescent="0.25">
      <c r="A82" s="441" t="s">
        <v>366</v>
      </c>
      <c r="B82" s="441" t="s">
        <v>369</v>
      </c>
      <c r="C82" s="441" t="s">
        <v>362</v>
      </c>
      <c r="D82" s="441" t="s">
        <v>449</v>
      </c>
      <c r="E82" s="441">
        <v>0</v>
      </c>
      <c r="F82" s="441">
        <v>218</v>
      </c>
      <c r="G82" s="425">
        <f t="shared" si="1"/>
        <v>218</v>
      </c>
    </row>
    <row r="83" spans="1:7" ht="18" customHeight="1" x14ac:dyDescent="0.25">
      <c r="A83" s="441" t="s">
        <v>366</v>
      </c>
      <c r="B83" s="441" t="s">
        <v>367</v>
      </c>
      <c r="C83" s="441" t="s">
        <v>362</v>
      </c>
      <c r="D83" s="441" t="s">
        <v>450</v>
      </c>
      <c r="E83" s="441">
        <v>4</v>
      </c>
      <c r="F83" s="441">
        <v>507</v>
      </c>
      <c r="G83" s="425">
        <f t="shared" si="1"/>
        <v>511</v>
      </c>
    </row>
    <row r="84" spans="1:7" ht="18" customHeight="1" x14ac:dyDescent="0.25">
      <c r="A84" s="441" t="s">
        <v>366</v>
      </c>
      <c r="B84" s="441" t="s">
        <v>451</v>
      </c>
      <c r="C84" s="441" t="s">
        <v>362</v>
      </c>
      <c r="D84" s="441" t="s">
        <v>452</v>
      </c>
      <c r="E84" s="441">
        <v>5</v>
      </c>
      <c r="F84" s="441">
        <v>177</v>
      </c>
      <c r="G84" s="425">
        <f t="shared" si="1"/>
        <v>182</v>
      </c>
    </row>
    <row r="85" spans="1:7" ht="18" customHeight="1" x14ac:dyDescent="0.25">
      <c r="A85" s="441" t="s">
        <v>366</v>
      </c>
      <c r="B85" s="441" t="s">
        <v>453</v>
      </c>
      <c r="C85" s="441" t="s">
        <v>362</v>
      </c>
      <c r="D85" s="441" t="s">
        <v>454</v>
      </c>
      <c r="E85" s="441">
        <v>0</v>
      </c>
      <c r="F85" s="441">
        <v>133</v>
      </c>
      <c r="G85" s="425">
        <f t="shared" si="1"/>
        <v>133</v>
      </c>
    </row>
    <row r="86" spans="1:7" ht="18" customHeight="1" x14ac:dyDescent="0.25">
      <c r="A86" s="441" t="s">
        <v>366</v>
      </c>
      <c r="B86" s="441" t="s">
        <v>385</v>
      </c>
      <c r="C86" s="441" t="s">
        <v>362</v>
      </c>
      <c r="D86" s="441" t="s">
        <v>455</v>
      </c>
      <c r="E86" s="441">
        <v>0</v>
      </c>
      <c r="F86" s="441">
        <v>229</v>
      </c>
      <c r="G86" s="425">
        <f t="shared" si="1"/>
        <v>229</v>
      </c>
    </row>
    <row r="87" spans="1:7" ht="18" customHeight="1" x14ac:dyDescent="0.25">
      <c r="A87" s="441" t="s">
        <v>456</v>
      </c>
      <c r="B87" s="441" t="s">
        <v>367</v>
      </c>
      <c r="C87" s="441" t="s">
        <v>362</v>
      </c>
      <c r="D87" s="441" t="s">
        <v>457</v>
      </c>
      <c r="E87" s="441">
        <v>0</v>
      </c>
      <c r="F87" s="441">
        <v>5</v>
      </c>
      <c r="G87" s="425">
        <f t="shared" si="1"/>
        <v>5</v>
      </c>
    </row>
    <row r="88" spans="1:7" ht="18" customHeight="1" x14ac:dyDescent="0.25">
      <c r="A88" s="441" t="s">
        <v>456</v>
      </c>
      <c r="B88" s="441" t="s">
        <v>399</v>
      </c>
      <c r="C88" s="441" t="s">
        <v>362</v>
      </c>
      <c r="D88" s="441" t="s">
        <v>458</v>
      </c>
      <c r="E88" s="441">
        <v>5</v>
      </c>
      <c r="F88" s="441">
        <v>0</v>
      </c>
      <c r="G88" s="425">
        <f t="shared" si="1"/>
        <v>5</v>
      </c>
    </row>
    <row r="89" spans="1:7" ht="18" customHeight="1" x14ac:dyDescent="0.25">
      <c r="A89" s="441" t="s">
        <v>456</v>
      </c>
      <c r="B89" s="441" t="s">
        <v>376</v>
      </c>
      <c r="C89" s="441" t="s">
        <v>362</v>
      </c>
      <c r="D89" s="441" t="s">
        <v>459</v>
      </c>
      <c r="E89" s="441">
        <v>0</v>
      </c>
      <c r="F89" s="441">
        <v>9</v>
      </c>
      <c r="G89" s="425">
        <f t="shared" si="1"/>
        <v>9</v>
      </c>
    </row>
    <row r="90" spans="1:7" ht="18" customHeight="1" x14ac:dyDescent="0.25">
      <c r="A90" s="441" t="s">
        <v>456</v>
      </c>
      <c r="B90" s="441" t="s">
        <v>413</v>
      </c>
      <c r="C90" s="441" t="s">
        <v>362</v>
      </c>
      <c r="D90" s="441" t="s">
        <v>460</v>
      </c>
      <c r="E90" s="441">
        <v>0</v>
      </c>
      <c r="F90" s="441">
        <v>11</v>
      </c>
      <c r="G90" s="425">
        <f t="shared" si="1"/>
        <v>11</v>
      </c>
    </row>
    <row r="91" spans="1:7" ht="18" customHeight="1" x14ac:dyDescent="0.25">
      <c r="A91" s="441" t="s">
        <v>456</v>
      </c>
      <c r="B91" s="441" t="s">
        <v>461</v>
      </c>
      <c r="C91" s="441" t="s">
        <v>362</v>
      </c>
      <c r="D91" s="441" t="s">
        <v>462</v>
      </c>
      <c r="E91" s="441">
        <v>0</v>
      </c>
      <c r="F91" s="441">
        <v>4</v>
      </c>
      <c r="G91" s="425">
        <f t="shared" ref="G91:G332" si="2">E91+F91</f>
        <v>4</v>
      </c>
    </row>
    <row r="92" spans="1:7" ht="18" customHeight="1" x14ac:dyDescent="0.25">
      <c r="A92" s="441" t="s">
        <v>456</v>
      </c>
      <c r="B92" s="441" t="s">
        <v>399</v>
      </c>
      <c r="C92" s="441" t="s">
        <v>362</v>
      </c>
      <c r="D92" s="441" t="s">
        <v>463</v>
      </c>
      <c r="E92" s="441">
        <v>14</v>
      </c>
      <c r="F92" s="441">
        <v>0</v>
      </c>
      <c r="G92" s="425">
        <f t="shared" si="2"/>
        <v>14</v>
      </c>
    </row>
    <row r="93" spans="1:7" ht="18" customHeight="1" x14ac:dyDescent="0.25">
      <c r="A93" s="441" t="s">
        <v>456</v>
      </c>
      <c r="B93" s="441" t="s">
        <v>399</v>
      </c>
      <c r="C93" s="441" t="s">
        <v>362</v>
      </c>
      <c r="D93" s="441" t="s">
        <v>464</v>
      </c>
      <c r="E93" s="441">
        <v>27</v>
      </c>
      <c r="F93" s="441">
        <v>0</v>
      </c>
      <c r="G93" s="425">
        <f t="shared" si="2"/>
        <v>27</v>
      </c>
    </row>
    <row r="94" spans="1:7" ht="18" customHeight="1" x14ac:dyDescent="0.25">
      <c r="A94" s="441" t="s">
        <v>456</v>
      </c>
      <c r="B94" s="441" t="s">
        <v>404</v>
      </c>
      <c r="C94" s="441" t="s">
        <v>362</v>
      </c>
      <c r="D94" s="441" t="s">
        <v>465</v>
      </c>
      <c r="E94" s="441">
        <v>0</v>
      </c>
      <c r="F94" s="441">
        <v>7</v>
      </c>
      <c r="G94" s="425">
        <f t="shared" si="2"/>
        <v>7</v>
      </c>
    </row>
    <row r="95" spans="1:7" ht="18" customHeight="1" x14ac:dyDescent="0.25">
      <c r="A95" s="441" t="s">
        <v>456</v>
      </c>
      <c r="B95" s="441" t="s">
        <v>466</v>
      </c>
      <c r="C95" s="441" t="s">
        <v>362</v>
      </c>
      <c r="D95" s="441" t="s">
        <v>467</v>
      </c>
      <c r="E95" s="441">
        <v>0</v>
      </c>
      <c r="F95" s="441">
        <v>10</v>
      </c>
      <c r="G95" s="425">
        <f t="shared" si="2"/>
        <v>10</v>
      </c>
    </row>
    <row r="96" spans="1:7" ht="18" customHeight="1" x14ac:dyDescent="0.25">
      <c r="A96" s="441" t="s">
        <v>456</v>
      </c>
      <c r="B96" s="441" t="s">
        <v>468</v>
      </c>
      <c r="C96" s="441" t="s">
        <v>362</v>
      </c>
      <c r="D96" s="441" t="s">
        <v>469</v>
      </c>
      <c r="E96" s="441">
        <v>0</v>
      </c>
      <c r="F96" s="441">
        <v>8</v>
      </c>
      <c r="G96" s="425">
        <f t="shared" si="2"/>
        <v>8</v>
      </c>
    </row>
    <row r="97" spans="1:7" ht="18" customHeight="1" x14ac:dyDescent="0.25">
      <c r="A97" s="441" t="s">
        <v>456</v>
      </c>
      <c r="B97" s="441" t="s">
        <v>385</v>
      </c>
      <c r="C97" s="441" t="s">
        <v>362</v>
      </c>
      <c r="D97" s="441" t="s">
        <v>470</v>
      </c>
      <c r="E97" s="441">
        <v>0</v>
      </c>
      <c r="F97" s="441">
        <v>14</v>
      </c>
      <c r="G97" s="425">
        <f t="shared" si="2"/>
        <v>14</v>
      </c>
    </row>
    <row r="98" spans="1:7" ht="18" customHeight="1" x14ac:dyDescent="0.25">
      <c r="A98" s="441" t="s">
        <v>456</v>
      </c>
      <c r="B98" s="441" t="s">
        <v>471</v>
      </c>
      <c r="C98" s="441" t="s">
        <v>362</v>
      </c>
      <c r="D98" s="441" t="s">
        <v>472</v>
      </c>
      <c r="E98" s="441">
        <v>0</v>
      </c>
      <c r="F98" s="441">
        <v>9</v>
      </c>
      <c r="G98" s="425">
        <f t="shared" si="2"/>
        <v>9</v>
      </c>
    </row>
    <row r="99" spans="1:7" ht="18" customHeight="1" x14ac:dyDescent="0.25">
      <c r="A99" s="441" t="s">
        <v>456</v>
      </c>
      <c r="B99" s="441" t="s">
        <v>399</v>
      </c>
      <c r="C99" s="441" t="s">
        <v>362</v>
      </c>
      <c r="D99" s="441" t="s">
        <v>473</v>
      </c>
      <c r="E99" s="441">
        <v>4</v>
      </c>
      <c r="F99" s="441">
        <v>0</v>
      </c>
      <c r="G99" s="425">
        <f t="shared" si="2"/>
        <v>4</v>
      </c>
    </row>
    <row r="100" spans="1:7" ht="18" customHeight="1" x14ac:dyDescent="0.25">
      <c r="A100" s="441" t="s">
        <v>456</v>
      </c>
      <c r="B100" s="441" t="s">
        <v>474</v>
      </c>
      <c r="C100" s="441" t="s">
        <v>362</v>
      </c>
      <c r="D100" s="441" t="s">
        <v>475</v>
      </c>
      <c r="E100" s="441">
        <v>11</v>
      </c>
      <c r="F100" s="441">
        <v>0</v>
      </c>
      <c r="G100" s="425">
        <f t="shared" si="2"/>
        <v>11</v>
      </c>
    </row>
    <row r="101" spans="1:7" ht="18" customHeight="1" x14ac:dyDescent="0.25">
      <c r="A101" s="441" t="s">
        <v>476</v>
      </c>
      <c r="B101" s="441" t="s">
        <v>477</v>
      </c>
      <c r="C101" s="441" t="s">
        <v>362</v>
      </c>
      <c r="D101" s="441" t="s">
        <v>368</v>
      </c>
      <c r="E101" s="441">
        <v>11</v>
      </c>
      <c r="F101" s="441">
        <v>27</v>
      </c>
      <c r="G101" s="425">
        <f t="shared" si="2"/>
        <v>38</v>
      </c>
    </row>
    <row r="102" spans="1:7" ht="18" customHeight="1" x14ac:dyDescent="0.25">
      <c r="A102" s="441" t="s">
        <v>476</v>
      </c>
      <c r="B102" s="441" t="s">
        <v>474</v>
      </c>
      <c r="C102" s="441" t="s">
        <v>362</v>
      </c>
      <c r="D102" s="441" t="s">
        <v>478</v>
      </c>
      <c r="E102" s="441">
        <v>0</v>
      </c>
      <c r="F102" s="441">
        <v>13</v>
      </c>
      <c r="G102" s="425">
        <f t="shared" si="2"/>
        <v>13</v>
      </c>
    </row>
    <row r="103" spans="1:7" ht="18" customHeight="1" x14ac:dyDescent="0.25">
      <c r="A103" s="441" t="s">
        <v>476</v>
      </c>
      <c r="B103" s="441" t="s">
        <v>376</v>
      </c>
      <c r="C103" s="441" t="s">
        <v>362</v>
      </c>
      <c r="D103" s="441" t="s">
        <v>377</v>
      </c>
      <c r="E103" s="441">
        <v>0</v>
      </c>
      <c r="F103" s="441">
        <v>16</v>
      </c>
      <c r="G103" s="425">
        <f t="shared" si="2"/>
        <v>16</v>
      </c>
    </row>
    <row r="104" spans="1:7" ht="18" customHeight="1" x14ac:dyDescent="0.25">
      <c r="A104" s="441" t="s">
        <v>476</v>
      </c>
      <c r="B104" s="441" t="s">
        <v>453</v>
      </c>
      <c r="C104" s="441" t="s">
        <v>362</v>
      </c>
      <c r="D104" s="441" t="s">
        <v>479</v>
      </c>
      <c r="E104" s="441">
        <v>0</v>
      </c>
      <c r="F104" s="441">
        <v>8</v>
      </c>
      <c r="G104" s="425">
        <f t="shared" si="2"/>
        <v>8</v>
      </c>
    </row>
    <row r="105" spans="1:7" ht="18" customHeight="1" x14ac:dyDescent="0.25">
      <c r="A105" s="441" t="s">
        <v>476</v>
      </c>
      <c r="B105" s="441" t="s">
        <v>367</v>
      </c>
      <c r="C105" s="441" t="s">
        <v>362</v>
      </c>
      <c r="D105" s="441" t="s">
        <v>480</v>
      </c>
      <c r="E105" s="441">
        <v>15</v>
      </c>
      <c r="F105" s="441">
        <v>12</v>
      </c>
      <c r="G105" s="425">
        <f t="shared" si="2"/>
        <v>27</v>
      </c>
    </row>
    <row r="106" spans="1:7" ht="18" customHeight="1" x14ac:dyDescent="0.25">
      <c r="A106" s="441" t="s">
        <v>476</v>
      </c>
      <c r="B106" s="441" t="s">
        <v>481</v>
      </c>
      <c r="C106" s="441" t="s">
        <v>362</v>
      </c>
      <c r="D106" s="441" t="s">
        <v>482</v>
      </c>
      <c r="E106" s="441">
        <v>9</v>
      </c>
      <c r="F106" s="441">
        <v>1</v>
      </c>
      <c r="G106" s="425">
        <f t="shared" si="2"/>
        <v>10</v>
      </c>
    </row>
    <row r="107" spans="1:7" ht="18" customHeight="1" x14ac:dyDescent="0.25">
      <c r="A107" s="441" t="s">
        <v>476</v>
      </c>
      <c r="B107" s="441" t="s">
        <v>426</v>
      </c>
      <c r="C107" s="441" t="s">
        <v>362</v>
      </c>
      <c r="D107" s="441" t="s">
        <v>483</v>
      </c>
      <c r="E107" s="441">
        <v>10</v>
      </c>
      <c r="F107" s="441">
        <v>10</v>
      </c>
      <c r="G107" s="425">
        <f t="shared" si="2"/>
        <v>20</v>
      </c>
    </row>
    <row r="108" spans="1:7" ht="18" customHeight="1" x14ac:dyDescent="0.25">
      <c r="A108" s="441" t="s">
        <v>476</v>
      </c>
      <c r="B108" s="441" t="s">
        <v>484</v>
      </c>
      <c r="C108" s="441" t="s">
        <v>362</v>
      </c>
      <c r="D108" s="441" t="s">
        <v>485</v>
      </c>
      <c r="E108" s="441">
        <v>0</v>
      </c>
      <c r="F108" s="441">
        <v>26</v>
      </c>
      <c r="G108" s="425">
        <f t="shared" si="2"/>
        <v>26</v>
      </c>
    </row>
    <row r="109" spans="1:7" ht="18" customHeight="1" x14ac:dyDescent="0.25">
      <c r="A109" s="441" t="s">
        <v>476</v>
      </c>
      <c r="B109" s="441" t="s">
        <v>380</v>
      </c>
      <c r="C109" s="441" t="s">
        <v>362</v>
      </c>
      <c r="D109" s="441" t="s">
        <v>486</v>
      </c>
      <c r="E109" s="441">
        <v>5</v>
      </c>
      <c r="F109" s="441">
        <v>12</v>
      </c>
      <c r="G109" s="425">
        <f t="shared" si="2"/>
        <v>17</v>
      </c>
    </row>
    <row r="110" spans="1:7" ht="18" customHeight="1" x14ac:dyDescent="0.25">
      <c r="A110" s="441" t="s">
        <v>476</v>
      </c>
      <c r="B110" s="441" t="s">
        <v>487</v>
      </c>
      <c r="C110" s="441" t="s">
        <v>362</v>
      </c>
      <c r="D110" s="441" t="s">
        <v>488</v>
      </c>
      <c r="E110" s="441">
        <v>0</v>
      </c>
      <c r="F110" s="441">
        <v>23</v>
      </c>
      <c r="G110" s="425">
        <f t="shared" si="2"/>
        <v>23</v>
      </c>
    </row>
    <row r="111" spans="1:7" ht="18" customHeight="1" x14ac:dyDescent="0.25">
      <c r="A111" s="441" t="s">
        <v>476</v>
      </c>
      <c r="B111" s="441" t="s">
        <v>489</v>
      </c>
      <c r="C111" s="441" t="s">
        <v>362</v>
      </c>
      <c r="D111" s="441" t="s">
        <v>490</v>
      </c>
      <c r="E111" s="441">
        <v>0</v>
      </c>
      <c r="F111" s="441">
        <v>3</v>
      </c>
      <c r="G111" s="425">
        <f t="shared" si="2"/>
        <v>3</v>
      </c>
    </row>
    <row r="112" spans="1:7" ht="18" customHeight="1" x14ac:dyDescent="0.25">
      <c r="A112" s="441" t="s">
        <v>476</v>
      </c>
      <c r="B112" s="441" t="s">
        <v>491</v>
      </c>
      <c r="C112" s="441" t="s">
        <v>362</v>
      </c>
      <c r="D112" s="441" t="s">
        <v>492</v>
      </c>
      <c r="E112" s="441">
        <v>0</v>
      </c>
      <c r="F112" s="441">
        <v>2</v>
      </c>
      <c r="G112" s="425">
        <f t="shared" si="2"/>
        <v>2</v>
      </c>
    </row>
    <row r="113" spans="1:7" ht="18" customHeight="1" x14ac:dyDescent="0.25">
      <c r="A113" s="441" t="s">
        <v>476</v>
      </c>
      <c r="B113" s="441" t="s">
        <v>493</v>
      </c>
      <c r="C113" s="441" t="s">
        <v>362</v>
      </c>
      <c r="D113" s="441" t="s">
        <v>494</v>
      </c>
      <c r="E113" s="441">
        <v>0</v>
      </c>
      <c r="F113" s="441">
        <v>23</v>
      </c>
      <c r="G113" s="425">
        <f t="shared" si="2"/>
        <v>23</v>
      </c>
    </row>
    <row r="114" spans="1:7" ht="18" customHeight="1" x14ac:dyDescent="0.25">
      <c r="A114" s="441" t="s">
        <v>476</v>
      </c>
      <c r="B114" s="441" t="s">
        <v>495</v>
      </c>
      <c r="C114" s="441" t="s">
        <v>362</v>
      </c>
      <c r="D114" s="441" t="s">
        <v>496</v>
      </c>
      <c r="E114" s="441">
        <v>0</v>
      </c>
      <c r="F114" s="441">
        <v>11</v>
      </c>
      <c r="G114" s="425">
        <f t="shared" si="2"/>
        <v>11</v>
      </c>
    </row>
    <row r="115" spans="1:7" ht="18" customHeight="1" x14ac:dyDescent="0.25">
      <c r="A115" s="441" t="s">
        <v>476</v>
      </c>
      <c r="B115" s="441" t="s">
        <v>497</v>
      </c>
      <c r="C115" s="441" t="s">
        <v>362</v>
      </c>
      <c r="D115" s="441" t="s">
        <v>498</v>
      </c>
      <c r="E115" s="441">
        <v>0</v>
      </c>
      <c r="F115" s="441">
        <v>6</v>
      </c>
      <c r="G115" s="425">
        <f t="shared" si="2"/>
        <v>6</v>
      </c>
    </row>
    <row r="116" spans="1:7" ht="18" customHeight="1" x14ac:dyDescent="0.25">
      <c r="A116" s="441" t="s">
        <v>476</v>
      </c>
      <c r="B116" s="441" t="s">
        <v>428</v>
      </c>
      <c r="C116" s="441" t="s">
        <v>362</v>
      </c>
      <c r="D116" s="441" t="s">
        <v>499</v>
      </c>
      <c r="E116" s="441">
        <v>0</v>
      </c>
      <c r="F116" s="441">
        <v>3</v>
      </c>
      <c r="G116" s="425">
        <f t="shared" si="2"/>
        <v>3</v>
      </c>
    </row>
    <row r="117" spans="1:7" ht="18" customHeight="1" x14ac:dyDescent="0.25">
      <c r="A117" s="441" t="s">
        <v>476</v>
      </c>
      <c r="B117" s="441" t="s">
        <v>500</v>
      </c>
      <c r="C117" s="441" t="s">
        <v>362</v>
      </c>
      <c r="D117" s="441" t="s">
        <v>501</v>
      </c>
      <c r="E117" s="441">
        <v>0</v>
      </c>
      <c r="F117" s="441">
        <v>17</v>
      </c>
      <c r="G117" s="425">
        <f t="shared" si="2"/>
        <v>17</v>
      </c>
    </row>
    <row r="118" spans="1:7" ht="18" customHeight="1" x14ac:dyDescent="0.25">
      <c r="A118" s="441" t="s">
        <v>476</v>
      </c>
      <c r="B118" s="441" t="s">
        <v>395</v>
      </c>
      <c r="C118" s="441" t="s">
        <v>362</v>
      </c>
      <c r="D118" s="441" t="s">
        <v>502</v>
      </c>
      <c r="E118" s="441">
        <v>0</v>
      </c>
      <c r="F118" s="441">
        <v>7</v>
      </c>
      <c r="G118" s="425">
        <f t="shared" si="2"/>
        <v>7</v>
      </c>
    </row>
    <row r="119" spans="1:7" ht="18" customHeight="1" x14ac:dyDescent="0.25">
      <c r="A119" s="441" t="s">
        <v>476</v>
      </c>
      <c r="B119" s="441" t="s">
        <v>399</v>
      </c>
      <c r="C119" s="441" t="s">
        <v>362</v>
      </c>
      <c r="D119" s="441" t="s">
        <v>400</v>
      </c>
      <c r="E119" s="441">
        <v>4</v>
      </c>
      <c r="F119" s="441">
        <v>6</v>
      </c>
      <c r="G119" s="425">
        <f t="shared" si="2"/>
        <v>10</v>
      </c>
    </row>
    <row r="120" spans="1:7" ht="18" customHeight="1" x14ac:dyDescent="0.25">
      <c r="A120" s="441" t="s">
        <v>476</v>
      </c>
      <c r="B120" s="441" t="s">
        <v>428</v>
      </c>
      <c r="C120" s="441" t="s">
        <v>362</v>
      </c>
      <c r="D120" s="441" t="s">
        <v>503</v>
      </c>
      <c r="E120" s="441">
        <v>0</v>
      </c>
      <c r="F120" s="441">
        <v>35</v>
      </c>
      <c r="G120" s="425">
        <f t="shared" si="2"/>
        <v>35</v>
      </c>
    </row>
    <row r="121" spans="1:7" ht="18" customHeight="1" x14ac:dyDescent="0.25">
      <c r="A121" s="441" t="s">
        <v>476</v>
      </c>
      <c r="B121" s="441" t="s">
        <v>504</v>
      </c>
      <c r="C121" s="441" t="s">
        <v>362</v>
      </c>
      <c r="D121" s="441" t="s">
        <v>505</v>
      </c>
      <c r="E121" s="441">
        <v>0</v>
      </c>
      <c r="F121" s="441">
        <v>6</v>
      </c>
      <c r="G121" s="425">
        <f t="shared" si="2"/>
        <v>6</v>
      </c>
    </row>
    <row r="122" spans="1:7" ht="18" customHeight="1" x14ac:dyDescent="0.25">
      <c r="A122" s="441" t="s">
        <v>476</v>
      </c>
      <c r="B122" s="441" t="s">
        <v>471</v>
      </c>
      <c r="C122" s="441" t="s">
        <v>362</v>
      </c>
      <c r="D122" s="441" t="s">
        <v>506</v>
      </c>
      <c r="E122" s="441">
        <v>0</v>
      </c>
      <c r="F122" s="441">
        <v>12</v>
      </c>
      <c r="G122" s="425">
        <f t="shared" si="2"/>
        <v>12</v>
      </c>
    </row>
    <row r="123" spans="1:7" ht="18" customHeight="1" x14ac:dyDescent="0.25">
      <c r="A123" s="441" t="s">
        <v>476</v>
      </c>
      <c r="B123" s="441" t="s">
        <v>474</v>
      </c>
      <c r="C123" s="441" t="s">
        <v>362</v>
      </c>
      <c r="D123" s="441" t="s">
        <v>507</v>
      </c>
      <c r="E123" s="441">
        <v>0</v>
      </c>
      <c r="F123" s="441">
        <v>10</v>
      </c>
      <c r="G123" s="425">
        <f t="shared" si="2"/>
        <v>10</v>
      </c>
    </row>
    <row r="124" spans="1:7" ht="18" customHeight="1" x14ac:dyDescent="0.25">
      <c r="A124" s="441" t="s">
        <v>476</v>
      </c>
      <c r="B124" s="441" t="s">
        <v>446</v>
      </c>
      <c r="C124" s="441" t="s">
        <v>362</v>
      </c>
      <c r="D124" s="441" t="s">
        <v>508</v>
      </c>
      <c r="E124" s="441">
        <v>0</v>
      </c>
      <c r="F124" s="441">
        <v>6</v>
      </c>
      <c r="G124" s="425">
        <f t="shared" si="2"/>
        <v>6</v>
      </c>
    </row>
    <row r="125" spans="1:7" ht="18" customHeight="1" x14ac:dyDescent="0.25">
      <c r="A125" s="441" t="s">
        <v>476</v>
      </c>
      <c r="B125" s="441" t="s">
        <v>406</v>
      </c>
      <c r="C125" s="441" t="s">
        <v>362</v>
      </c>
      <c r="D125" s="441" t="s">
        <v>407</v>
      </c>
      <c r="E125" s="441">
        <v>4</v>
      </c>
      <c r="F125" s="441">
        <v>4</v>
      </c>
      <c r="G125" s="425">
        <f t="shared" si="2"/>
        <v>8</v>
      </c>
    </row>
    <row r="126" spans="1:7" ht="18" customHeight="1" x14ac:dyDescent="0.25">
      <c r="A126" s="441" t="s">
        <v>476</v>
      </c>
      <c r="B126" s="441" t="s">
        <v>380</v>
      </c>
      <c r="C126" s="441" t="s">
        <v>362</v>
      </c>
      <c r="D126" s="441" t="s">
        <v>509</v>
      </c>
      <c r="E126" s="441">
        <v>14</v>
      </c>
      <c r="F126" s="441">
        <v>8</v>
      </c>
      <c r="G126" s="425">
        <f t="shared" si="2"/>
        <v>22</v>
      </c>
    </row>
    <row r="127" spans="1:7" ht="18" customHeight="1" x14ac:dyDescent="0.25">
      <c r="A127" s="441" t="s">
        <v>476</v>
      </c>
      <c r="B127" s="441" t="s">
        <v>367</v>
      </c>
      <c r="C127" s="441" t="s">
        <v>362</v>
      </c>
      <c r="D127" s="441" t="s">
        <v>510</v>
      </c>
      <c r="E127" s="441">
        <v>0</v>
      </c>
      <c r="F127" s="441">
        <v>6</v>
      </c>
      <c r="G127" s="425">
        <f t="shared" si="2"/>
        <v>6</v>
      </c>
    </row>
    <row r="128" spans="1:7" ht="18" customHeight="1" x14ac:dyDescent="0.25">
      <c r="A128" s="441" t="s">
        <v>476</v>
      </c>
      <c r="B128" s="441" t="s">
        <v>369</v>
      </c>
      <c r="C128" s="441" t="s">
        <v>362</v>
      </c>
      <c r="D128" s="441" t="s">
        <v>511</v>
      </c>
      <c r="E128" s="441">
        <v>0</v>
      </c>
      <c r="F128" s="441">
        <v>16</v>
      </c>
      <c r="G128" s="425">
        <f t="shared" si="2"/>
        <v>16</v>
      </c>
    </row>
    <row r="129" spans="1:7" ht="18" customHeight="1" x14ac:dyDescent="0.25">
      <c r="A129" s="441" t="s">
        <v>476</v>
      </c>
      <c r="B129" s="441" t="s">
        <v>411</v>
      </c>
      <c r="C129" s="441" t="s">
        <v>362</v>
      </c>
      <c r="D129" s="441" t="s">
        <v>512</v>
      </c>
      <c r="E129" s="441">
        <v>0</v>
      </c>
      <c r="F129" s="441">
        <v>2</v>
      </c>
      <c r="G129" s="425">
        <f t="shared" si="2"/>
        <v>2</v>
      </c>
    </row>
    <row r="130" spans="1:7" ht="18" customHeight="1" x14ac:dyDescent="0.25">
      <c r="A130" s="441" t="s">
        <v>476</v>
      </c>
      <c r="B130" s="441" t="s">
        <v>413</v>
      </c>
      <c r="C130" s="441" t="s">
        <v>362</v>
      </c>
      <c r="D130" s="441" t="s">
        <v>513</v>
      </c>
      <c r="E130" s="441">
        <v>0</v>
      </c>
      <c r="F130" s="441">
        <v>12</v>
      </c>
      <c r="G130" s="425">
        <f t="shared" si="2"/>
        <v>12</v>
      </c>
    </row>
    <row r="131" spans="1:7" ht="18" customHeight="1" x14ac:dyDescent="0.25">
      <c r="A131" s="441" t="s">
        <v>476</v>
      </c>
      <c r="B131" s="441" t="s">
        <v>382</v>
      </c>
      <c r="C131" s="441" t="s">
        <v>362</v>
      </c>
      <c r="D131" s="441" t="s">
        <v>514</v>
      </c>
      <c r="E131" s="441">
        <v>0</v>
      </c>
      <c r="F131" s="441">
        <v>5</v>
      </c>
      <c r="G131" s="425">
        <f t="shared" si="2"/>
        <v>5</v>
      </c>
    </row>
    <row r="132" spans="1:7" ht="18" customHeight="1" x14ac:dyDescent="0.25">
      <c r="A132" s="441" t="s">
        <v>476</v>
      </c>
      <c r="B132" s="441" t="s">
        <v>413</v>
      </c>
      <c r="C132" s="441" t="s">
        <v>362</v>
      </c>
      <c r="D132" s="441" t="s">
        <v>425</v>
      </c>
      <c r="E132" s="441">
        <v>0</v>
      </c>
      <c r="F132" s="441">
        <v>7</v>
      </c>
      <c r="G132" s="425">
        <f t="shared" si="2"/>
        <v>7</v>
      </c>
    </row>
    <row r="133" spans="1:7" ht="18" customHeight="1" x14ac:dyDescent="0.25">
      <c r="A133" s="441" t="s">
        <v>476</v>
      </c>
      <c r="B133" s="441" t="s">
        <v>515</v>
      </c>
      <c r="C133" s="441" t="s">
        <v>362</v>
      </c>
      <c r="D133" s="441" t="s">
        <v>516</v>
      </c>
      <c r="E133" s="441">
        <v>0</v>
      </c>
      <c r="F133" s="441">
        <v>21</v>
      </c>
      <c r="G133" s="425">
        <f t="shared" si="2"/>
        <v>21</v>
      </c>
    </row>
    <row r="134" spans="1:7" ht="18" customHeight="1" x14ac:dyDescent="0.25">
      <c r="A134" s="441" t="s">
        <v>476</v>
      </c>
      <c r="B134" s="441" t="s">
        <v>517</v>
      </c>
      <c r="C134" s="441" t="s">
        <v>362</v>
      </c>
      <c r="D134" s="441" t="s">
        <v>518</v>
      </c>
      <c r="E134" s="441">
        <v>0</v>
      </c>
      <c r="F134" s="441">
        <v>17</v>
      </c>
      <c r="G134" s="425">
        <f t="shared" si="2"/>
        <v>17</v>
      </c>
    </row>
    <row r="135" spans="1:7" ht="18" customHeight="1" x14ac:dyDescent="0.25">
      <c r="A135" s="441" t="s">
        <v>476</v>
      </c>
      <c r="B135" s="441" t="s">
        <v>519</v>
      </c>
      <c r="C135" s="441" t="s">
        <v>362</v>
      </c>
      <c r="D135" s="441" t="s">
        <v>520</v>
      </c>
      <c r="E135" s="441">
        <v>0</v>
      </c>
      <c r="F135" s="441">
        <v>22</v>
      </c>
      <c r="G135" s="425">
        <f t="shared" si="2"/>
        <v>22</v>
      </c>
    </row>
    <row r="136" spans="1:7" ht="18" customHeight="1" x14ac:dyDescent="0.25">
      <c r="A136" s="441" t="s">
        <v>476</v>
      </c>
      <c r="B136" s="441" t="s">
        <v>521</v>
      </c>
      <c r="C136" s="441" t="s">
        <v>362</v>
      </c>
      <c r="D136" s="441" t="s">
        <v>522</v>
      </c>
      <c r="E136" s="441">
        <v>0</v>
      </c>
      <c r="F136" s="441">
        <v>9</v>
      </c>
      <c r="G136" s="425">
        <f t="shared" si="2"/>
        <v>9</v>
      </c>
    </row>
    <row r="137" spans="1:7" ht="18" customHeight="1" x14ac:dyDescent="0.25">
      <c r="A137" s="441" t="s">
        <v>476</v>
      </c>
      <c r="B137" s="441" t="s">
        <v>523</v>
      </c>
      <c r="C137" s="441" t="s">
        <v>362</v>
      </c>
      <c r="D137" s="441" t="s">
        <v>524</v>
      </c>
      <c r="E137" s="441">
        <v>5</v>
      </c>
      <c r="F137" s="441">
        <v>0</v>
      </c>
      <c r="G137" s="425">
        <f t="shared" si="2"/>
        <v>5</v>
      </c>
    </row>
    <row r="138" spans="1:7" ht="18" customHeight="1" x14ac:dyDescent="0.25">
      <c r="A138" s="441" t="s">
        <v>476</v>
      </c>
      <c r="B138" s="441" t="s">
        <v>397</v>
      </c>
      <c r="C138" s="441" t="s">
        <v>362</v>
      </c>
      <c r="D138" s="441" t="s">
        <v>436</v>
      </c>
      <c r="E138" s="441">
        <v>9</v>
      </c>
      <c r="F138" s="441">
        <v>8</v>
      </c>
      <c r="G138" s="425">
        <f t="shared" si="2"/>
        <v>17</v>
      </c>
    </row>
    <row r="139" spans="1:7" ht="18" customHeight="1" x14ac:dyDescent="0.25">
      <c r="A139" s="441" t="s">
        <v>476</v>
      </c>
      <c r="B139" s="441" t="s">
        <v>525</v>
      </c>
      <c r="C139" s="441" t="s">
        <v>362</v>
      </c>
      <c r="D139" s="441" t="s">
        <v>526</v>
      </c>
      <c r="E139" s="441">
        <v>0</v>
      </c>
      <c r="F139" s="441">
        <v>22</v>
      </c>
      <c r="G139" s="425">
        <f t="shared" si="2"/>
        <v>22</v>
      </c>
    </row>
    <row r="140" spans="1:7" ht="18" customHeight="1" x14ac:dyDescent="0.25">
      <c r="A140" s="441" t="s">
        <v>476</v>
      </c>
      <c r="B140" s="441" t="s">
        <v>527</v>
      </c>
      <c r="C140" s="441" t="s">
        <v>362</v>
      </c>
      <c r="D140" s="441" t="s">
        <v>528</v>
      </c>
      <c r="E140" s="441">
        <v>0</v>
      </c>
      <c r="F140" s="441">
        <v>10</v>
      </c>
      <c r="G140" s="425">
        <f t="shared" si="2"/>
        <v>10</v>
      </c>
    </row>
    <row r="141" spans="1:7" ht="18" customHeight="1" x14ac:dyDescent="0.25">
      <c r="A141" s="441" t="s">
        <v>476</v>
      </c>
      <c r="B141" s="441" t="s">
        <v>441</v>
      </c>
      <c r="C141" s="441" t="s">
        <v>362</v>
      </c>
      <c r="D141" s="441" t="s">
        <v>529</v>
      </c>
      <c r="E141" s="441">
        <v>5</v>
      </c>
      <c r="F141" s="441">
        <v>0</v>
      </c>
      <c r="G141" s="425">
        <f t="shared" si="2"/>
        <v>5</v>
      </c>
    </row>
    <row r="142" spans="1:7" ht="18" customHeight="1" x14ac:dyDescent="0.25">
      <c r="A142" s="441" t="s">
        <v>476</v>
      </c>
      <c r="B142" s="441" t="s">
        <v>530</v>
      </c>
      <c r="C142" s="441" t="s">
        <v>362</v>
      </c>
      <c r="D142" s="441" t="s">
        <v>531</v>
      </c>
      <c r="E142" s="441">
        <v>0</v>
      </c>
      <c r="F142" s="441">
        <v>23</v>
      </c>
      <c r="G142" s="425">
        <f t="shared" si="2"/>
        <v>23</v>
      </c>
    </row>
    <row r="143" spans="1:7" ht="18" customHeight="1" x14ac:dyDescent="0.25">
      <c r="A143" s="441" t="s">
        <v>476</v>
      </c>
      <c r="B143" s="441" t="s">
        <v>437</v>
      </c>
      <c r="C143" s="441" t="s">
        <v>362</v>
      </c>
      <c r="D143" s="441" t="s">
        <v>532</v>
      </c>
      <c r="E143" s="441">
        <v>0</v>
      </c>
      <c r="F143" s="441">
        <v>2</v>
      </c>
      <c r="G143" s="425">
        <f t="shared" si="2"/>
        <v>2</v>
      </c>
    </row>
    <row r="144" spans="1:7" ht="18" customHeight="1" x14ac:dyDescent="0.25">
      <c r="A144" s="441" t="s">
        <v>476</v>
      </c>
      <c r="B144" s="441" t="s">
        <v>385</v>
      </c>
      <c r="C144" s="441" t="s">
        <v>362</v>
      </c>
      <c r="D144" s="441" t="s">
        <v>533</v>
      </c>
      <c r="E144" s="441">
        <v>0</v>
      </c>
      <c r="F144" s="441">
        <v>21</v>
      </c>
      <c r="G144" s="425">
        <f t="shared" si="2"/>
        <v>21</v>
      </c>
    </row>
    <row r="145" spans="1:7" ht="18" customHeight="1" x14ac:dyDescent="0.25">
      <c r="A145" s="441" t="s">
        <v>476</v>
      </c>
      <c r="B145" s="441" t="s">
        <v>416</v>
      </c>
      <c r="C145" s="441" t="s">
        <v>362</v>
      </c>
      <c r="D145" s="441" t="s">
        <v>534</v>
      </c>
      <c r="E145" s="441">
        <v>0</v>
      </c>
      <c r="F145" s="441">
        <v>5</v>
      </c>
      <c r="G145" s="425">
        <f t="shared" si="2"/>
        <v>5</v>
      </c>
    </row>
    <row r="146" spans="1:7" ht="18" customHeight="1" x14ac:dyDescent="0.25">
      <c r="A146" s="441" t="s">
        <v>535</v>
      </c>
      <c r="B146" s="441" t="s">
        <v>477</v>
      </c>
      <c r="C146" s="441" t="s">
        <v>362</v>
      </c>
      <c r="D146" s="441" t="s">
        <v>536</v>
      </c>
      <c r="E146" s="441">
        <v>0</v>
      </c>
      <c r="F146" s="441">
        <v>18</v>
      </c>
      <c r="G146" s="425">
        <f t="shared" si="2"/>
        <v>18</v>
      </c>
    </row>
    <row r="147" spans="1:7" ht="18" customHeight="1" x14ac:dyDescent="0.25">
      <c r="A147" s="441" t="s">
        <v>535</v>
      </c>
      <c r="B147" s="441" t="s">
        <v>376</v>
      </c>
      <c r="C147" s="441" t="s">
        <v>362</v>
      </c>
      <c r="D147" s="441" t="s">
        <v>537</v>
      </c>
      <c r="E147" s="441">
        <v>0</v>
      </c>
      <c r="F147" s="441">
        <v>10</v>
      </c>
      <c r="G147" s="425">
        <f t="shared" si="2"/>
        <v>10</v>
      </c>
    </row>
    <row r="148" spans="1:7" ht="18" customHeight="1" x14ac:dyDescent="0.25">
      <c r="A148" s="441" t="s">
        <v>535</v>
      </c>
      <c r="B148" s="441" t="s">
        <v>481</v>
      </c>
      <c r="C148" s="441" t="s">
        <v>362</v>
      </c>
      <c r="D148" s="441" t="s">
        <v>482</v>
      </c>
      <c r="E148" s="441">
        <v>5</v>
      </c>
      <c r="F148" s="441">
        <v>10</v>
      </c>
      <c r="G148" s="425">
        <f t="shared" si="2"/>
        <v>15</v>
      </c>
    </row>
    <row r="149" spans="1:7" ht="18" customHeight="1" x14ac:dyDescent="0.25">
      <c r="A149" s="441" t="s">
        <v>535</v>
      </c>
      <c r="B149" s="441" t="s">
        <v>538</v>
      </c>
      <c r="C149" s="441" t="s">
        <v>362</v>
      </c>
      <c r="D149" s="441" t="s">
        <v>539</v>
      </c>
      <c r="E149" s="441">
        <v>0</v>
      </c>
      <c r="F149" s="441">
        <v>19</v>
      </c>
      <c r="G149" s="425">
        <f t="shared" si="2"/>
        <v>19</v>
      </c>
    </row>
    <row r="150" spans="1:7" ht="18" customHeight="1" x14ac:dyDescent="0.25">
      <c r="A150" s="441" t="s">
        <v>535</v>
      </c>
      <c r="B150" s="441" t="s">
        <v>367</v>
      </c>
      <c r="C150" s="441" t="s">
        <v>362</v>
      </c>
      <c r="D150" s="441" t="s">
        <v>540</v>
      </c>
      <c r="E150" s="441">
        <v>0</v>
      </c>
      <c r="F150" s="441">
        <v>16</v>
      </c>
      <c r="G150" s="425">
        <f t="shared" si="2"/>
        <v>16</v>
      </c>
    </row>
    <row r="151" spans="1:7" ht="18" customHeight="1" x14ac:dyDescent="0.25">
      <c r="A151" s="441" t="s">
        <v>535</v>
      </c>
      <c r="B151" s="441" t="s">
        <v>426</v>
      </c>
      <c r="C151" s="441" t="s">
        <v>362</v>
      </c>
      <c r="D151" s="441" t="s">
        <v>483</v>
      </c>
      <c r="E151" s="441">
        <v>5</v>
      </c>
      <c r="F151" s="441">
        <v>18</v>
      </c>
      <c r="G151" s="425">
        <f t="shared" si="2"/>
        <v>23</v>
      </c>
    </row>
    <row r="152" spans="1:7" ht="18" customHeight="1" x14ac:dyDescent="0.25">
      <c r="A152" s="441" t="s">
        <v>535</v>
      </c>
      <c r="B152" s="441" t="s">
        <v>541</v>
      </c>
      <c r="C152" s="441" t="s">
        <v>362</v>
      </c>
      <c r="D152" s="441" t="s">
        <v>542</v>
      </c>
      <c r="E152" s="441">
        <v>0</v>
      </c>
      <c r="F152" s="441">
        <v>30</v>
      </c>
      <c r="G152" s="425">
        <f t="shared" si="2"/>
        <v>30</v>
      </c>
    </row>
    <row r="153" spans="1:7" ht="18" customHeight="1" x14ac:dyDescent="0.25">
      <c r="A153" s="441" t="s">
        <v>535</v>
      </c>
      <c r="B153" s="441" t="s">
        <v>385</v>
      </c>
      <c r="C153" s="441" t="s">
        <v>362</v>
      </c>
      <c r="D153" s="441" t="s">
        <v>543</v>
      </c>
      <c r="E153" s="441">
        <v>0</v>
      </c>
      <c r="F153" s="441">
        <v>14</v>
      </c>
      <c r="G153" s="425">
        <f t="shared" si="2"/>
        <v>14</v>
      </c>
    </row>
    <row r="154" spans="1:7" ht="18" customHeight="1" x14ac:dyDescent="0.25">
      <c r="A154" s="441" t="s">
        <v>535</v>
      </c>
      <c r="B154" s="441" t="s">
        <v>487</v>
      </c>
      <c r="C154" s="441" t="s">
        <v>362</v>
      </c>
      <c r="D154" s="441" t="s">
        <v>488</v>
      </c>
      <c r="E154" s="441">
        <v>0</v>
      </c>
      <c r="F154" s="441">
        <v>17</v>
      </c>
      <c r="G154" s="425">
        <f t="shared" si="2"/>
        <v>17</v>
      </c>
    </row>
    <row r="155" spans="1:7" ht="18" customHeight="1" x14ac:dyDescent="0.25">
      <c r="A155" s="441" t="s">
        <v>535</v>
      </c>
      <c r="B155" s="441" t="s">
        <v>493</v>
      </c>
      <c r="C155" s="441" t="s">
        <v>362</v>
      </c>
      <c r="D155" s="441" t="s">
        <v>494</v>
      </c>
      <c r="E155" s="441">
        <v>0</v>
      </c>
      <c r="F155" s="441">
        <v>44</v>
      </c>
      <c r="G155" s="425">
        <f t="shared" si="2"/>
        <v>44</v>
      </c>
    </row>
    <row r="156" spans="1:7" ht="18" customHeight="1" x14ac:dyDescent="0.25">
      <c r="A156" s="441" t="s">
        <v>535</v>
      </c>
      <c r="B156" s="441" t="s">
        <v>495</v>
      </c>
      <c r="C156" s="441" t="s">
        <v>362</v>
      </c>
      <c r="D156" s="441" t="s">
        <v>496</v>
      </c>
      <c r="E156" s="441">
        <v>0</v>
      </c>
      <c r="F156" s="441">
        <v>14</v>
      </c>
      <c r="G156" s="425">
        <f t="shared" si="2"/>
        <v>14</v>
      </c>
    </row>
    <row r="157" spans="1:7" ht="18" customHeight="1" x14ac:dyDescent="0.25">
      <c r="A157" s="441" t="s">
        <v>535</v>
      </c>
      <c r="B157" s="441" t="s">
        <v>544</v>
      </c>
      <c r="C157" s="441" t="s">
        <v>362</v>
      </c>
      <c r="D157" s="441" t="s">
        <v>545</v>
      </c>
      <c r="E157" s="441">
        <v>0</v>
      </c>
      <c r="F157" s="441">
        <v>57</v>
      </c>
      <c r="G157" s="425">
        <f t="shared" si="2"/>
        <v>57</v>
      </c>
    </row>
    <row r="158" spans="1:7" ht="18" customHeight="1" x14ac:dyDescent="0.25">
      <c r="A158" s="441" t="s">
        <v>535</v>
      </c>
      <c r="B158" s="441" t="s">
        <v>500</v>
      </c>
      <c r="C158" s="441" t="s">
        <v>362</v>
      </c>
      <c r="D158" s="441" t="s">
        <v>501</v>
      </c>
      <c r="E158" s="441">
        <v>6</v>
      </c>
      <c r="F158" s="441">
        <v>2</v>
      </c>
      <c r="G158" s="425">
        <f t="shared" si="2"/>
        <v>8</v>
      </c>
    </row>
    <row r="159" spans="1:7" ht="18" customHeight="1" x14ac:dyDescent="0.25">
      <c r="A159" s="441" t="s">
        <v>535</v>
      </c>
      <c r="B159" s="441" t="s">
        <v>428</v>
      </c>
      <c r="C159" s="441" t="s">
        <v>362</v>
      </c>
      <c r="D159" s="441" t="s">
        <v>546</v>
      </c>
      <c r="E159" s="441">
        <v>0</v>
      </c>
      <c r="F159" s="441">
        <v>18</v>
      </c>
      <c r="G159" s="425">
        <f t="shared" si="2"/>
        <v>18</v>
      </c>
    </row>
    <row r="160" spans="1:7" ht="18" customHeight="1" x14ac:dyDescent="0.25">
      <c r="A160" s="441" t="s">
        <v>535</v>
      </c>
      <c r="B160" s="441" t="s">
        <v>495</v>
      </c>
      <c r="C160" s="441" t="s">
        <v>362</v>
      </c>
      <c r="D160" s="441" t="s">
        <v>547</v>
      </c>
      <c r="E160" s="441">
        <v>0</v>
      </c>
      <c r="F160" s="441">
        <v>20</v>
      </c>
      <c r="G160" s="425">
        <f t="shared" si="2"/>
        <v>20</v>
      </c>
    </row>
    <row r="161" spans="1:7" ht="18" customHeight="1" x14ac:dyDescent="0.25">
      <c r="A161" s="441" t="s">
        <v>535</v>
      </c>
      <c r="B161" s="441" t="s">
        <v>419</v>
      </c>
      <c r="C161" s="441" t="s">
        <v>362</v>
      </c>
      <c r="D161" s="441" t="s">
        <v>548</v>
      </c>
      <c r="E161" s="441">
        <v>0</v>
      </c>
      <c r="F161" s="441">
        <v>3</v>
      </c>
      <c r="G161" s="425">
        <f t="shared" si="2"/>
        <v>3</v>
      </c>
    </row>
    <row r="162" spans="1:7" ht="18" customHeight="1" x14ac:dyDescent="0.25">
      <c r="A162" s="441" t="s">
        <v>535</v>
      </c>
      <c r="B162" s="441" t="s">
        <v>549</v>
      </c>
      <c r="C162" s="441" t="s">
        <v>362</v>
      </c>
      <c r="D162" s="441" t="s">
        <v>550</v>
      </c>
      <c r="E162" s="441">
        <v>0</v>
      </c>
      <c r="F162" s="441">
        <v>10</v>
      </c>
      <c r="G162" s="425">
        <f t="shared" si="2"/>
        <v>10</v>
      </c>
    </row>
    <row r="163" spans="1:7" ht="18" customHeight="1" x14ac:dyDescent="0.25">
      <c r="A163" s="441" t="s">
        <v>535</v>
      </c>
      <c r="B163" s="441" t="s">
        <v>515</v>
      </c>
      <c r="C163" s="441" t="s">
        <v>362</v>
      </c>
      <c r="D163" s="441" t="s">
        <v>516</v>
      </c>
      <c r="E163" s="441">
        <v>0</v>
      </c>
      <c r="F163" s="441">
        <v>15</v>
      </c>
      <c r="G163" s="425">
        <f t="shared" si="2"/>
        <v>15</v>
      </c>
    </row>
    <row r="164" spans="1:7" ht="18" customHeight="1" x14ac:dyDescent="0.25">
      <c r="A164" s="441" t="s">
        <v>535</v>
      </c>
      <c r="B164" s="441" t="s">
        <v>517</v>
      </c>
      <c r="C164" s="441" t="s">
        <v>362</v>
      </c>
      <c r="D164" s="441" t="s">
        <v>518</v>
      </c>
      <c r="E164" s="441">
        <v>0</v>
      </c>
      <c r="F164" s="441">
        <v>33</v>
      </c>
      <c r="G164" s="425">
        <f t="shared" si="2"/>
        <v>33</v>
      </c>
    </row>
    <row r="165" spans="1:7" ht="18" customHeight="1" x14ac:dyDescent="0.25">
      <c r="A165" s="441" t="s">
        <v>535</v>
      </c>
      <c r="B165" s="441" t="s">
        <v>441</v>
      </c>
      <c r="C165" s="441" t="s">
        <v>362</v>
      </c>
      <c r="D165" s="441" t="s">
        <v>551</v>
      </c>
      <c r="E165" s="441">
        <v>0</v>
      </c>
      <c r="F165" s="441">
        <v>6</v>
      </c>
      <c r="G165" s="425">
        <f t="shared" si="2"/>
        <v>6</v>
      </c>
    </row>
    <row r="166" spans="1:7" ht="18" customHeight="1" x14ac:dyDescent="0.25">
      <c r="A166" s="441" t="s">
        <v>535</v>
      </c>
      <c r="B166" s="441" t="s">
        <v>552</v>
      </c>
      <c r="C166" s="441" t="s">
        <v>362</v>
      </c>
      <c r="D166" s="441" t="s">
        <v>553</v>
      </c>
      <c r="E166" s="441">
        <v>15</v>
      </c>
      <c r="F166" s="441">
        <v>31</v>
      </c>
      <c r="G166" s="425">
        <f t="shared" si="2"/>
        <v>46</v>
      </c>
    </row>
    <row r="167" spans="1:7" ht="18" customHeight="1" x14ac:dyDescent="0.25">
      <c r="A167" s="441" t="s">
        <v>535</v>
      </c>
      <c r="B167" s="441" t="s">
        <v>554</v>
      </c>
      <c r="C167" s="441" t="s">
        <v>362</v>
      </c>
      <c r="D167" s="441" t="s">
        <v>555</v>
      </c>
      <c r="E167" s="441">
        <v>13</v>
      </c>
      <c r="F167" s="441">
        <v>9</v>
      </c>
      <c r="G167" s="425">
        <f t="shared" si="2"/>
        <v>22</v>
      </c>
    </row>
    <row r="168" spans="1:7" ht="18" customHeight="1" x14ac:dyDescent="0.25">
      <c r="A168" s="441" t="s">
        <v>535</v>
      </c>
      <c r="B168" s="441" t="s">
        <v>521</v>
      </c>
      <c r="C168" s="441" t="s">
        <v>362</v>
      </c>
      <c r="D168" s="441" t="s">
        <v>556</v>
      </c>
      <c r="E168" s="441">
        <v>0</v>
      </c>
      <c r="F168" s="441">
        <v>11</v>
      </c>
      <c r="G168" s="425">
        <f t="shared" si="2"/>
        <v>11</v>
      </c>
    </row>
    <row r="169" spans="1:7" ht="18" customHeight="1" x14ac:dyDescent="0.25">
      <c r="A169" s="441" t="s">
        <v>535</v>
      </c>
      <c r="B169" s="441" t="s">
        <v>433</v>
      </c>
      <c r="C169" s="441" t="s">
        <v>362</v>
      </c>
      <c r="D169" s="441" t="s">
        <v>434</v>
      </c>
      <c r="E169" s="441">
        <v>0</v>
      </c>
      <c r="F169" s="441">
        <v>10</v>
      </c>
      <c r="G169" s="425">
        <f t="shared" si="2"/>
        <v>10</v>
      </c>
    </row>
    <row r="170" spans="1:7" ht="18" customHeight="1" x14ac:dyDescent="0.25">
      <c r="A170" s="441" t="s">
        <v>535</v>
      </c>
      <c r="B170" s="441" t="s">
        <v>557</v>
      </c>
      <c r="C170" s="441" t="s">
        <v>362</v>
      </c>
      <c r="D170" s="441" t="s">
        <v>558</v>
      </c>
      <c r="E170" s="441">
        <v>0</v>
      </c>
      <c r="F170" s="441">
        <v>15</v>
      </c>
      <c r="G170" s="425">
        <f t="shared" si="2"/>
        <v>15</v>
      </c>
    </row>
    <row r="171" spans="1:7" ht="18" customHeight="1" x14ac:dyDescent="0.25">
      <c r="A171" s="441" t="s">
        <v>535</v>
      </c>
      <c r="B171" s="441" t="s">
        <v>397</v>
      </c>
      <c r="C171" s="441" t="s">
        <v>362</v>
      </c>
      <c r="D171" s="441" t="s">
        <v>436</v>
      </c>
      <c r="E171" s="441">
        <v>0</v>
      </c>
      <c r="F171" s="441">
        <v>6</v>
      </c>
      <c r="G171" s="425">
        <f t="shared" si="2"/>
        <v>6</v>
      </c>
    </row>
    <row r="172" spans="1:7" ht="18" customHeight="1" x14ac:dyDescent="0.25">
      <c r="A172" s="441" t="s">
        <v>535</v>
      </c>
      <c r="B172" s="441" t="s">
        <v>525</v>
      </c>
      <c r="C172" s="441" t="s">
        <v>362</v>
      </c>
      <c r="D172" s="441" t="s">
        <v>526</v>
      </c>
      <c r="E172" s="441">
        <v>5</v>
      </c>
      <c r="F172" s="441">
        <v>31</v>
      </c>
      <c r="G172" s="425">
        <f t="shared" si="2"/>
        <v>36</v>
      </c>
    </row>
    <row r="173" spans="1:7" ht="18" customHeight="1" x14ac:dyDescent="0.25">
      <c r="A173" s="441" t="s">
        <v>535</v>
      </c>
      <c r="B173" s="441" t="s">
        <v>559</v>
      </c>
      <c r="C173" s="441" t="s">
        <v>362</v>
      </c>
      <c r="D173" s="441" t="s">
        <v>442</v>
      </c>
      <c r="E173" s="441">
        <v>0</v>
      </c>
      <c r="F173" s="441">
        <v>19</v>
      </c>
      <c r="G173" s="425">
        <f t="shared" si="2"/>
        <v>19</v>
      </c>
    </row>
    <row r="174" spans="1:7" ht="18" customHeight="1" x14ac:dyDescent="0.25">
      <c r="A174" s="441" t="s">
        <v>360</v>
      </c>
      <c r="B174" s="441" t="s">
        <v>560</v>
      </c>
      <c r="C174" s="441" t="s">
        <v>561</v>
      </c>
      <c r="D174" s="441" t="s">
        <v>562</v>
      </c>
      <c r="E174" s="441">
        <v>1</v>
      </c>
      <c r="F174" s="441">
        <v>122</v>
      </c>
      <c r="G174" s="425">
        <f t="shared" si="2"/>
        <v>123</v>
      </c>
    </row>
    <row r="175" spans="1:7" ht="18" customHeight="1" x14ac:dyDescent="0.25">
      <c r="A175" s="441" t="s">
        <v>360</v>
      </c>
      <c r="B175" s="441" t="s">
        <v>364</v>
      </c>
      <c r="C175" s="441" t="s">
        <v>563</v>
      </c>
      <c r="D175" s="441" t="s">
        <v>365</v>
      </c>
      <c r="E175" s="441">
        <v>0</v>
      </c>
      <c r="F175" s="441">
        <v>61</v>
      </c>
      <c r="G175" s="425">
        <f t="shared" si="2"/>
        <v>61</v>
      </c>
    </row>
    <row r="176" spans="1:7" ht="18" customHeight="1" x14ac:dyDescent="0.25">
      <c r="A176" s="441" t="s">
        <v>366</v>
      </c>
      <c r="B176" s="441" t="s">
        <v>564</v>
      </c>
      <c r="C176" s="441" t="s">
        <v>563</v>
      </c>
      <c r="D176" s="441" t="s">
        <v>368</v>
      </c>
      <c r="E176" s="441">
        <v>2</v>
      </c>
      <c r="F176" s="441">
        <v>669</v>
      </c>
      <c r="G176" s="425">
        <f t="shared" si="2"/>
        <v>671</v>
      </c>
    </row>
    <row r="177" spans="1:7" ht="18" customHeight="1" x14ac:dyDescent="0.25">
      <c r="A177" s="441" t="s">
        <v>366</v>
      </c>
      <c r="B177" s="441" t="s">
        <v>564</v>
      </c>
      <c r="C177" s="441" t="s">
        <v>563</v>
      </c>
      <c r="D177" s="441" t="s">
        <v>565</v>
      </c>
      <c r="E177" s="441">
        <v>2</v>
      </c>
      <c r="F177" s="441">
        <v>464</v>
      </c>
      <c r="G177" s="425">
        <f t="shared" si="2"/>
        <v>466</v>
      </c>
    </row>
    <row r="178" spans="1:7" ht="18" customHeight="1" x14ac:dyDescent="0.25">
      <c r="A178" s="441" t="s">
        <v>366</v>
      </c>
      <c r="B178" s="441" t="s">
        <v>566</v>
      </c>
      <c r="C178" s="441" t="s">
        <v>563</v>
      </c>
      <c r="D178" s="441" t="s">
        <v>567</v>
      </c>
      <c r="E178" s="441">
        <v>2</v>
      </c>
      <c r="F178" s="441">
        <v>116</v>
      </c>
      <c r="G178" s="425">
        <f t="shared" si="2"/>
        <v>118</v>
      </c>
    </row>
    <row r="179" spans="1:7" ht="18" customHeight="1" x14ac:dyDescent="0.25">
      <c r="A179" s="441" t="s">
        <v>366</v>
      </c>
      <c r="B179" s="441" t="s">
        <v>568</v>
      </c>
      <c r="C179" s="441" t="s">
        <v>561</v>
      </c>
      <c r="D179" s="441" t="s">
        <v>377</v>
      </c>
      <c r="E179" s="441">
        <v>0</v>
      </c>
      <c r="F179" s="441">
        <v>90</v>
      </c>
      <c r="G179" s="425">
        <f t="shared" si="2"/>
        <v>90</v>
      </c>
    </row>
    <row r="180" spans="1:7" ht="18" customHeight="1" x14ac:dyDescent="0.25">
      <c r="A180" s="441" t="s">
        <v>366</v>
      </c>
      <c r="B180" s="441" t="s">
        <v>566</v>
      </c>
      <c r="C180" s="441" t="s">
        <v>563</v>
      </c>
      <c r="D180" s="441" t="s">
        <v>569</v>
      </c>
      <c r="E180" s="441">
        <v>0</v>
      </c>
      <c r="F180" s="441">
        <v>33</v>
      </c>
      <c r="G180" s="425">
        <f t="shared" si="2"/>
        <v>33</v>
      </c>
    </row>
    <row r="181" spans="1:7" ht="18" customHeight="1" x14ac:dyDescent="0.25">
      <c r="A181" s="441" t="s">
        <v>366</v>
      </c>
      <c r="B181" s="441" t="s">
        <v>570</v>
      </c>
      <c r="C181" s="441" t="s">
        <v>561</v>
      </c>
      <c r="D181" s="441" t="s">
        <v>571</v>
      </c>
      <c r="E181" s="441">
        <v>1</v>
      </c>
      <c r="F181" s="441">
        <v>608</v>
      </c>
      <c r="G181" s="425">
        <f t="shared" si="2"/>
        <v>609</v>
      </c>
    </row>
    <row r="182" spans="1:7" ht="18" customHeight="1" x14ac:dyDescent="0.25">
      <c r="A182" s="441" t="s">
        <v>366</v>
      </c>
      <c r="B182" s="441" t="s">
        <v>361</v>
      </c>
      <c r="C182" s="441" t="s">
        <v>561</v>
      </c>
      <c r="D182" s="441" t="s">
        <v>387</v>
      </c>
      <c r="E182" s="441">
        <v>0</v>
      </c>
      <c r="F182" s="441">
        <v>575</v>
      </c>
      <c r="G182" s="425">
        <f t="shared" si="2"/>
        <v>575</v>
      </c>
    </row>
    <row r="183" spans="1:7" ht="18" customHeight="1" x14ac:dyDescent="0.25">
      <c r="A183" s="441" t="s">
        <v>366</v>
      </c>
      <c r="B183" s="441" t="s">
        <v>572</v>
      </c>
      <c r="C183" s="441" t="s">
        <v>561</v>
      </c>
      <c r="D183" s="441" t="s">
        <v>388</v>
      </c>
      <c r="E183" s="441">
        <v>1</v>
      </c>
      <c r="F183" s="441">
        <v>735</v>
      </c>
      <c r="G183" s="425">
        <f t="shared" si="2"/>
        <v>736</v>
      </c>
    </row>
    <row r="184" spans="1:7" ht="18" customHeight="1" x14ac:dyDescent="0.25">
      <c r="A184" s="441" t="s">
        <v>366</v>
      </c>
      <c r="B184" s="441" t="s">
        <v>573</v>
      </c>
      <c r="C184" s="441" t="s">
        <v>561</v>
      </c>
      <c r="D184" s="441" t="s">
        <v>574</v>
      </c>
      <c r="E184" s="441">
        <v>1</v>
      </c>
      <c r="F184" s="441">
        <v>354</v>
      </c>
      <c r="G184" s="425">
        <f t="shared" si="2"/>
        <v>355</v>
      </c>
    </row>
    <row r="185" spans="1:7" ht="18" customHeight="1" x14ac:dyDescent="0.25">
      <c r="A185" s="441" t="s">
        <v>366</v>
      </c>
      <c r="B185" s="441" t="s">
        <v>399</v>
      </c>
      <c r="C185" s="441" t="s">
        <v>563</v>
      </c>
      <c r="D185" s="441" t="s">
        <v>400</v>
      </c>
      <c r="E185" s="441">
        <v>1</v>
      </c>
      <c r="F185" s="441">
        <v>571</v>
      </c>
      <c r="G185" s="425">
        <f t="shared" si="2"/>
        <v>572</v>
      </c>
    </row>
    <row r="186" spans="1:7" ht="18" customHeight="1" x14ac:dyDescent="0.25">
      <c r="A186" s="441" t="s">
        <v>366</v>
      </c>
      <c r="B186" s="441" t="s">
        <v>378</v>
      </c>
      <c r="C186" s="441" t="s">
        <v>563</v>
      </c>
      <c r="D186" s="441" t="s">
        <v>408</v>
      </c>
      <c r="E186" s="441">
        <v>0</v>
      </c>
      <c r="F186" s="441">
        <v>46</v>
      </c>
      <c r="G186" s="425">
        <f t="shared" si="2"/>
        <v>46</v>
      </c>
    </row>
    <row r="187" spans="1:7" ht="18" customHeight="1" x14ac:dyDescent="0.25">
      <c r="A187" s="441" t="s">
        <v>366</v>
      </c>
      <c r="B187" s="441" t="s">
        <v>572</v>
      </c>
      <c r="C187" s="441" t="s">
        <v>561</v>
      </c>
      <c r="D187" s="441" t="s">
        <v>410</v>
      </c>
      <c r="E187" s="441">
        <v>1</v>
      </c>
      <c r="F187" s="441">
        <v>355</v>
      </c>
      <c r="G187" s="425">
        <f t="shared" si="2"/>
        <v>356</v>
      </c>
    </row>
    <row r="188" spans="1:7" ht="18" customHeight="1" x14ac:dyDescent="0.25">
      <c r="A188" s="441" t="s">
        <v>366</v>
      </c>
      <c r="B188" s="441" t="s">
        <v>568</v>
      </c>
      <c r="C188" s="441" t="s">
        <v>561</v>
      </c>
      <c r="D188" s="441" t="s">
        <v>417</v>
      </c>
      <c r="E188" s="441">
        <v>2</v>
      </c>
      <c r="F188" s="441">
        <v>669</v>
      </c>
      <c r="G188" s="425">
        <f t="shared" si="2"/>
        <v>671</v>
      </c>
    </row>
    <row r="189" spans="1:7" ht="18" customHeight="1" x14ac:dyDescent="0.25">
      <c r="A189" s="441" t="s">
        <v>366</v>
      </c>
      <c r="B189" s="441" t="s">
        <v>575</v>
      </c>
      <c r="C189" s="441" t="s">
        <v>561</v>
      </c>
      <c r="D189" s="441" t="s">
        <v>420</v>
      </c>
      <c r="E189" s="441">
        <v>0</v>
      </c>
      <c r="F189" s="441">
        <v>110</v>
      </c>
      <c r="G189" s="425">
        <f t="shared" si="2"/>
        <v>110</v>
      </c>
    </row>
    <row r="190" spans="1:7" ht="18" customHeight="1" x14ac:dyDescent="0.25">
      <c r="A190" s="441" t="s">
        <v>366</v>
      </c>
      <c r="B190" s="441" t="s">
        <v>575</v>
      </c>
      <c r="C190" s="441" t="s">
        <v>561</v>
      </c>
      <c r="D190" s="441" t="s">
        <v>576</v>
      </c>
      <c r="E190" s="441">
        <v>8</v>
      </c>
      <c r="F190" s="441">
        <v>250</v>
      </c>
      <c r="G190" s="425">
        <f t="shared" si="2"/>
        <v>258</v>
      </c>
    </row>
    <row r="191" spans="1:7" ht="18" customHeight="1" x14ac:dyDescent="0.25">
      <c r="A191" s="441" t="s">
        <v>366</v>
      </c>
      <c r="B191" s="441" t="s">
        <v>577</v>
      </c>
      <c r="C191" s="441" t="s">
        <v>561</v>
      </c>
      <c r="D191" s="441" t="s">
        <v>578</v>
      </c>
      <c r="E191" s="441">
        <v>7</v>
      </c>
      <c r="F191" s="441">
        <v>220</v>
      </c>
      <c r="G191" s="425">
        <f t="shared" si="2"/>
        <v>227</v>
      </c>
    </row>
    <row r="192" spans="1:7" ht="18" customHeight="1" x14ac:dyDescent="0.25">
      <c r="A192" s="441" t="s">
        <v>366</v>
      </c>
      <c r="B192" s="441" t="s">
        <v>575</v>
      </c>
      <c r="C192" s="441" t="s">
        <v>561</v>
      </c>
      <c r="D192" s="441" t="s">
        <v>579</v>
      </c>
      <c r="E192" s="441">
        <v>3</v>
      </c>
      <c r="F192" s="441">
        <v>174</v>
      </c>
      <c r="G192" s="425">
        <f t="shared" si="2"/>
        <v>177</v>
      </c>
    </row>
    <row r="193" spans="1:7" ht="18" customHeight="1" x14ac:dyDescent="0.25">
      <c r="A193" s="441" t="s">
        <v>366</v>
      </c>
      <c r="B193" s="441" t="s">
        <v>577</v>
      </c>
      <c r="C193" s="441" t="s">
        <v>561</v>
      </c>
      <c r="D193" s="441" t="s">
        <v>423</v>
      </c>
      <c r="E193" s="441">
        <v>0</v>
      </c>
      <c r="F193" s="441">
        <v>129</v>
      </c>
      <c r="G193" s="425">
        <f t="shared" si="2"/>
        <v>129</v>
      </c>
    </row>
    <row r="194" spans="1:7" ht="18" customHeight="1" x14ac:dyDescent="0.25">
      <c r="A194" s="441" t="s">
        <v>366</v>
      </c>
      <c r="B194" s="441" t="s">
        <v>577</v>
      </c>
      <c r="C194" s="441" t="s">
        <v>561</v>
      </c>
      <c r="D194" s="441" t="s">
        <v>424</v>
      </c>
      <c r="E194" s="441">
        <v>8</v>
      </c>
      <c r="F194" s="441">
        <v>265</v>
      </c>
      <c r="G194" s="425">
        <f t="shared" si="2"/>
        <v>273</v>
      </c>
    </row>
    <row r="195" spans="1:7" ht="18" customHeight="1" x14ac:dyDescent="0.25">
      <c r="A195" s="441" t="s">
        <v>366</v>
      </c>
      <c r="B195" s="441" t="s">
        <v>575</v>
      </c>
      <c r="C195" s="441" t="s">
        <v>561</v>
      </c>
      <c r="D195" s="441" t="s">
        <v>580</v>
      </c>
      <c r="E195" s="441">
        <v>7</v>
      </c>
      <c r="F195" s="441">
        <v>215</v>
      </c>
      <c r="G195" s="425">
        <f t="shared" si="2"/>
        <v>222</v>
      </c>
    </row>
    <row r="196" spans="1:7" ht="18" customHeight="1" x14ac:dyDescent="0.25">
      <c r="A196" s="441" t="s">
        <v>366</v>
      </c>
      <c r="B196" s="441" t="s">
        <v>413</v>
      </c>
      <c r="C196" s="441" t="s">
        <v>561</v>
      </c>
      <c r="D196" s="441" t="s">
        <v>581</v>
      </c>
      <c r="E196" s="441">
        <v>1</v>
      </c>
      <c r="F196" s="441">
        <v>119</v>
      </c>
      <c r="G196" s="425">
        <f t="shared" si="2"/>
        <v>120</v>
      </c>
    </row>
    <row r="197" spans="1:7" ht="18" customHeight="1" x14ac:dyDescent="0.25">
      <c r="A197" s="441" t="s">
        <v>366</v>
      </c>
      <c r="B197" s="441" t="s">
        <v>577</v>
      </c>
      <c r="C197" s="441" t="s">
        <v>561</v>
      </c>
      <c r="D197" s="441" t="s">
        <v>582</v>
      </c>
      <c r="E197" s="441">
        <v>4</v>
      </c>
      <c r="F197" s="441">
        <v>220</v>
      </c>
      <c r="G197" s="425">
        <f t="shared" si="2"/>
        <v>224</v>
      </c>
    </row>
    <row r="198" spans="1:7" ht="18" customHeight="1" x14ac:dyDescent="0.25">
      <c r="A198" s="441" t="s">
        <v>366</v>
      </c>
      <c r="B198" s="441" t="s">
        <v>413</v>
      </c>
      <c r="C198" s="441" t="s">
        <v>561</v>
      </c>
      <c r="D198" s="441" t="s">
        <v>425</v>
      </c>
      <c r="E198" s="441">
        <v>4</v>
      </c>
      <c r="F198" s="441">
        <v>384</v>
      </c>
      <c r="G198" s="425">
        <f t="shared" si="2"/>
        <v>388</v>
      </c>
    </row>
    <row r="199" spans="1:7" ht="18" customHeight="1" x14ac:dyDescent="0.25">
      <c r="A199" s="441" t="s">
        <v>366</v>
      </c>
      <c r="B199" s="441" t="s">
        <v>568</v>
      </c>
      <c r="C199" s="441" t="s">
        <v>561</v>
      </c>
      <c r="D199" s="441" t="s">
        <v>583</v>
      </c>
      <c r="E199" s="441">
        <v>9</v>
      </c>
      <c r="F199" s="441">
        <v>106</v>
      </c>
      <c r="G199" s="425">
        <f t="shared" si="2"/>
        <v>115</v>
      </c>
    </row>
    <row r="200" spans="1:7" ht="18" customHeight="1" x14ac:dyDescent="0.25">
      <c r="A200" s="441" t="s">
        <v>366</v>
      </c>
      <c r="B200" s="441" t="s">
        <v>564</v>
      </c>
      <c r="C200" s="441" t="s">
        <v>563</v>
      </c>
      <c r="D200" s="441" t="s">
        <v>584</v>
      </c>
      <c r="E200" s="441">
        <v>0</v>
      </c>
      <c r="F200" s="441">
        <v>185</v>
      </c>
      <c r="G200" s="425">
        <f t="shared" si="2"/>
        <v>185</v>
      </c>
    </row>
    <row r="201" spans="1:7" ht="18" customHeight="1" x14ac:dyDescent="0.25">
      <c r="A201" s="441" t="s">
        <v>366</v>
      </c>
      <c r="B201" s="441" t="s">
        <v>364</v>
      </c>
      <c r="C201" s="441" t="s">
        <v>563</v>
      </c>
      <c r="D201" s="441" t="s">
        <v>435</v>
      </c>
      <c r="E201" s="441">
        <v>1</v>
      </c>
      <c r="F201" s="441">
        <v>762</v>
      </c>
      <c r="G201" s="425">
        <f t="shared" si="2"/>
        <v>763</v>
      </c>
    </row>
    <row r="202" spans="1:7" ht="18" customHeight="1" x14ac:dyDescent="0.25">
      <c r="A202" s="441" t="s">
        <v>366</v>
      </c>
      <c r="B202" s="441" t="s">
        <v>566</v>
      </c>
      <c r="C202" s="441" t="s">
        <v>563</v>
      </c>
      <c r="D202" s="441" t="s">
        <v>585</v>
      </c>
      <c r="E202" s="441">
        <v>2</v>
      </c>
      <c r="F202" s="441">
        <v>705</v>
      </c>
      <c r="G202" s="425">
        <f t="shared" si="2"/>
        <v>707</v>
      </c>
    </row>
    <row r="203" spans="1:7" ht="18" customHeight="1" x14ac:dyDescent="0.25">
      <c r="A203" s="441" t="s">
        <v>366</v>
      </c>
      <c r="B203" s="441" t="s">
        <v>437</v>
      </c>
      <c r="C203" s="441" t="s">
        <v>563</v>
      </c>
      <c r="D203" s="441" t="s">
        <v>438</v>
      </c>
      <c r="E203" s="441">
        <v>2</v>
      </c>
      <c r="F203" s="441">
        <v>500</v>
      </c>
      <c r="G203" s="425">
        <f t="shared" si="2"/>
        <v>502</v>
      </c>
    </row>
    <row r="204" spans="1:7" ht="18" customHeight="1" x14ac:dyDescent="0.25">
      <c r="A204" s="441" t="s">
        <v>366</v>
      </c>
      <c r="B204" s="441" t="s">
        <v>439</v>
      </c>
      <c r="C204" s="441" t="s">
        <v>561</v>
      </c>
      <c r="D204" s="441" t="s">
        <v>440</v>
      </c>
      <c r="E204" s="441">
        <v>5</v>
      </c>
      <c r="F204" s="441">
        <v>623</v>
      </c>
      <c r="G204" s="425">
        <f t="shared" si="2"/>
        <v>628</v>
      </c>
    </row>
    <row r="205" spans="1:7" ht="18" customHeight="1" x14ac:dyDescent="0.25">
      <c r="A205" s="441" t="s">
        <v>366</v>
      </c>
      <c r="B205" s="441" t="s">
        <v>441</v>
      </c>
      <c r="C205" s="441" t="s">
        <v>563</v>
      </c>
      <c r="D205" s="441" t="s">
        <v>442</v>
      </c>
      <c r="E205" s="441">
        <v>0</v>
      </c>
      <c r="F205" s="441">
        <v>391</v>
      </c>
      <c r="G205" s="425">
        <f t="shared" si="2"/>
        <v>391</v>
      </c>
    </row>
    <row r="206" spans="1:7" ht="18" customHeight="1" x14ac:dyDescent="0.25">
      <c r="A206" s="441" t="s">
        <v>366</v>
      </c>
      <c r="B206" s="441" t="s">
        <v>444</v>
      </c>
      <c r="C206" s="441" t="s">
        <v>563</v>
      </c>
      <c r="D206" s="441" t="s">
        <v>445</v>
      </c>
      <c r="E206" s="441">
        <v>1</v>
      </c>
      <c r="F206" s="441">
        <v>556</v>
      </c>
      <c r="G206" s="425">
        <f t="shared" si="2"/>
        <v>557</v>
      </c>
    </row>
    <row r="207" spans="1:7" ht="18" customHeight="1" x14ac:dyDescent="0.25">
      <c r="A207" s="441" t="s">
        <v>366</v>
      </c>
      <c r="B207" s="441" t="s">
        <v>364</v>
      </c>
      <c r="C207" s="441" t="s">
        <v>563</v>
      </c>
      <c r="D207" s="441" t="s">
        <v>586</v>
      </c>
      <c r="E207" s="441">
        <v>0</v>
      </c>
      <c r="F207" s="441">
        <v>76</v>
      </c>
      <c r="G207" s="425">
        <f t="shared" si="2"/>
        <v>76</v>
      </c>
    </row>
    <row r="208" spans="1:7" ht="18" customHeight="1" x14ac:dyDescent="0.25">
      <c r="A208" s="441" t="s">
        <v>366</v>
      </c>
      <c r="B208" s="441" t="s">
        <v>564</v>
      </c>
      <c r="C208" s="441" t="s">
        <v>563</v>
      </c>
      <c r="D208" s="441" t="s">
        <v>450</v>
      </c>
      <c r="E208" s="441">
        <v>0</v>
      </c>
      <c r="F208" s="441">
        <v>133</v>
      </c>
      <c r="G208" s="425">
        <f t="shared" si="2"/>
        <v>133</v>
      </c>
    </row>
    <row r="209" spans="1:7" ht="18" customHeight="1" x14ac:dyDescent="0.25">
      <c r="A209" s="441" t="s">
        <v>366</v>
      </c>
      <c r="B209" s="441" t="s">
        <v>564</v>
      </c>
      <c r="C209" s="441" t="s">
        <v>563</v>
      </c>
      <c r="D209" s="441" t="s">
        <v>587</v>
      </c>
      <c r="E209" s="441">
        <v>30</v>
      </c>
      <c r="F209" s="441">
        <v>75</v>
      </c>
      <c r="G209" s="425">
        <f t="shared" si="2"/>
        <v>105</v>
      </c>
    </row>
    <row r="210" spans="1:7" ht="18" customHeight="1" x14ac:dyDescent="0.25">
      <c r="A210" s="441" t="s">
        <v>456</v>
      </c>
      <c r="B210" s="441" t="s">
        <v>564</v>
      </c>
      <c r="C210" s="441" t="s">
        <v>563</v>
      </c>
      <c r="D210" s="441" t="s">
        <v>457</v>
      </c>
      <c r="E210" s="441">
        <v>0</v>
      </c>
      <c r="F210" s="441">
        <v>9</v>
      </c>
      <c r="G210" s="425">
        <f t="shared" si="2"/>
        <v>9</v>
      </c>
    </row>
    <row r="211" spans="1:7" ht="18" customHeight="1" x14ac:dyDescent="0.25">
      <c r="A211" s="441" t="s">
        <v>456</v>
      </c>
      <c r="B211" s="441" t="s">
        <v>439</v>
      </c>
      <c r="C211" s="441" t="s">
        <v>561</v>
      </c>
      <c r="D211" s="441" t="s">
        <v>472</v>
      </c>
      <c r="E211" s="441">
        <v>0</v>
      </c>
      <c r="F211" s="441">
        <v>4</v>
      </c>
      <c r="G211" s="425">
        <f t="shared" si="2"/>
        <v>4</v>
      </c>
    </row>
    <row r="212" spans="1:7" ht="18" customHeight="1" x14ac:dyDescent="0.25">
      <c r="A212" s="441" t="s">
        <v>476</v>
      </c>
      <c r="B212" s="441" t="s">
        <v>364</v>
      </c>
      <c r="C212" s="441" t="s">
        <v>563</v>
      </c>
      <c r="D212" s="441" t="s">
        <v>588</v>
      </c>
      <c r="E212" s="441">
        <v>0</v>
      </c>
      <c r="F212" s="441">
        <v>15</v>
      </c>
      <c r="G212" s="425">
        <f t="shared" si="2"/>
        <v>15</v>
      </c>
    </row>
    <row r="213" spans="1:7" ht="18" customHeight="1" x14ac:dyDescent="0.25">
      <c r="A213" s="441" t="s">
        <v>476</v>
      </c>
      <c r="B213" s="441" t="s">
        <v>566</v>
      </c>
      <c r="C213" s="441" t="s">
        <v>563</v>
      </c>
      <c r="D213" s="441" t="s">
        <v>589</v>
      </c>
      <c r="E213" s="441">
        <v>0</v>
      </c>
      <c r="F213" s="441">
        <v>25</v>
      </c>
      <c r="G213" s="425">
        <f t="shared" si="2"/>
        <v>25</v>
      </c>
    </row>
    <row r="214" spans="1:7" ht="18" customHeight="1" x14ac:dyDescent="0.25">
      <c r="A214" s="441" t="s">
        <v>476</v>
      </c>
      <c r="B214" s="441" t="s">
        <v>590</v>
      </c>
      <c r="C214" s="441" t="s">
        <v>561</v>
      </c>
      <c r="D214" s="441" t="s">
        <v>591</v>
      </c>
      <c r="E214" s="441">
        <v>0</v>
      </c>
      <c r="F214" s="441">
        <v>13</v>
      </c>
      <c r="G214" s="425">
        <f t="shared" si="2"/>
        <v>13</v>
      </c>
    </row>
    <row r="215" spans="1:7" ht="18" customHeight="1" x14ac:dyDescent="0.25">
      <c r="A215" s="441" t="s">
        <v>476</v>
      </c>
      <c r="B215" s="441" t="s">
        <v>592</v>
      </c>
      <c r="C215" s="441" t="s">
        <v>561</v>
      </c>
      <c r="D215" s="441" t="s">
        <v>498</v>
      </c>
      <c r="E215" s="441">
        <v>0</v>
      </c>
      <c r="F215" s="441">
        <v>14</v>
      </c>
      <c r="G215" s="425">
        <f t="shared" si="2"/>
        <v>14</v>
      </c>
    </row>
    <row r="216" spans="1:7" ht="18" customHeight="1" x14ac:dyDescent="0.25">
      <c r="A216" s="441" t="s">
        <v>476</v>
      </c>
      <c r="B216" s="441" t="s">
        <v>593</v>
      </c>
      <c r="C216" s="441" t="s">
        <v>561</v>
      </c>
      <c r="D216" s="441" t="s">
        <v>594</v>
      </c>
      <c r="E216" s="441">
        <v>0</v>
      </c>
      <c r="F216" s="441">
        <v>11</v>
      </c>
      <c r="G216" s="425">
        <f t="shared" si="2"/>
        <v>11</v>
      </c>
    </row>
    <row r="217" spans="1:7" ht="18" customHeight="1" x14ac:dyDescent="0.25">
      <c r="A217" s="441" t="s">
        <v>476</v>
      </c>
      <c r="B217" s="441" t="s">
        <v>399</v>
      </c>
      <c r="C217" s="441" t="s">
        <v>563</v>
      </c>
      <c r="D217" s="441" t="s">
        <v>400</v>
      </c>
      <c r="E217" s="441">
        <v>0</v>
      </c>
      <c r="F217" s="441">
        <v>3</v>
      </c>
      <c r="G217" s="425">
        <f t="shared" si="2"/>
        <v>3</v>
      </c>
    </row>
    <row r="218" spans="1:7" ht="18" customHeight="1" x14ac:dyDescent="0.25">
      <c r="A218" s="441" t="s">
        <v>476</v>
      </c>
      <c r="B218" s="441" t="s">
        <v>595</v>
      </c>
      <c r="C218" s="441" t="s">
        <v>561</v>
      </c>
      <c r="D218" s="441" t="s">
        <v>503</v>
      </c>
      <c r="E218" s="441">
        <v>5</v>
      </c>
      <c r="F218" s="441">
        <v>0</v>
      </c>
      <c r="G218" s="425">
        <f t="shared" si="2"/>
        <v>5</v>
      </c>
    </row>
    <row r="219" spans="1:7" ht="18" customHeight="1" x14ac:dyDescent="0.25">
      <c r="A219" s="441" t="s">
        <v>476</v>
      </c>
      <c r="B219" s="441" t="s">
        <v>596</v>
      </c>
      <c r="C219" s="441" t="s">
        <v>561</v>
      </c>
      <c r="D219" s="441" t="s">
        <v>597</v>
      </c>
      <c r="E219" s="441">
        <v>0</v>
      </c>
      <c r="F219" s="441">
        <v>6</v>
      </c>
      <c r="G219" s="425">
        <f t="shared" si="2"/>
        <v>6</v>
      </c>
    </row>
    <row r="220" spans="1:7" ht="18" customHeight="1" x14ac:dyDescent="0.25">
      <c r="A220" s="441" t="s">
        <v>476</v>
      </c>
      <c r="B220" s="441" t="s">
        <v>572</v>
      </c>
      <c r="C220" s="441" t="s">
        <v>561</v>
      </c>
      <c r="D220" s="441" t="s">
        <v>598</v>
      </c>
      <c r="E220" s="441">
        <v>0</v>
      </c>
      <c r="F220" s="441">
        <v>13</v>
      </c>
      <c r="G220" s="425">
        <f t="shared" si="2"/>
        <v>13</v>
      </c>
    </row>
    <row r="221" spans="1:7" ht="18" customHeight="1" x14ac:dyDescent="0.25">
      <c r="A221" s="441" t="s">
        <v>476</v>
      </c>
      <c r="B221" s="441" t="s">
        <v>568</v>
      </c>
      <c r="C221" s="441" t="s">
        <v>561</v>
      </c>
      <c r="D221" s="441" t="s">
        <v>599</v>
      </c>
      <c r="E221" s="441">
        <v>25</v>
      </c>
      <c r="F221" s="441">
        <v>24</v>
      </c>
      <c r="G221" s="425">
        <f t="shared" si="2"/>
        <v>49</v>
      </c>
    </row>
    <row r="222" spans="1:7" ht="18" customHeight="1" x14ac:dyDescent="0.25">
      <c r="A222" s="441" t="s">
        <v>476</v>
      </c>
      <c r="B222" s="441" t="s">
        <v>600</v>
      </c>
      <c r="C222" s="441" t="s">
        <v>561</v>
      </c>
      <c r="D222" s="441" t="s">
        <v>601</v>
      </c>
      <c r="E222" s="441">
        <v>5</v>
      </c>
      <c r="F222" s="441">
        <v>8</v>
      </c>
      <c r="G222" s="425">
        <f t="shared" si="2"/>
        <v>13</v>
      </c>
    </row>
    <row r="223" spans="1:7" ht="18" customHeight="1" x14ac:dyDescent="0.25">
      <c r="A223" s="441" t="s">
        <v>476</v>
      </c>
      <c r="B223" s="441" t="s">
        <v>564</v>
      </c>
      <c r="C223" s="441" t="s">
        <v>563</v>
      </c>
      <c r="D223" s="441" t="s">
        <v>602</v>
      </c>
      <c r="E223" s="441">
        <v>0</v>
      </c>
      <c r="F223" s="441">
        <v>6</v>
      </c>
      <c r="G223" s="425">
        <f t="shared" si="2"/>
        <v>6</v>
      </c>
    </row>
    <row r="224" spans="1:7" ht="18" customHeight="1" x14ac:dyDescent="0.25">
      <c r="A224" s="441" t="s">
        <v>476</v>
      </c>
      <c r="B224" s="441" t="s">
        <v>364</v>
      </c>
      <c r="C224" s="441" t="s">
        <v>563</v>
      </c>
      <c r="D224" s="441" t="s">
        <v>603</v>
      </c>
      <c r="E224" s="441">
        <v>4</v>
      </c>
      <c r="F224" s="441">
        <v>5</v>
      </c>
      <c r="G224" s="425">
        <f t="shared" si="2"/>
        <v>9</v>
      </c>
    </row>
    <row r="225" spans="1:7" ht="18" customHeight="1" x14ac:dyDescent="0.25">
      <c r="A225" s="441" t="s">
        <v>476</v>
      </c>
      <c r="B225" s="441" t="s">
        <v>560</v>
      </c>
      <c r="C225" s="441" t="s">
        <v>561</v>
      </c>
      <c r="D225" s="441" t="s">
        <v>604</v>
      </c>
      <c r="E225" s="441">
        <v>0</v>
      </c>
      <c r="F225" s="441">
        <v>21</v>
      </c>
      <c r="G225" s="425">
        <f t="shared" si="2"/>
        <v>21</v>
      </c>
    </row>
    <row r="226" spans="1:7" ht="18" customHeight="1" x14ac:dyDescent="0.25">
      <c r="A226" s="441" t="s">
        <v>476</v>
      </c>
      <c r="B226" s="441" t="s">
        <v>437</v>
      </c>
      <c r="C226" s="441" t="s">
        <v>563</v>
      </c>
      <c r="D226" s="441" t="s">
        <v>605</v>
      </c>
      <c r="E226" s="441">
        <v>4</v>
      </c>
      <c r="F226" s="441">
        <v>0</v>
      </c>
      <c r="G226" s="425">
        <f t="shared" si="2"/>
        <v>4</v>
      </c>
    </row>
    <row r="227" spans="1:7" ht="18" customHeight="1" x14ac:dyDescent="0.25">
      <c r="A227" s="441" t="s">
        <v>476</v>
      </c>
      <c r="B227" s="441" t="s">
        <v>444</v>
      </c>
      <c r="C227" s="441" t="s">
        <v>563</v>
      </c>
      <c r="D227" s="441" t="s">
        <v>445</v>
      </c>
      <c r="E227" s="441">
        <v>2</v>
      </c>
      <c r="F227" s="441">
        <v>0</v>
      </c>
      <c r="G227" s="425">
        <f t="shared" si="2"/>
        <v>2</v>
      </c>
    </row>
    <row r="228" spans="1:7" ht="18" customHeight="1" x14ac:dyDescent="0.25">
      <c r="A228" s="441" t="s">
        <v>476</v>
      </c>
      <c r="B228" s="441" t="s">
        <v>361</v>
      </c>
      <c r="C228" s="441" t="s">
        <v>561</v>
      </c>
      <c r="D228" s="441" t="s">
        <v>606</v>
      </c>
      <c r="E228" s="441">
        <v>0</v>
      </c>
      <c r="F228" s="441">
        <v>7</v>
      </c>
      <c r="G228" s="425">
        <f t="shared" si="2"/>
        <v>7</v>
      </c>
    </row>
    <row r="229" spans="1:7" ht="18" customHeight="1" x14ac:dyDescent="0.25">
      <c r="A229" s="441" t="s">
        <v>535</v>
      </c>
      <c r="B229" s="441" t="s">
        <v>566</v>
      </c>
      <c r="C229" s="441" t="s">
        <v>563</v>
      </c>
      <c r="D229" s="441" t="s">
        <v>483</v>
      </c>
      <c r="E229" s="441">
        <v>0</v>
      </c>
      <c r="F229" s="441">
        <v>33</v>
      </c>
      <c r="G229" s="425">
        <f t="shared" si="2"/>
        <v>33</v>
      </c>
    </row>
    <row r="230" spans="1:7" ht="18" customHeight="1" x14ac:dyDescent="0.25">
      <c r="A230" s="441" t="s">
        <v>535</v>
      </c>
      <c r="B230" s="441" t="s">
        <v>593</v>
      </c>
      <c r="C230" s="441" t="s">
        <v>561</v>
      </c>
      <c r="D230" s="441" t="s">
        <v>594</v>
      </c>
      <c r="E230" s="441">
        <v>1</v>
      </c>
      <c r="F230" s="441">
        <v>11</v>
      </c>
      <c r="G230" s="425">
        <f t="shared" si="2"/>
        <v>12</v>
      </c>
    </row>
    <row r="231" spans="1:7" ht="18" customHeight="1" x14ac:dyDescent="0.25">
      <c r="A231" s="441" t="s">
        <v>535</v>
      </c>
      <c r="B231" s="441" t="s">
        <v>568</v>
      </c>
      <c r="C231" s="441" t="s">
        <v>561</v>
      </c>
      <c r="D231" s="441" t="s">
        <v>607</v>
      </c>
      <c r="E231" s="441">
        <v>0</v>
      </c>
      <c r="F231" s="441">
        <v>12</v>
      </c>
      <c r="G231" s="425">
        <f t="shared" si="2"/>
        <v>12</v>
      </c>
    </row>
    <row r="232" spans="1:7" ht="18" customHeight="1" x14ac:dyDescent="0.25">
      <c r="A232" s="441" t="s">
        <v>535</v>
      </c>
      <c r="B232" s="441" t="s">
        <v>590</v>
      </c>
      <c r="C232" s="441" t="s">
        <v>561</v>
      </c>
      <c r="D232" s="441" t="s">
        <v>608</v>
      </c>
      <c r="E232" s="441">
        <v>4</v>
      </c>
      <c r="F232" s="441">
        <v>29</v>
      </c>
      <c r="G232" s="425">
        <f t="shared" si="2"/>
        <v>33</v>
      </c>
    </row>
    <row r="233" spans="1:7" ht="18" customHeight="1" x14ac:dyDescent="0.25">
      <c r="A233" s="441" t="s">
        <v>535</v>
      </c>
      <c r="B233" s="441" t="s">
        <v>439</v>
      </c>
      <c r="C233" s="441" t="s">
        <v>561</v>
      </c>
      <c r="D233" s="441" t="s">
        <v>609</v>
      </c>
      <c r="E233" s="441">
        <v>0</v>
      </c>
      <c r="F233" s="441">
        <v>9</v>
      </c>
      <c r="G233" s="425">
        <f t="shared" si="2"/>
        <v>9</v>
      </c>
    </row>
    <row r="234" spans="1:7" ht="18" customHeight="1" x14ac:dyDescent="0.25">
      <c r="A234" s="441" t="s">
        <v>366</v>
      </c>
      <c r="B234" s="441" t="s">
        <v>610</v>
      </c>
      <c r="C234" s="441" t="s">
        <v>611</v>
      </c>
      <c r="D234" s="441" t="s">
        <v>368</v>
      </c>
      <c r="E234" s="441">
        <v>0</v>
      </c>
      <c r="F234" s="441">
        <v>365</v>
      </c>
      <c r="G234" s="425">
        <f t="shared" si="2"/>
        <v>365</v>
      </c>
    </row>
    <row r="235" spans="1:7" ht="18" customHeight="1" x14ac:dyDescent="0.25">
      <c r="A235" s="441" t="s">
        <v>366</v>
      </c>
      <c r="B235" s="441" t="s">
        <v>376</v>
      </c>
      <c r="C235" s="441" t="s">
        <v>612</v>
      </c>
      <c r="D235" s="441" t="s">
        <v>377</v>
      </c>
      <c r="E235" s="441">
        <v>2</v>
      </c>
      <c r="F235" s="441">
        <v>582</v>
      </c>
      <c r="G235" s="425">
        <f t="shared" si="2"/>
        <v>584</v>
      </c>
    </row>
    <row r="236" spans="1:7" ht="18" customHeight="1" x14ac:dyDescent="0.25">
      <c r="A236" s="441" t="s">
        <v>366</v>
      </c>
      <c r="B236" s="441" t="s">
        <v>613</v>
      </c>
      <c r="C236" s="441" t="s">
        <v>614</v>
      </c>
      <c r="D236" s="441" t="s">
        <v>381</v>
      </c>
      <c r="E236" s="441">
        <v>16</v>
      </c>
      <c r="F236" s="441">
        <v>262</v>
      </c>
      <c r="G236" s="425">
        <f t="shared" si="2"/>
        <v>278</v>
      </c>
    </row>
    <row r="237" spans="1:7" ht="18" customHeight="1" x14ac:dyDescent="0.25">
      <c r="A237" s="441" t="s">
        <v>366</v>
      </c>
      <c r="B237" s="441" t="s">
        <v>361</v>
      </c>
      <c r="C237" s="441" t="s">
        <v>615</v>
      </c>
      <c r="D237" s="441" t="s">
        <v>387</v>
      </c>
      <c r="E237" s="441">
        <v>2</v>
      </c>
      <c r="F237" s="441">
        <v>422</v>
      </c>
      <c r="G237" s="425">
        <f t="shared" si="2"/>
        <v>424</v>
      </c>
    </row>
    <row r="238" spans="1:7" ht="18" customHeight="1" x14ac:dyDescent="0.25">
      <c r="A238" s="441" t="s">
        <v>366</v>
      </c>
      <c r="B238" s="441" t="s">
        <v>610</v>
      </c>
      <c r="C238" s="441" t="s">
        <v>611</v>
      </c>
      <c r="D238" s="441" t="s">
        <v>388</v>
      </c>
      <c r="E238" s="441">
        <v>3</v>
      </c>
      <c r="F238" s="441">
        <v>432</v>
      </c>
      <c r="G238" s="425">
        <f t="shared" si="2"/>
        <v>435</v>
      </c>
    </row>
    <row r="239" spans="1:7" ht="18" customHeight="1" x14ac:dyDescent="0.25">
      <c r="A239" s="441" t="s">
        <v>366</v>
      </c>
      <c r="B239" s="441" t="s">
        <v>399</v>
      </c>
      <c r="C239" s="441" t="s">
        <v>616</v>
      </c>
      <c r="D239" s="441" t="s">
        <v>400</v>
      </c>
      <c r="E239" s="441">
        <v>0</v>
      </c>
      <c r="F239" s="441">
        <v>614</v>
      </c>
      <c r="G239" s="425">
        <f t="shared" si="2"/>
        <v>614</v>
      </c>
    </row>
    <row r="240" spans="1:7" ht="18" customHeight="1" x14ac:dyDescent="0.25">
      <c r="A240" s="441" t="s">
        <v>366</v>
      </c>
      <c r="B240" s="441" t="s">
        <v>617</v>
      </c>
      <c r="C240" s="441" t="s">
        <v>618</v>
      </c>
      <c r="D240" s="441" t="s">
        <v>619</v>
      </c>
      <c r="E240" s="441">
        <v>3</v>
      </c>
      <c r="F240" s="441">
        <v>92</v>
      </c>
      <c r="G240" s="425">
        <f t="shared" si="2"/>
        <v>95</v>
      </c>
    </row>
    <row r="241" spans="1:7" ht="18" customHeight="1" x14ac:dyDescent="0.25">
      <c r="A241" s="441" t="s">
        <v>366</v>
      </c>
      <c r="B241" s="441" t="s">
        <v>610</v>
      </c>
      <c r="C241" s="441" t="s">
        <v>611</v>
      </c>
      <c r="D241" s="441" t="s">
        <v>410</v>
      </c>
      <c r="E241" s="441">
        <v>3</v>
      </c>
      <c r="F241" s="441">
        <v>355</v>
      </c>
      <c r="G241" s="425">
        <f t="shared" si="2"/>
        <v>358</v>
      </c>
    </row>
    <row r="242" spans="1:7" ht="18" customHeight="1" x14ac:dyDescent="0.25">
      <c r="A242" s="441" t="s">
        <v>366</v>
      </c>
      <c r="B242" s="441" t="s">
        <v>413</v>
      </c>
      <c r="C242" s="441" t="s">
        <v>616</v>
      </c>
      <c r="D242" s="441" t="s">
        <v>414</v>
      </c>
      <c r="E242" s="441">
        <v>14</v>
      </c>
      <c r="F242" s="441">
        <v>109</v>
      </c>
      <c r="G242" s="425">
        <f t="shared" si="2"/>
        <v>123</v>
      </c>
    </row>
    <row r="243" spans="1:7" ht="18" customHeight="1" x14ac:dyDescent="0.25">
      <c r="A243" s="441" t="s">
        <v>366</v>
      </c>
      <c r="B243" s="441" t="s">
        <v>620</v>
      </c>
      <c r="C243" s="441" t="s">
        <v>611</v>
      </c>
      <c r="D243" s="441" t="s">
        <v>417</v>
      </c>
      <c r="E243" s="441">
        <v>0</v>
      </c>
      <c r="F243" s="441">
        <v>109</v>
      </c>
      <c r="G243" s="425">
        <f t="shared" si="2"/>
        <v>109</v>
      </c>
    </row>
    <row r="244" spans="1:7" ht="18" customHeight="1" x14ac:dyDescent="0.25">
      <c r="A244" s="441" t="s">
        <v>366</v>
      </c>
      <c r="B244" s="441" t="s">
        <v>610</v>
      </c>
      <c r="C244" s="441" t="s">
        <v>611</v>
      </c>
      <c r="D244" s="441" t="s">
        <v>418</v>
      </c>
      <c r="E244" s="441">
        <v>0</v>
      </c>
      <c r="F244" s="441">
        <v>155</v>
      </c>
      <c r="G244" s="425">
        <f t="shared" si="2"/>
        <v>155</v>
      </c>
    </row>
    <row r="245" spans="1:7" ht="18" customHeight="1" x14ac:dyDescent="0.25">
      <c r="A245" s="441" t="s">
        <v>366</v>
      </c>
      <c r="B245" s="441" t="s">
        <v>620</v>
      </c>
      <c r="C245" s="441" t="s">
        <v>611</v>
      </c>
      <c r="D245" s="441" t="s">
        <v>420</v>
      </c>
      <c r="E245" s="441">
        <v>0</v>
      </c>
      <c r="F245" s="441">
        <v>35</v>
      </c>
      <c r="G245" s="425">
        <f t="shared" si="2"/>
        <v>35</v>
      </c>
    </row>
    <row r="246" spans="1:7" ht="18" customHeight="1" x14ac:dyDescent="0.25">
      <c r="A246" s="441" t="s">
        <v>366</v>
      </c>
      <c r="B246" s="441" t="s">
        <v>413</v>
      </c>
      <c r="C246" s="441" t="s">
        <v>616</v>
      </c>
      <c r="D246" s="441" t="s">
        <v>421</v>
      </c>
      <c r="E246" s="441">
        <v>1</v>
      </c>
      <c r="F246" s="441">
        <v>127</v>
      </c>
      <c r="G246" s="425">
        <f t="shared" si="2"/>
        <v>128</v>
      </c>
    </row>
    <row r="247" spans="1:7" ht="18" customHeight="1" x14ac:dyDescent="0.25">
      <c r="A247" s="441" t="s">
        <v>366</v>
      </c>
      <c r="B247" s="441" t="s">
        <v>413</v>
      </c>
      <c r="C247" s="441" t="s">
        <v>616</v>
      </c>
      <c r="D247" s="441" t="s">
        <v>621</v>
      </c>
      <c r="E247" s="441">
        <v>0</v>
      </c>
      <c r="F247" s="441">
        <v>135</v>
      </c>
      <c r="G247" s="425">
        <f t="shared" si="2"/>
        <v>135</v>
      </c>
    </row>
    <row r="248" spans="1:7" ht="18" customHeight="1" x14ac:dyDescent="0.25">
      <c r="A248" s="441" t="s">
        <v>366</v>
      </c>
      <c r="B248" s="441" t="s">
        <v>620</v>
      </c>
      <c r="C248" s="441" t="s">
        <v>611</v>
      </c>
      <c r="D248" s="441" t="s">
        <v>578</v>
      </c>
      <c r="E248" s="441">
        <v>3</v>
      </c>
      <c r="F248" s="441">
        <v>105</v>
      </c>
      <c r="G248" s="425">
        <f t="shared" si="2"/>
        <v>108</v>
      </c>
    </row>
    <row r="249" spans="1:7" ht="18" customHeight="1" x14ac:dyDescent="0.25">
      <c r="A249" s="441" t="s">
        <v>366</v>
      </c>
      <c r="B249" s="441" t="s">
        <v>620</v>
      </c>
      <c r="C249" s="441" t="s">
        <v>611</v>
      </c>
      <c r="D249" s="441" t="s">
        <v>423</v>
      </c>
      <c r="E249" s="441">
        <v>0</v>
      </c>
      <c r="F249" s="441">
        <v>43</v>
      </c>
      <c r="G249" s="425">
        <f t="shared" si="2"/>
        <v>43</v>
      </c>
    </row>
    <row r="250" spans="1:7" ht="18" customHeight="1" x14ac:dyDescent="0.25">
      <c r="A250" s="441" t="s">
        <v>366</v>
      </c>
      <c r="B250" s="441" t="s">
        <v>620</v>
      </c>
      <c r="C250" s="441" t="s">
        <v>611</v>
      </c>
      <c r="D250" s="441" t="s">
        <v>424</v>
      </c>
      <c r="E250" s="441">
        <v>4</v>
      </c>
      <c r="F250" s="441">
        <v>125</v>
      </c>
      <c r="G250" s="425">
        <f t="shared" si="2"/>
        <v>129</v>
      </c>
    </row>
    <row r="251" spans="1:7" ht="18" customHeight="1" x14ac:dyDescent="0.25">
      <c r="A251" s="441" t="s">
        <v>366</v>
      </c>
      <c r="B251" s="441" t="s">
        <v>620</v>
      </c>
      <c r="C251" s="441" t="s">
        <v>611</v>
      </c>
      <c r="D251" s="441" t="s">
        <v>580</v>
      </c>
      <c r="E251" s="441">
        <v>2</v>
      </c>
      <c r="F251" s="441">
        <v>124</v>
      </c>
      <c r="G251" s="425">
        <f t="shared" si="2"/>
        <v>126</v>
      </c>
    </row>
    <row r="252" spans="1:7" ht="18" customHeight="1" x14ac:dyDescent="0.25">
      <c r="A252" s="441" t="s">
        <v>366</v>
      </c>
      <c r="B252" s="441" t="s">
        <v>413</v>
      </c>
      <c r="C252" s="441" t="s">
        <v>616</v>
      </c>
      <c r="D252" s="441" t="s">
        <v>425</v>
      </c>
      <c r="E252" s="441">
        <v>1</v>
      </c>
      <c r="F252" s="441">
        <v>355</v>
      </c>
      <c r="G252" s="425">
        <f t="shared" si="2"/>
        <v>356</v>
      </c>
    </row>
    <row r="253" spans="1:7" ht="18" customHeight="1" x14ac:dyDescent="0.25">
      <c r="A253" s="441" t="s">
        <v>366</v>
      </c>
      <c r="B253" s="441" t="s">
        <v>613</v>
      </c>
      <c r="C253" s="441" t="s">
        <v>614</v>
      </c>
      <c r="D253" s="441" t="s">
        <v>427</v>
      </c>
      <c r="E253" s="441">
        <v>5</v>
      </c>
      <c r="F253" s="441">
        <v>382</v>
      </c>
      <c r="G253" s="425">
        <f t="shared" si="2"/>
        <v>387</v>
      </c>
    </row>
    <row r="254" spans="1:7" ht="18" customHeight="1" x14ac:dyDescent="0.25">
      <c r="A254" s="441" t="s">
        <v>366</v>
      </c>
      <c r="B254" s="441" t="s">
        <v>364</v>
      </c>
      <c r="C254" s="441" t="s">
        <v>622</v>
      </c>
      <c r="D254" s="441" t="s">
        <v>435</v>
      </c>
      <c r="E254" s="441">
        <v>0</v>
      </c>
      <c r="F254" s="441">
        <v>763</v>
      </c>
      <c r="G254" s="425">
        <f t="shared" si="2"/>
        <v>763</v>
      </c>
    </row>
    <row r="255" spans="1:7" ht="18" customHeight="1" x14ac:dyDescent="0.25">
      <c r="A255" s="441" t="s">
        <v>366</v>
      </c>
      <c r="B255" s="441" t="s">
        <v>413</v>
      </c>
      <c r="C255" s="441" t="s">
        <v>616</v>
      </c>
      <c r="D255" s="441" t="s">
        <v>623</v>
      </c>
      <c r="E255" s="441">
        <v>2</v>
      </c>
      <c r="F255" s="441">
        <v>157</v>
      </c>
      <c r="G255" s="425">
        <f t="shared" si="2"/>
        <v>159</v>
      </c>
    </row>
    <row r="256" spans="1:7" ht="18" customHeight="1" x14ac:dyDescent="0.25">
      <c r="A256" s="441" t="s">
        <v>366</v>
      </c>
      <c r="B256" s="441" t="s">
        <v>413</v>
      </c>
      <c r="C256" s="441" t="s">
        <v>616</v>
      </c>
      <c r="D256" s="441" t="s">
        <v>447</v>
      </c>
      <c r="E256" s="441">
        <v>0</v>
      </c>
      <c r="F256" s="441">
        <v>494</v>
      </c>
      <c r="G256" s="425">
        <f t="shared" si="2"/>
        <v>494</v>
      </c>
    </row>
    <row r="257" spans="1:7" ht="18" customHeight="1" x14ac:dyDescent="0.25">
      <c r="A257" s="441" t="s">
        <v>366</v>
      </c>
      <c r="B257" s="441" t="s">
        <v>610</v>
      </c>
      <c r="C257" s="441" t="s">
        <v>611</v>
      </c>
      <c r="D257" s="441" t="s">
        <v>450</v>
      </c>
      <c r="E257" s="441">
        <v>0</v>
      </c>
      <c r="F257" s="441">
        <v>66</v>
      </c>
      <c r="G257" s="425">
        <f t="shared" si="2"/>
        <v>66</v>
      </c>
    </row>
    <row r="258" spans="1:7" ht="18" customHeight="1" x14ac:dyDescent="0.25">
      <c r="A258" s="441" t="s">
        <v>366</v>
      </c>
      <c r="B258" s="441" t="s">
        <v>610</v>
      </c>
      <c r="C258" s="441" t="s">
        <v>611</v>
      </c>
      <c r="D258" s="441" t="s">
        <v>587</v>
      </c>
      <c r="E258" s="441">
        <v>24</v>
      </c>
      <c r="F258" s="441">
        <v>5</v>
      </c>
      <c r="G258" s="425">
        <f t="shared" si="2"/>
        <v>29</v>
      </c>
    </row>
    <row r="259" spans="1:7" ht="18" customHeight="1" x14ac:dyDescent="0.25">
      <c r="A259" s="441" t="s">
        <v>456</v>
      </c>
      <c r="B259" s="441" t="s">
        <v>399</v>
      </c>
      <c r="C259" s="441" t="s">
        <v>616</v>
      </c>
      <c r="D259" s="441" t="s">
        <v>463</v>
      </c>
      <c r="E259" s="441">
        <v>7</v>
      </c>
      <c r="F259" s="441">
        <v>0</v>
      </c>
      <c r="G259" s="425">
        <f t="shared" si="2"/>
        <v>7</v>
      </c>
    </row>
    <row r="260" spans="1:7" ht="18" customHeight="1" x14ac:dyDescent="0.25">
      <c r="A260" s="441" t="s">
        <v>456</v>
      </c>
      <c r="B260" s="441" t="s">
        <v>595</v>
      </c>
      <c r="C260" s="441" t="s">
        <v>612</v>
      </c>
      <c r="D260" s="441" t="s">
        <v>472</v>
      </c>
      <c r="E260" s="441">
        <v>7</v>
      </c>
      <c r="F260" s="441">
        <v>0</v>
      </c>
      <c r="G260" s="425">
        <f t="shared" si="2"/>
        <v>7</v>
      </c>
    </row>
    <row r="261" spans="1:7" ht="18" customHeight="1" x14ac:dyDescent="0.25">
      <c r="A261" s="441" t="s">
        <v>476</v>
      </c>
      <c r="B261" s="441" t="s">
        <v>413</v>
      </c>
      <c r="C261" s="441" t="s">
        <v>616</v>
      </c>
      <c r="D261" s="441" t="s">
        <v>624</v>
      </c>
      <c r="E261" s="441">
        <v>0</v>
      </c>
      <c r="F261" s="441">
        <v>4</v>
      </c>
      <c r="G261" s="425">
        <f t="shared" si="2"/>
        <v>4</v>
      </c>
    </row>
    <row r="262" spans="1:7" ht="18" customHeight="1" x14ac:dyDescent="0.25">
      <c r="A262" s="441" t="s">
        <v>476</v>
      </c>
      <c r="B262" s="441" t="s">
        <v>610</v>
      </c>
      <c r="C262" s="441" t="s">
        <v>611</v>
      </c>
      <c r="D262" s="441" t="s">
        <v>625</v>
      </c>
      <c r="E262" s="441">
        <v>0</v>
      </c>
      <c r="F262" s="441">
        <v>7</v>
      </c>
      <c r="G262" s="425">
        <f t="shared" si="2"/>
        <v>7</v>
      </c>
    </row>
    <row r="263" spans="1:7" ht="18" customHeight="1" x14ac:dyDescent="0.25">
      <c r="A263" s="441" t="s">
        <v>476</v>
      </c>
      <c r="B263" s="441" t="s">
        <v>595</v>
      </c>
      <c r="C263" s="441" t="s">
        <v>616</v>
      </c>
      <c r="D263" s="441" t="s">
        <v>503</v>
      </c>
      <c r="E263" s="441">
        <v>10</v>
      </c>
      <c r="F263" s="441">
        <v>11</v>
      </c>
      <c r="G263" s="425">
        <f t="shared" si="2"/>
        <v>21</v>
      </c>
    </row>
    <row r="264" spans="1:7" ht="18" customHeight="1" x14ac:dyDescent="0.25">
      <c r="A264" s="441" t="s">
        <v>476</v>
      </c>
      <c r="B264" s="441" t="s">
        <v>613</v>
      </c>
      <c r="C264" s="441" t="s">
        <v>614</v>
      </c>
      <c r="D264" s="441" t="s">
        <v>626</v>
      </c>
      <c r="E264" s="441">
        <v>0</v>
      </c>
      <c r="F264" s="441">
        <v>18</v>
      </c>
      <c r="G264" s="425">
        <f t="shared" si="2"/>
        <v>18</v>
      </c>
    </row>
    <row r="265" spans="1:7" ht="18" customHeight="1" x14ac:dyDescent="0.25">
      <c r="A265" s="441" t="s">
        <v>476</v>
      </c>
      <c r="B265" s="441" t="s">
        <v>613</v>
      </c>
      <c r="C265" s="441" t="s">
        <v>614</v>
      </c>
      <c r="D265" s="441" t="s">
        <v>627</v>
      </c>
      <c r="E265" s="441">
        <v>0</v>
      </c>
      <c r="F265" s="441">
        <v>14</v>
      </c>
      <c r="G265" s="425">
        <f t="shared" si="2"/>
        <v>14</v>
      </c>
    </row>
    <row r="266" spans="1:7" ht="18" customHeight="1" x14ac:dyDescent="0.25">
      <c r="A266" s="441" t="s">
        <v>535</v>
      </c>
      <c r="B266" s="441" t="s">
        <v>628</v>
      </c>
      <c r="C266" s="441" t="s">
        <v>614</v>
      </c>
      <c r="D266" s="441" t="s">
        <v>483</v>
      </c>
      <c r="E266" s="441">
        <v>0</v>
      </c>
      <c r="F266" s="441">
        <v>28</v>
      </c>
      <c r="G266" s="425">
        <f t="shared" si="2"/>
        <v>28</v>
      </c>
    </row>
    <row r="267" spans="1:7" ht="18" customHeight="1" x14ac:dyDescent="0.25">
      <c r="A267" s="441" t="s">
        <v>366</v>
      </c>
      <c r="B267" s="441" t="s">
        <v>629</v>
      </c>
      <c r="C267" s="441" t="s">
        <v>630</v>
      </c>
      <c r="D267" s="441" t="s">
        <v>567</v>
      </c>
      <c r="E267" s="441">
        <v>4</v>
      </c>
      <c r="F267" s="441">
        <v>63</v>
      </c>
      <c r="G267" s="425">
        <f t="shared" si="2"/>
        <v>67</v>
      </c>
    </row>
    <row r="268" spans="1:7" ht="18" customHeight="1" x14ac:dyDescent="0.25">
      <c r="A268" s="441" t="s">
        <v>366</v>
      </c>
      <c r="B268" s="441" t="s">
        <v>376</v>
      </c>
      <c r="C268" s="441" t="s">
        <v>631</v>
      </c>
      <c r="D268" s="441" t="s">
        <v>377</v>
      </c>
      <c r="E268" s="441">
        <v>2</v>
      </c>
      <c r="F268" s="441">
        <v>254</v>
      </c>
      <c r="G268" s="425">
        <f t="shared" si="2"/>
        <v>256</v>
      </c>
    </row>
    <row r="269" spans="1:7" ht="18" customHeight="1" x14ac:dyDescent="0.25">
      <c r="A269" s="441" t="s">
        <v>366</v>
      </c>
      <c r="B269" s="441" t="s">
        <v>629</v>
      </c>
      <c r="C269" s="441" t="s">
        <v>630</v>
      </c>
      <c r="D269" s="441" t="s">
        <v>381</v>
      </c>
      <c r="E269" s="441">
        <v>5</v>
      </c>
      <c r="F269" s="441">
        <v>136</v>
      </c>
      <c r="G269" s="425">
        <f t="shared" si="2"/>
        <v>141</v>
      </c>
    </row>
    <row r="270" spans="1:7" ht="18" customHeight="1" x14ac:dyDescent="0.25">
      <c r="A270" s="441" t="s">
        <v>366</v>
      </c>
      <c r="B270" s="441" t="s">
        <v>629</v>
      </c>
      <c r="C270" s="441" t="s">
        <v>630</v>
      </c>
      <c r="D270" s="441" t="s">
        <v>569</v>
      </c>
      <c r="E270" s="441">
        <v>2</v>
      </c>
      <c r="F270" s="441">
        <v>219</v>
      </c>
      <c r="G270" s="425">
        <f t="shared" si="2"/>
        <v>221</v>
      </c>
    </row>
    <row r="271" spans="1:7" ht="18" customHeight="1" x14ac:dyDescent="0.25">
      <c r="A271" s="441" t="s">
        <v>366</v>
      </c>
      <c r="B271" s="441" t="s">
        <v>361</v>
      </c>
      <c r="C271" s="441" t="s">
        <v>631</v>
      </c>
      <c r="D271" s="441" t="s">
        <v>387</v>
      </c>
      <c r="E271" s="441">
        <v>3</v>
      </c>
      <c r="F271" s="441">
        <v>369</v>
      </c>
      <c r="G271" s="425">
        <f t="shared" si="2"/>
        <v>372</v>
      </c>
    </row>
    <row r="272" spans="1:7" ht="18" customHeight="1" x14ac:dyDescent="0.25">
      <c r="A272" s="441" t="s">
        <v>366</v>
      </c>
      <c r="B272" s="441" t="s">
        <v>632</v>
      </c>
      <c r="C272" s="441" t="s">
        <v>630</v>
      </c>
      <c r="D272" s="441" t="s">
        <v>388</v>
      </c>
      <c r="E272" s="441">
        <v>3</v>
      </c>
      <c r="F272" s="441">
        <v>309</v>
      </c>
      <c r="G272" s="425">
        <f t="shared" si="2"/>
        <v>312</v>
      </c>
    </row>
    <row r="273" spans="1:7" ht="18" customHeight="1" x14ac:dyDescent="0.25">
      <c r="A273" s="441" t="s">
        <v>366</v>
      </c>
      <c r="B273" s="441" t="s">
        <v>632</v>
      </c>
      <c r="C273" s="441" t="s">
        <v>630</v>
      </c>
      <c r="D273" s="441" t="s">
        <v>633</v>
      </c>
      <c r="E273" s="441">
        <v>1</v>
      </c>
      <c r="F273" s="441">
        <v>60</v>
      </c>
      <c r="G273" s="425">
        <f t="shared" si="2"/>
        <v>61</v>
      </c>
    </row>
    <row r="274" spans="1:7" ht="18" customHeight="1" x14ac:dyDescent="0.25">
      <c r="A274" s="441" t="s">
        <v>366</v>
      </c>
      <c r="B274" s="441" t="s">
        <v>399</v>
      </c>
      <c r="C274" s="441" t="s">
        <v>631</v>
      </c>
      <c r="D274" s="441" t="s">
        <v>400</v>
      </c>
      <c r="E274" s="441">
        <v>0</v>
      </c>
      <c r="F274" s="441">
        <v>504</v>
      </c>
      <c r="G274" s="425">
        <f t="shared" si="2"/>
        <v>504</v>
      </c>
    </row>
    <row r="275" spans="1:7" ht="18" customHeight="1" x14ac:dyDescent="0.25">
      <c r="A275" s="441" t="s">
        <v>366</v>
      </c>
      <c r="B275" s="441" t="s">
        <v>617</v>
      </c>
      <c r="C275" s="441" t="s">
        <v>634</v>
      </c>
      <c r="D275" s="441" t="s">
        <v>619</v>
      </c>
      <c r="E275" s="441">
        <v>2</v>
      </c>
      <c r="F275" s="441">
        <v>32</v>
      </c>
      <c r="G275" s="425">
        <f t="shared" si="2"/>
        <v>34</v>
      </c>
    </row>
    <row r="276" spans="1:7" ht="18" customHeight="1" x14ac:dyDescent="0.25">
      <c r="A276" s="441" t="s">
        <v>366</v>
      </c>
      <c r="B276" s="441" t="s">
        <v>617</v>
      </c>
      <c r="C276" s="441" t="s">
        <v>635</v>
      </c>
      <c r="D276" s="441" t="s">
        <v>619</v>
      </c>
      <c r="E276" s="441">
        <v>0</v>
      </c>
      <c r="F276" s="441">
        <v>36</v>
      </c>
      <c r="G276" s="425">
        <f t="shared" si="2"/>
        <v>36</v>
      </c>
    </row>
    <row r="277" spans="1:7" ht="18" customHeight="1" x14ac:dyDescent="0.25">
      <c r="A277" s="441" t="s">
        <v>366</v>
      </c>
      <c r="B277" s="441" t="s">
        <v>632</v>
      </c>
      <c r="C277" s="441" t="s">
        <v>630</v>
      </c>
      <c r="D277" s="441" t="s">
        <v>410</v>
      </c>
      <c r="E277" s="441">
        <v>17</v>
      </c>
      <c r="F277" s="441">
        <v>270</v>
      </c>
      <c r="G277" s="425">
        <f t="shared" si="2"/>
        <v>287</v>
      </c>
    </row>
    <row r="278" spans="1:7" ht="18" customHeight="1" x14ac:dyDescent="0.25">
      <c r="A278" s="441" t="s">
        <v>366</v>
      </c>
      <c r="B278" s="441" t="s">
        <v>413</v>
      </c>
      <c r="C278" s="441" t="s">
        <v>631</v>
      </c>
      <c r="D278" s="441" t="s">
        <v>414</v>
      </c>
      <c r="E278" s="441">
        <v>19</v>
      </c>
      <c r="F278" s="441">
        <v>183</v>
      </c>
      <c r="G278" s="425">
        <f t="shared" si="2"/>
        <v>202</v>
      </c>
    </row>
    <row r="279" spans="1:7" ht="18" customHeight="1" x14ac:dyDescent="0.25">
      <c r="A279" s="441" t="s">
        <v>366</v>
      </c>
      <c r="B279" s="441" t="s">
        <v>416</v>
      </c>
      <c r="C279" s="441" t="s">
        <v>631</v>
      </c>
      <c r="D279" s="441" t="s">
        <v>417</v>
      </c>
      <c r="E279" s="441">
        <v>1</v>
      </c>
      <c r="F279" s="441">
        <v>261</v>
      </c>
      <c r="G279" s="425">
        <f t="shared" si="2"/>
        <v>262</v>
      </c>
    </row>
    <row r="280" spans="1:7" ht="18" customHeight="1" x14ac:dyDescent="0.25">
      <c r="A280" s="441" t="s">
        <v>366</v>
      </c>
      <c r="B280" s="441" t="s">
        <v>419</v>
      </c>
      <c r="C280" s="441" t="s">
        <v>631</v>
      </c>
      <c r="D280" s="441" t="s">
        <v>420</v>
      </c>
      <c r="E280" s="441">
        <v>0</v>
      </c>
      <c r="F280" s="441">
        <v>78</v>
      </c>
      <c r="G280" s="425">
        <f t="shared" si="2"/>
        <v>78</v>
      </c>
    </row>
    <row r="281" spans="1:7" ht="18" customHeight="1" x14ac:dyDescent="0.25">
      <c r="A281" s="441" t="s">
        <v>366</v>
      </c>
      <c r="B281" s="441" t="s">
        <v>636</v>
      </c>
      <c r="C281" s="441" t="s">
        <v>631</v>
      </c>
      <c r="D281" s="441" t="s">
        <v>576</v>
      </c>
      <c r="E281" s="441">
        <v>19</v>
      </c>
      <c r="F281" s="441">
        <v>259</v>
      </c>
      <c r="G281" s="425">
        <f t="shared" si="2"/>
        <v>278</v>
      </c>
    </row>
    <row r="282" spans="1:7" ht="18" customHeight="1" x14ac:dyDescent="0.25">
      <c r="A282" s="441" t="s">
        <v>366</v>
      </c>
      <c r="B282" s="441" t="s">
        <v>636</v>
      </c>
      <c r="C282" s="441" t="s">
        <v>631</v>
      </c>
      <c r="D282" s="441" t="s">
        <v>637</v>
      </c>
      <c r="E282" s="441">
        <v>1</v>
      </c>
      <c r="F282" s="441">
        <v>123</v>
      </c>
      <c r="G282" s="425">
        <f t="shared" si="2"/>
        <v>124</v>
      </c>
    </row>
    <row r="283" spans="1:7" ht="18" customHeight="1" x14ac:dyDescent="0.25">
      <c r="A283" s="441" t="s">
        <v>366</v>
      </c>
      <c r="B283" s="441" t="s">
        <v>419</v>
      </c>
      <c r="C283" s="441" t="s">
        <v>631</v>
      </c>
      <c r="D283" s="441" t="s">
        <v>578</v>
      </c>
      <c r="E283" s="441">
        <v>2</v>
      </c>
      <c r="F283" s="441">
        <v>164</v>
      </c>
      <c r="G283" s="425">
        <f t="shared" si="2"/>
        <v>166</v>
      </c>
    </row>
    <row r="284" spans="1:7" ht="18" customHeight="1" x14ac:dyDescent="0.25">
      <c r="A284" s="441" t="s">
        <v>366</v>
      </c>
      <c r="B284" s="441" t="s">
        <v>419</v>
      </c>
      <c r="C284" s="441" t="s">
        <v>631</v>
      </c>
      <c r="D284" s="441" t="s">
        <v>423</v>
      </c>
      <c r="E284" s="441">
        <v>0</v>
      </c>
      <c r="F284" s="441">
        <v>98</v>
      </c>
      <c r="G284" s="425">
        <f t="shared" si="2"/>
        <v>98</v>
      </c>
    </row>
    <row r="285" spans="1:7" ht="18" customHeight="1" x14ac:dyDescent="0.25">
      <c r="A285" s="441" t="s">
        <v>366</v>
      </c>
      <c r="B285" s="441" t="s">
        <v>419</v>
      </c>
      <c r="C285" s="441" t="s">
        <v>631</v>
      </c>
      <c r="D285" s="441" t="s">
        <v>424</v>
      </c>
      <c r="E285" s="441">
        <v>3</v>
      </c>
      <c r="F285" s="441">
        <v>160</v>
      </c>
      <c r="G285" s="425">
        <f t="shared" si="2"/>
        <v>163</v>
      </c>
    </row>
    <row r="286" spans="1:7" ht="18" customHeight="1" x14ac:dyDescent="0.25">
      <c r="A286" s="441" t="s">
        <v>366</v>
      </c>
      <c r="B286" s="441" t="s">
        <v>413</v>
      </c>
      <c r="C286" s="441" t="s">
        <v>631</v>
      </c>
      <c r="D286" s="441" t="s">
        <v>638</v>
      </c>
      <c r="E286" s="441">
        <v>4</v>
      </c>
      <c r="F286" s="441">
        <v>196</v>
      </c>
      <c r="G286" s="425">
        <f t="shared" si="2"/>
        <v>200</v>
      </c>
    </row>
    <row r="287" spans="1:7" ht="18" customHeight="1" x14ac:dyDescent="0.25">
      <c r="A287" s="441" t="s">
        <v>366</v>
      </c>
      <c r="B287" s="441" t="s">
        <v>413</v>
      </c>
      <c r="C287" s="441" t="s">
        <v>631</v>
      </c>
      <c r="D287" s="441" t="s">
        <v>425</v>
      </c>
      <c r="E287" s="441">
        <v>12</v>
      </c>
      <c r="F287" s="441">
        <v>443</v>
      </c>
      <c r="G287" s="425">
        <f t="shared" si="2"/>
        <v>455</v>
      </c>
    </row>
    <row r="288" spans="1:7" ht="18" customHeight="1" x14ac:dyDescent="0.25">
      <c r="A288" s="441" t="s">
        <v>366</v>
      </c>
      <c r="B288" s="441" t="s">
        <v>629</v>
      </c>
      <c r="C288" s="441" t="s">
        <v>630</v>
      </c>
      <c r="D288" s="441" t="s">
        <v>427</v>
      </c>
      <c r="E288" s="441">
        <v>5</v>
      </c>
      <c r="F288" s="441">
        <v>127</v>
      </c>
      <c r="G288" s="425">
        <f t="shared" si="2"/>
        <v>132</v>
      </c>
    </row>
    <row r="289" spans="1:7" ht="18" customHeight="1" x14ac:dyDescent="0.25">
      <c r="A289" s="441" t="s">
        <v>366</v>
      </c>
      <c r="B289" s="441" t="s">
        <v>364</v>
      </c>
      <c r="C289" s="441" t="s">
        <v>631</v>
      </c>
      <c r="D289" s="441" t="s">
        <v>435</v>
      </c>
      <c r="E289" s="441">
        <v>1</v>
      </c>
      <c r="F289" s="441">
        <v>619</v>
      </c>
      <c r="G289" s="425">
        <f t="shared" si="2"/>
        <v>620</v>
      </c>
    </row>
    <row r="290" spans="1:7" ht="18" customHeight="1" x14ac:dyDescent="0.25">
      <c r="A290" s="441" t="s">
        <v>366</v>
      </c>
      <c r="B290" s="441" t="s">
        <v>629</v>
      </c>
      <c r="C290" s="441" t="s">
        <v>630</v>
      </c>
      <c r="D290" s="441" t="s">
        <v>585</v>
      </c>
      <c r="E290" s="441">
        <v>2</v>
      </c>
      <c r="F290" s="441">
        <v>403</v>
      </c>
      <c r="G290" s="425">
        <f t="shared" si="2"/>
        <v>405</v>
      </c>
    </row>
    <row r="291" spans="1:7" ht="18" customHeight="1" x14ac:dyDescent="0.25">
      <c r="A291" s="441" t="s">
        <v>366</v>
      </c>
      <c r="B291" s="441" t="s">
        <v>439</v>
      </c>
      <c r="C291" s="441" t="s">
        <v>631</v>
      </c>
      <c r="D291" s="441" t="s">
        <v>440</v>
      </c>
      <c r="E291" s="441">
        <v>5</v>
      </c>
      <c r="F291" s="441">
        <v>652</v>
      </c>
      <c r="G291" s="425">
        <f t="shared" si="2"/>
        <v>657</v>
      </c>
    </row>
    <row r="292" spans="1:7" ht="18" customHeight="1" x14ac:dyDescent="0.25">
      <c r="A292" s="441" t="s">
        <v>366</v>
      </c>
      <c r="B292" s="441" t="s">
        <v>441</v>
      </c>
      <c r="C292" s="441" t="s">
        <v>631</v>
      </c>
      <c r="D292" s="441" t="s">
        <v>442</v>
      </c>
      <c r="E292" s="441">
        <v>1</v>
      </c>
      <c r="F292" s="441">
        <v>401</v>
      </c>
      <c r="G292" s="425">
        <f t="shared" si="2"/>
        <v>402</v>
      </c>
    </row>
    <row r="293" spans="1:7" ht="18" customHeight="1" x14ac:dyDescent="0.25">
      <c r="A293" s="441" t="s">
        <v>366</v>
      </c>
      <c r="B293" s="441" t="s">
        <v>632</v>
      </c>
      <c r="C293" s="441" t="s">
        <v>630</v>
      </c>
      <c r="D293" s="441" t="s">
        <v>450</v>
      </c>
      <c r="E293" s="441">
        <v>0</v>
      </c>
      <c r="F293" s="441">
        <v>20</v>
      </c>
      <c r="G293" s="425">
        <f t="shared" si="2"/>
        <v>20</v>
      </c>
    </row>
    <row r="294" spans="1:7" ht="18" customHeight="1" x14ac:dyDescent="0.25">
      <c r="A294" s="441" t="s">
        <v>366</v>
      </c>
      <c r="B294" s="441" t="s">
        <v>639</v>
      </c>
      <c r="C294" s="441" t="s">
        <v>631</v>
      </c>
      <c r="D294" s="441" t="s">
        <v>640</v>
      </c>
      <c r="E294" s="441">
        <v>7</v>
      </c>
      <c r="F294" s="441">
        <v>195</v>
      </c>
      <c r="G294" s="425">
        <f t="shared" si="2"/>
        <v>202</v>
      </c>
    </row>
    <row r="295" spans="1:7" ht="18" customHeight="1" x14ac:dyDescent="0.25">
      <c r="A295" s="441" t="s">
        <v>456</v>
      </c>
      <c r="B295" s="441" t="s">
        <v>629</v>
      </c>
      <c r="C295" s="441" t="s">
        <v>630</v>
      </c>
      <c r="D295" s="441" t="s">
        <v>641</v>
      </c>
      <c r="E295" s="441">
        <v>9</v>
      </c>
      <c r="F295" s="441">
        <v>0</v>
      </c>
      <c r="G295" s="425">
        <f t="shared" si="2"/>
        <v>9</v>
      </c>
    </row>
    <row r="296" spans="1:7" ht="18" customHeight="1" x14ac:dyDescent="0.25">
      <c r="A296" s="441" t="s">
        <v>476</v>
      </c>
      <c r="B296" s="441" t="s">
        <v>629</v>
      </c>
      <c r="C296" s="441" t="s">
        <v>630</v>
      </c>
      <c r="D296" s="441" t="s">
        <v>642</v>
      </c>
      <c r="E296" s="441">
        <v>0</v>
      </c>
      <c r="F296" s="441">
        <v>24</v>
      </c>
      <c r="G296" s="425">
        <f t="shared" si="2"/>
        <v>24</v>
      </c>
    </row>
    <row r="297" spans="1:7" ht="18" customHeight="1" x14ac:dyDescent="0.25">
      <c r="A297" s="441" t="s">
        <v>476</v>
      </c>
      <c r="B297" s="441" t="s">
        <v>632</v>
      </c>
      <c r="C297" s="441" t="s">
        <v>630</v>
      </c>
      <c r="D297" s="441" t="s">
        <v>643</v>
      </c>
      <c r="E297" s="441">
        <v>0</v>
      </c>
      <c r="F297" s="441">
        <v>3</v>
      </c>
      <c r="G297" s="425">
        <f t="shared" si="2"/>
        <v>3</v>
      </c>
    </row>
    <row r="298" spans="1:7" ht="18" customHeight="1" x14ac:dyDescent="0.25">
      <c r="A298" s="441" t="s">
        <v>476</v>
      </c>
      <c r="B298" s="441" t="s">
        <v>399</v>
      </c>
      <c r="C298" s="441" t="s">
        <v>631</v>
      </c>
      <c r="D298" s="441" t="s">
        <v>400</v>
      </c>
      <c r="E298" s="441">
        <v>3</v>
      </c>
      <c r="F298" s="441">
        <v>0</v>
      </c>
      <c r="G298" s="425">
        <f t="shared" si="2"/>
        <v>3</v>
      </c>
    </row>
    <row r="299" spans="1:7" ht="18" customHeight="1" x14ac:dyDescent="0.25">
      <c r="A299" s="441" t="s">
        <v>476</v>
      </c>
      <c r="B299" s="441" t="s">
        <v>439</v>
      </c>
      <c r="C299" s="441" t="s">
        <v>631</v>
      </c>
      <c r="D299" s="441" t="s">
        <v>644</v>
      </c>
      <c r="E299" s="441">
        <v>0</v>
      </c>
      <c r="F299" s="441">
        <v>16</v>
      </c>
      <c r="G299" s="425">
        <f t="shared" si="2"/>
        <v>16</v>
      </c>
    </row>
    <row r="300" spans="1:7" ht="18" customHeight="1" x14ac:dyDescent="0.25">
      <c r="A300" s="441" t="s">
        <v>476</v>
      </c>
      <c r="B300" s="441" t="s">
        <v>629</v>
      </c>
      <c r="C300" s="441" t="s">
        <v>630</v>
      </c>
      <c r="D300" s="441" t="s">
        <v>645</v>
      </c>
      <c r="E300" s="441">
        <v>0</v>
      </c>
      <c r="F300" s="441">
        <v>10</v>
      </c>
      <c r="G300" s="425">
        <f t="shared" si="2"/>
        <v>10</v>
      </c>
    </row>
    <row r="301" spans="1:7" ht="18" customHeight="1" x14ac:dyDescent="0.25">
      <c r="A301" s="441" t="s">
        <v>535</v>
      </c>
      <c r="B301" s="441" t="s">
        <v>646</v>
      </c>
      <c r="C301" s="441" t="s">
        <v>630</v>
      </c>
      <c r="D301" s="441" t="s">
        <v>647</v>
      </c>
      <c r="E301" s="441">
        <v>0</v>
      </c>
      <c r="F301" s="441">
        <v>6</v>
      </c>
      <c r="G301" s="425">
        <f t="shared" si="2"/>
        <v>6</v>
      </c>
    </row>
    <row r="302" spans="1:7" ht="18" customHeight="1" x14ac:dyDescent="0.25">
      <c r="A302" s="441" t="s">
        <v>360</v>
      </c>
      <c r="B302" s="441" t="s">
        <v>648</v>
      </c>
      <c r="C302" s="441" t="s">
        <v>649</v>
      </c>
      <c r="D302" s="441" t="s">
        <v>400</v>
      </c>
      <c r="E302" s="441">
        <v>1</v>
      </c>
      <c r="F302" s="441">
        <v>104</v>
      </c>
      <c r="G302" s="425">
        <f t="shared" si="2"/>
        <v>105</v>
      </c>
    </row>
    <row r="303" spans="1:7" ht="18" customHeight="1" x14ac:dyDescent="0.25">
      <c r="A303" s="441" t="s">
        <v>360</v>
      </c>
      <c r="B303" s="441" t="s">
        <v>364</v>
      </c>
      <c r="C303" s="441" t="s">
        <v>650</v>
      </c>
      <c r="D303" s="441" t="s">
        <v>365</v>
      </c>
      <c r="E303" s="441">
        <v>0</v>
      </c>
      <c r="F303" s="441">
        <v>53</v>
      </c>
      <c r="G303" s="425">
        <f t="shared" si="2"/>
        <v>53</v>
      </c>
    </row>
    <row r="304" spans="1:7" ht="18" customHeight="1" x14ac:dyDescent="0.25">
      <c r="A304" s="441" t="s">
        <v>366</v>
      </c>
      <c r="B304" s="441" t="s">
        <v>367</v>
      </c>
      <c r="C304" s="441" t="s">
        <v>649</v>
      </c>
      <c r="D304" s="441" t="s">
        <v>368</v>
      </c>
      <c r="E304" s="441">
        <v>3</v>
      </c>
      <c r="F304" s="441">
        <v>416</v>
      </c>
      <c r="G304" s="425">
        <f t="shared" si="2"/>
        <v>419</v>
      </c>
    </row>
    <row r="305" spans="1:7" ht="18" customHeight="1" x14ac:dyDescent="0.25">
      <c r="A305" s="441" t="s">
        <v>366</v>
      </c>
      <c r="B305" s="441" t="s">
        <v>361</v>
      </c>
      <c r="C305" s="441" t="s">
        <v>650</v>
      </c>
      <c r="D305" s="441" t="s">
        <v>387</v>
      </c>
      <c r="E305" s="441">
        <v>2</v>
      </c>
      <c r="F305" s="441">
        <v>401</v>
      </c>
      <c r="G305" s="425">
        <f t="shared" si="2"/>
        <v>403</v>
      </c>
    </row>
    <row r="306" spans="1:7" ht="18" customHeight="1" x14ac:dyDescent="0.25">
      <c r="A306" s="441" t="s">
        <v>366</v>
      </c>
      <c r="B306" s="441" t="s">
        <v>367</v>
      </c>
      <c r="C306" s="441" t="s">
        <v>649</v>
      </c>
      <c r="D306" s="441" t="s">
        <v>388</v>
      </c>
      <c r="E306" s="441">
        <v>1</v>
      </c>
      <c r="F306" s="441">
        <v>356</v>
      </c>
      <c r="G306" s="425">
        <f t="shared" si="2"/>
        <v>357</v>
      </c>
    </row>
    <row r="307" spans="1:7" ht="18" customHeight="1" x14ac:dyDescent="0.25">
      <c r="A307" s="441" t="s">
        <v>366</v>
      </c>
      <c r="B307" s="441" t="s">
        <v>399</v>
      </c>
      <c r="C307" s="441" t="s">
        <v>650</v>
      </c>
      <c r="D307" s="441" t="s">
        <v>400</v>
      </c>
      <c r="E307" s="441">
        <v>2</v>
      </c>
      <c r="F307" s="441">
        <v>337</v>
      </c>
      <c r="G307" s="425">
        <f t="shared" si="2"/>
        <v>339</v>
      </c>
    </row>
    <row r="308" spans="1:7" ht="18" customHeight="1" x14ac:dyDescent="0.25">
      <c r="A308" s="441" t="s">
        <v>366</v>
      </c>
      <c r="B308" s="441" t="s">
        <v>617</v>
      </c>
      <c r="C308" s="441" t="s">
        <v>651</v>
      </c>
      <c r="D308" s="441" t="s">
        <v>619</v>
      </c>
      <c r="E308" s="441">
        <v>1</v>
      </c>
      <c r="F308" s="441">
        <v>39</v>
      </c>
      <c r="G308" s="425">
        <f t="shared" si="2"/>
        <v>40</v>
      </c>
    </row>
    <row r="309" spans="1:7" ht="18" customHeight="1" x14ac:dyDescent="0.25">
      <c r="A309" s="441" t="s">
        <v>366</v>
      </c>
      <c r="B309" s="441" t="s">
        <v>367</v>
      </c>
      <c r="C309" s="441" t="s">
        <v>649</v>
      </c>
      <c r="D309" s="441" t="s">
        <v>410</v>
      </c>
      <c r="E309" s="441">
        <v>1</v>
      </c>
      <c r="F309" s="441">
        <v>324</v>
      </c>
      <c r="G309" s="425">
        <f t="shared" si="2"/>
        <v>325</v>
      </c>
    </row>
    <row r="310" spans="1:7" ht="18" customHeight="1" x14ac:dyDescent="0.25">
      <c r="A310" s="441" t="s">
        <v>366</v>
      </c>
      <c r="B310" s="441" t="s">
        <v>413</v>
      </c>
      <c r="C310" s="441" t="s">
        <v>649</v>
      </c>
      <c r="D310" s="441" t="s">
        <v>414</v>
      </c>
      <c r="E310" s="441">
        <v>6</v>
      </c>
      <c r="F310" s="441">
        <v>129</v>
      </c>
      <c r="G310" s="425">
        <f t="shared" si="2"/>
        <v>135</v>
      </c>
    </row>
    <row r="311" spans="1:7" ht="18" customHeight="1" x14ac:dyDescent="0.25">
      <c r="A311" s="441" t="s">
        <v>366</v>
      </c>
      <c r="B311" s="441" t="s">
        <v>620</v>
      </c>
      <c r="C311" s="441" t="s">
        <v>649</v>
      </c>
      <c r="D311" s="441" t="s">
        <v>417</v>
      </c>
      <c r="E311" s="441">
        <v>3</v>
      </c>
      <c r="F311" s="441">
        <v>332</v>
      </c>
      <c r="G311" s="425">
        <f t="shared" si="2"/>
        <v>335</v>
      </c>
    </row>
    <row r="312" spans="1:7" ht="18" customHeight="1" x14ac:dyDescent="0.25">
      <c r="A312" s="441" t="s">
        <v>366</v>
      </c>
      <c r="B312" s="441" t="s">
        <v>367</v>
      </c>
      <c r="C312" s="441" t="s">
        <v>649</v>
      </c>
      <c r="D312" s="441" t="s">
        <v>418</v>
      </c>
      <c r="E312" s="441">
        <v>1</v>
      </c>
      <c r="F312" s="441">
        <v>122</v>
      </c>
      <c r="G312" s="425">
        <f t="shared" si="2"/>
        <v>123</v>
      </c>
    </row>
    <row r="313" spans="1:7" ht="18" customHeight="1" x14ac:dyDescent="0.25">
      <c r="A313" s="441" t="s">
        <v>366</v>
      </c>
      <c r="B313" s="441" t="s">
        <v>620</v>
      </c>
      <c r="C313" s="441" t="s">
        <v>649</v>
      </c>
      <c r="D313" s="441" t="s">
        <v>420</v>
      </c>
      <c r="E313" s="441">
        <v>0</v>
      </c>
      <c r="F313" s="441">
        <v>73</v>
      </c>
      <c r="G313" s="425">
        <f t="shared" si="2"/>
        <v>73</v>
      </c>
    </row>
    <row r="314" spans="1:7" ht="18" customHeight="1" x14ac:dyDescent="0.25">
      <c r="A314" s="441" t="s">
        <v>366</v>
      </c>
      <c r="B314" s="441" t="s">
        <v>413</v>
      </c>
      <c r="C314" s="441" t="s">
        <v>649</v>
      </c>
      <c r="D314" s="441" t="s">
        <v>621</v>
      </c>
      <c r="E314" s="441">
        <v>2</v>
      </c>
      <c r="F314" s="441">
        <v>127</v>
      </c>
      <c r="G314" s="425">
        <f t="shared" si="2"/>
        <v>129</v>
      </c>
    </row>
    <row r="315" spans="1:7" ht="18" customHeight="1" x14ac:dyDescent="0.25">
      <c r="A315" s="441" t="s">
        <v>366</v>
      </c>
      <c r="B315" s="441" t="s">
        <v>652</v>
      </c>
      <c r="C315" s="441" t="s">
        <v>653</v>
      </c>
      <c r="D315" s="441" t="s">
        <v>654</v>
      </c>
      <c r="E315" s="441">
        <v>4</v>
      </c>
      <c r="F315" s="441">
        <v>187</v>
      </c>
      <c r="G315" s="425">
        <f t="shared" si="2"/>
        <v>191</v>
      </c>
    </row>
    <row r="316" spans="1:7" ht="18" customHeight="1" x14ac:dyDescent="0.25">
      <c r="A316" s="441" t="s">
        <v>366</v>
      </c>
      <c r="B316" s="441" t="s">
        <v>620</v>
      </c>
      <c r="C316" s="441" t="s">
        <v>649</v>
      </c>
      <c r="D316" s="441" t="s">
        <v>423</v>
      </c>
      <c r="E316" s="441">
        <v>0</v>
      </c>
      <c r="F316" s="441">
        <v>120</v>
      </c>
      <c r="G316" s="425">
        <f t="shared" si="2"/>
        <v>120</v>
      </c>
    </row>
    <row r="317" spans="1:7" ht="18" customHeight="1" x14ac:dyDescent="0.25">
      <c r="A317" s="441" t="s">
        <v>366</v>
      </c>
      <c r="B317" s="441" t="s">
        <v>620</v>
      </c>
      <c r="C317" s="441" t="s">
        <v>649</v>
      </c>
      <c r="D317" s="441" t="s">
        <v>424</v>
      </c>
      <c r="E317" s="441">
        <v>6</v>
      </c>
      <c r="F317" s="441">
        <v>185</v>
      </c>
      <c r="G317" s="425">
        <f t="shared" si="2"/>
        <v>191</v>
      </c>
    </row>
    <row r="318" spans="1:7" ht="18" customHeight="1" x14ac:dyDescent="0.25">
      <c r="A318" s="441" t="s">
        <v>366</v>
      </c>
      <c r="B318" s="441" t="s">
        <v>413</v>
      </c>
      <c r="C318" s="441" t="s">
        <v>649</v>
      </c>
      <c r="D318" s="441" t="s">
        <v>638</v>
      </c>
      <c r="E318" s="441">
        <v>2</v>
      </c>
      <c r="F318" s="441">
        <v>145</v>
      </c>
      <c r="G318" s="425">
        <f t="shared" si="2"/>
        <v>147</v>
      </c>
    </row>
    <row r="319" spans="1:7" ht="18" customHeight="1" x14ac:dyDescent="0.25">
      <c r="A319" s="441" t="s">
        <v>366</v>
      </c>
      <c r="B319" s="441" t="s">
        <v>413</v>
      </c>
      <c r="C319" s="441" t="s">
        <v>649</v>
      </c>
      <c r="D319" s="441" t="s">
        <v>425</v>
      </c>
      <c r="E319" s="441">
        <v>2</v>
      </c>
      <c r="F319" s="441">
        <v>406</v>
      </c>
      <c r="G319" s="425">
        <f t="shared" si="2"/>
        <v>408</v>
      </c>
    </row>
    <row r="320" spans="1:7" ht="18" customHeight="1" x14ac:dyDescent="0.25">
      <c r="A320" s="441" t="s">
        <v>366</v>
      </c>
      <c r="B320" s="441" t="s">
        <v>364</v>
      </c>
      <c r="C320" s="441" t="s">
        <v>650</v>
      </c>
      <c r="D320" s="441" t="s">
        <v>435</v>
      </c>
      <c r="E320" s="441">
        <v>0</v>
      </c>
      <c r="F320" s="441">
        <v>435</v>
      </c>
      <c r="G320" s="425">
        <f t="shared" si="2"/>
        <v>435</v>
      </c>
    </row>
    <row r="321" spans="1:7" ht="18" customHeight="1" x14ac:dyDescent="0.25">
      <c r="A321" s="441" t="s">
        <v>366</v>
      </c>
      <c r="B321" s="441" t="s">
        <v>639</v>
      </c>
      <c r="C321" s="441" t="s">
        <v>650</v>
      </c>
      <c r="D321" s="441" t="s">
        <v>640</v>
      </c>
      <c r="E321" s="441">
        <v>1</v>
      </c>
      <c r="F321" s="441">
        <v>254</v>
      </c>
      <c r="G321" s="425">
        <f t="shared" si="2"/>
        <v>255</v>
      </c>
    </row>
    <row r="322" spans="1:7" ht="18" customHeight="1" x14ac:dyDescent="0.25">
      <c r="A322" s="441" t="s">
        <v>456</v>
      </c>
      <c r="B322" s="441" t="s">
        <v>361</v>
      </c>
      <c r="C322" s="441" t="s">
        <v>650</v>
      </c>
      <c r="D322" s="441" t="s">
        <v>655</v>
      </c>
      <c r="E322" s="441">
        <v>0</v>
      </c>
      <c r="F322" s="441">
        <v>3</v>
      </c>
      <c r="G322" s="425">
        <f t="shared" si="2"/>
        <v>3</v>
      </c>
    </row>
    <row r="323" spans="1:7" ht="18" customHeight="1" x14ac:dyDescent="0.25">
      <c r="A323" s="441" t="s">
        <v>456</v>
      </c>
      <c r="B323" s="441" t="s">
        <v>361</v>
      </c>
      <c r="C323" s="441" t="s">
        <v>650</v>
      </c>
      <c r="D323" s="441" t="s">
        <v>656</v>
      </c>
      <c r="E323" s="441">
        <v>0</v>
      </c>
      <c r="F323" s="441">
        <v>6</v>
      </c>
      <c r="G323" s="425">
        <f t="shared" si="2"/>
        <v>6</v>
      </c>
    </row>
    <row r="324" spans="1:7" ht="18" customHeight="1" x14ac:dyDescent="0.25">
      <c r="A324" s="441" t="s">
        <v>476</v>
      </c>
      <c r="B324" s="441" t="s">
        <v>657</v>
      </c>
      <c r="C324" s="441" t="s">
        <v>649</v>
      </c>
      <c r="D324" s="441" t="s">
        <v>658</v>
      </c>
      <c r="E324" s="441">
        <v>0</v>
      </c>
      <c r="F324" s="441">
        <v>5</v>
      </c>
      <c r="G324" s="425">
        <f t="shared" si="2"/>
        <v>5</v>
      </c>
    </row>
    <row r="325" spans="1:7" ht="18" customHeight="1" x14ac:dyDescent="0.25">
      <c r="A325" s="441" t="s">
        <v>476</v>
      </c>
      <c r="B325" s="441" t="s">
        <v>652</v>
      </c>
      <c r="C325" s="441" t="s">
        <v>653</v>
      </c>
      <c r="D325" s="441" t="s">
        <v>659</v>
      </c>
      <c r="E325" s="441">
        <v>4</v>
      </c>
      <c r="F325" s="441">
        <v>2</v>
      </c>
      <c r="G325" s="425">
        <f t="shared" si="2"/>
        <v>6</v>
      </c>
    </row>
    <row r="326" spans="1:7" ht="18" customHeight="1" x14ac:dyDescent="0.25">
      <c r="A326" s="441" t="s">
        <v>476</v>
      </c>
      <c r="B326" s="441" t="s">
        <v>413</v>
      </c>
      <c r="C326" s="441" t="s">
        <v>649</v>
      </c>
      <c r="D326" s="441" t="s">
        <v>660</v>
      </c>
      <c r="E326" s="441">
        <v>0</v>
      </c>
      <c r="F326" s="441">
        <v>15</v>
      </c>
      <c r="G326" s="425">
        <f t="shared" si="2"/>
        <v>15</v>
      </c>
    </row>
    <row r="327" spans="1:7" ht="18" customHeight="1" x14ac:dyDescent="0.25">
      <c r="A327" s="441" t="s">
        <v>535</v>
      </c>
      <c r="B327" s="441" t="s">
        <v>413</v>
      </c>
      <c r="C327" s="441" t="s">
        <v>649</v>
      </c>
      <c r="D327" s="441" t="s">
        <v>425</v>
      </c>
      <c r="E327" s="441">
        <v>0</v>
      </c>
      <c r="F327" s="441">
        <v>3</v>
      </c>
      <c r="G327" s="425">
        <f t="shared" si="2"/>
        <v>3</v>
      </c>
    </row>
    <row r="328" spans="1:7" ht="18" customHeight="1" x14ac:dyDescent="0.25">
      <c r="A328" s="441" t="s">
        <v>366</v>
      </c>
      <c r="B328" s="441" t="s">
        <v>592</v>
      </c>
      <c r="C328" s="441" t="s">
        <v>362</v>
      </c>
      <c r="D328" s="441" t="s">
        <v>368</v>
      </c>
      <c r="E328" s="441">
        <v>0</v>
      </c>
      <c r="F328" s="441">
        <v>416</v>
      </c>
      <c r="G328" s="425">
        <f t="shared" si="2"/>
        <v>416</v>
      </c>
    </row>
    <row r="329" spans="1:7" ht="18" customHeight="1" x14ac:dyDescent="0.25">
      <c r="A329" s="441" t="s">
        <v>366</v>
      </c>
      <c r="B329" s="441" t="s">
        <v>617</v>
      </c>
      <c r="C329" s="441" t="s">
        <v>362</v>
      </c>
      <c r="D329" s="441" t="s">
        <v>661</v>
      </c>
      <c r="E329" s="441">
        <v>0</v>
      </c>
      <c r="F329" s="441">
        <v>26</v>
      </c>
      <c r="G329" s="425">
        <f t="shared" si="2"/>
        <v>26</v>
      </c>
    </row>
    <row r="330" spans="1:7" ht="18" customHeight="1" x14ac:dyDescent="0.25">
      <c r="A330" s="441" t="s">
        <v>366</v>
      </c>
      <c r="B330" s="441" t="s">
        <v>369</v>
      </c>
      <c r="C330" s="441" t="s">
        <v>362</v>
      </c>
      <c r="D330" s="441" t="s">
        <v>384</v>
      </c>
      <c r="E330" s="441">
        <v>4</v>
      </c>
      <c r="F330" s="441">
        <v>10</v>
      </c>
      <c r="G330" s="425">
        <f t="shared" si="2"/>
        <v>14</v>
      </c>
    </row>
    <row r="331" spans="1:7" ht="18" customHeight="1" x14ac:dyDescent="0.25">
      <c r="A331" s="441" t="s">
        <v>366</v>
      </c>
      <c r="B331" s="441" t="s">
        <v>592</v>
      </c>
      <c r="C331" s="441" t="s">
        <v>362</v>
      </c>
      <c r="D331" s="441" t="s">
        <v>388</v>
      </c>
      <c r="E331" s="441">
        <v>1</v>
      </c>
      <c r="F331" s="441">
        <v>388</v>
      </c>
      <c r="G331" s="425">
        <f t="shared" si="2"/>
        <v>389</v>
      </c>
    </row>
    <row r="332" spans="1:7" ht="18" customHeight="1" x14ac:dyDescent="0.25">
      <c r="A332" s="441" t="s">
        <v>366</v>
      </c>
      <c r="B332" s="441" t="s">
        <v>592</v>
      </c>
      <c r="C332" s="441" t="s">
        <v>362</v>
      </c>
      <c r="D332" s="441" t="s">
        <v>392</v>
      </c>
      <c r="E332" s="441">
        <v>0</v>
      </c>
      <c r="F332" s="441">
        <v>560</v>
      </c>
      <c r="G332" s="425">
        <f t="shared" si="2"/>
        <v>560</v>
      </c>
    </row>
    <row r="333" spans="1:7" ht="18" customHeight="1" x14ac:dyDescent="0.25">
      <c r="A333" s="441" t="s">
        <v>366</v>
      </c>
      <c r="B333" s="441" t="s">
        <v>439</v>
      </c>
      <c r="C333" s="441" t="s">
        <v>362</v>
      </c>
      <c r="D333" s="441" t="s">
        <v>662</v>
      </c>
      <c r="E333" s="441">
        <v>1</v>
      </c>
      <c r="F333" s="441">
        <v>19</v>
      </c>
      <c r="G333" s="425">
        <f t="shared" ref="G333:G369" si="3">E333+F333</f>
        <v>20</v>
      </c>
    </row>
    <row r="334" spans="1:7" ht="18" customHeight="1" x14ac:dyDescent="0.25">
      <c r="A334" s="441" t="s">
        <v>366</v>
      </c>
      <c r="B334" s="441" t="s">
        <v>453</v>
      </c>
      <c r="C334" s="441" t="s">
        <v>362</v>
      </c>
      <c r="D334" s="441" t="s">
        <v>663</v>
      </c>
      <c r="E334" s="441">
        <v>0</v>
      </c>
      <c r="F334" s="441">
        <v>126</v>
      </c>
      <c r="G334" s="425">
        <f t="shared" si="3"/>
        <v>126</v>
      </c>
    </row>
    <row r="335" spans="1:7" ht="18" customHeight="1" x14ac:dyDescent="0.25">
      <c r="A335" s="441" t="s">
        <v>366</v>
      </c>
      <c r="B335" s="441" t="s">
        <v>428</v>
      </c>
      <c r="C335" s="441" t="s">
        <v>362</v>
      </c>
      <c r="D335" s="441" t="s">
        <v>664</v>
      </c>
      <c r="E335" s="441">
        <v>2</v>
      </c>
      <c r="F335" s="441">
        <v>73</v>
      </c>
      <c r="G335" s="425">
        <f t="shared" si="3"/>
        <v>75</v>
      </c>
    </row>
    <row r="336" spans="1:7" ht="18" customHeight="1" x14ac:dyDescent="0.25">
      <c r="A336" s="441" t="s">
        <v>366</v>
      </c>
      <c r="B336" s="441" t="s">
        <v>592</v>
      </c>
      <c r="C336" s="441" t="s">
        <v>362</v>
      </c>
      <c r="D336" s="441" t="s">
        <v>440</v>
      </c>
      <c r="E336" s="441">
        <v>2</v>
      </c>
      <c r="F336" s="441">
        <v>533</v>
      </c>
      <c r="G336" s="425">
        <f t="shared" si="3"/>
        <v>535</v>
      </c>
    </row>
    <row r="337" spans="1:7" ht="18" customHeight="1" x14ac:dyDescent="0.25">
      <c r="A337" s="441" t="s">
        <v>476</v>
      </c>
      <c r="B337" s="441" t="s">
        <v>665</v>
      </c>
      <c r="C337" s="441" t="s">
        <v>362</v>
      </c>
      <c r="D337" s="441" t="s">
        <v>666</v>
      </c>
      <c r="E337" s="441">
        <v>9</v>
      </c>
      <c r="F337" s="441">
        <v>10</v>
      </c>
      <c r="G337" s="425">
        <f t="shared" si="3"/>
        <v>19</v>
      </c>
    </row>
    <row r="338" spans="1:7" ht="18" customHeight="1" x14ac:dyDescent="0.25">
      <c r="A338" s="441" t="s">
        <v>476</v>
      </c>
      <c r="B338" s="441" t="s">
        <v>453</v>
      </c>
      <c r="C338" s="441" t="s">
        <v>362</v>
      </c>
      <c r="D338" s="441" t="s">
        <v>667</v>
      </c>
      <c r="E338" s="441">
        <v>0</v>
      </c>
      <c r="F338" s="441">
        <v>42</v>
      </c>
      <c r="G338" s="425">
        <f t="shared" si="3"/>
        <v>42</v>
      </c>
    </row>
    <row r="339" spans="1:7" ht="18" customHeight="1" x14ac:dyDescent="0.25">
      <c r="A339" s="441" t="s">
        <v>476</v>
      </c>
      <c r="B339" s="441" t="s">
        <v>487</v>
      </c>
      <c r="C339" s="441" t="s">
        <v>362</v>
      </c>
      <c r="D339" s="441" t="s">
        <v>668</v>
      </c>
      <c r="E339" s="441">
        <v>0</v>
      </c>
      <c r="F339" s="441">
        <v>9</v>
      </c>
      <c r="G339" s="425">
        <f t="shared" si="3"/>
        <v>9</v>
      </c>
    </row>
    <row r="340" spans="1:7" ht="18" customHeight="1" x14ac:dyDescent="0.25">
      <c r="A340" s="441" t="s">
        <v>366</v>
      </c>
      <c r="B340" s="441" t="s">
        <v>592</v>
      </c>
      <c r="C340" s="441" t="s">
        <v>563</v>
      </c>
      <c r="D340" s="441" t="s">
        <v>368</v>
      </c>
      <c r="E340" s="441">
        <v>0</v>
      </c>
      <c r="F340" s="441">
        <v>212</v>
      </c>
      <c r="G340" s="425">
        <f t="shared" si="3"/>
        <v>212</v>
      </c>
    </row>
    <row r="341" spans="1:7" ht="18" customHeight="1" x14ac:dyDescent="0.25">
      <c r="A341" s="441" t="s">
        <v>366</v>
      </c>
      <c r="B341" s="441" t="s">
        <v>570</v>
      </c>
      <c r="C341" s="441" t="s">
        <v>561</v>
      </c>
      <c r="D341" s="441" t="s">
        <v>571</v>
      </c>
      <c r="E341" s="441">
        <v>0</v>
      </c>
      <c r="F341" s="441">
        <v>158</v>
      </c>
      <c r="G341" s="425">
        <f t="shared" si="3"/>
        <v>158</v>
      </c>
    </row>
    <row r="342" spans="1:7" ht="18" customHeight="1" x14ac:dyDescent="0.25">
      <c r="A342" s="441" t="s">
        <v>366</v>
      </c>
      <c r="B342" s="441" t="s">
        <v>592</v>
      </c>
      <c r="C342" s="441" t="s">
        <v>563</v>
      </c>
      <c r="D342" s="441" t="s">
        <v>388</v>
      </c>
      <c r="E342" s="441">
        <v>1</v>
      </c>
      <c r="F342" s="441">
        <v>233</v>
      </c>
      <c r="G342" s="425">
        <f t="shared" si="3"/>
        <v>234</v>
      </c>
    </row>
    <row r="343" spans="1:7" ht="18" customHeight="1" x14ac:dyDescent="0.25">
      <c r="A343" s="441" t="s">
        <v>366</v>
      </c>
      <c r="B343" s="441" t="s">
        <v>592</v>
      </c>
      <c r="C343" s="441" t="s">
        <v>563</v>
      </c>
      <c r="D343" s="441" t="s">
        <v>392</v>
      </c>
      <c r="E343" s="441">
        <v>0</v>
      </c>
      <c r="F343" s="441">
        <v>526</v>
      </c>
      <c r="G343" s="425">
        <f t="shared" si="3"/>
        <v>526</v>
      </c>
    </row>
    <row r="344" spans="1:7" ht="18" customHeight="1" x14ac:dyDescent="0.25">
      <c r="A344" s="441" t="s">
        <v>366</v>
      </c>
      <c r="B344" s="441" t="s">
        <v>439</v>
      </c>
      <c r="C344" s="441" t="s">
        <v>561</v>
      </c>
      <c r="D344" s="441" t="s">
        <v>669</v>
      </c>
      <c r="E344" s="441">
        <v>0</v>
      </c>
      <c r="F344" s="441">
        <v>11</v>
      </c>
      <c r="G344" s="425">
        <f t="shared" si="3"/>
        <v>11</v>
      </c>
    </row>
    <row r="345" spans="1:7" ht="18" customHeight="1" x14ac:dyDescent="0.25">
      <c r="A345" s="441" t="s">
        <v>366</v>
      </c>
      <c r="B345" s="441" t="s">
        <v>389</v>
      </c>
      <c r="C345" s="441" t="s">
        <v>563</v>
      </c>
      <c r="D345" s="441" t="s">
        <v>670</v>
      </c>
      <c r="E345" s="441">
        <v>0</v>
      </c>
      <c r="F345" s="441">
        <v>77</v>
      </c>
      <c r="G345" s="425">
        <f t="shared" si="3"/>
        <v>77</v>
      </c>
    </row>
    <row r="346" spans="1:7" ht="18" customHeight="1" x14ac:dyDescent="0.25">
      <c r="A346" s="441" t="s">
        <v>366</v>
      </c>
      <c r="B346" s="441" t="s">
        <v>564</v>
      </c>
      <c r="C346" s="441" t="s">
        <v>563</v>
      </c>
      <c r="D346" s="441" t="s">
        <v>584</v>
      </c>
      <c r="E346" s="441">
        <v>7</v>
      </c>
      <c r="F346" s="441">
        <v>13</v>
      </c>
      <c r="G346" s="425">
        <f t="shared" si="3"/>
        <v>20</v>
      </c>
    </row>
    <row r="347" spans="1:7" ht="18" customHeight="1" x14ac:dyDescent="0.25">
      <c r="A347" s="441" t="s">
        <v>476</v>
      </c>
      <c r="B347" s="441" t="s">
        <v>364</v>
      </c>
      <c r="C347" s="441" t="s">
        <v>563</v>
      </c>
      <c r="D347" s="441" t="s">
        <v>671</v>
      </c>
      <c r="E347" s="441">
        <v>0</v>
      </c>
      <c r="F347" s="441">
        <v>20</v>
      </c>
      <c r="G347" s="425">
        <f t="shared" si="3"/>
        <v>20</v>
      </c>
    </row>
    <row r="348" spans="1:7" ht="18" customHeight="1" x14ac:dyDescent="0.25">
      <c r="A348" s="441" t="s">
        <v>476</v>
      </c>
      <c r="B348" s="441" t="s">
        <v>439</v>
      </c>
      <c r="C348" s="441" t="s">
        <v>561</v>
      </c>
      <c r="D348" s="441" t="s">
        <v>672</v>
      </c>
      <c r="E348" s="441">
        <v>0</v>
      </c>
      <c r="F348" s="441">
        <v>11</v>
      </c>
      <c r="G348" s="425">
        <f t="shared" si="3"/>
        <v>11</v>
      </c>
    </row>
    <row r="349" spans="1:7" ht="18" customHeight="1" x14ac:dyDescent="0.25">
      <c r="A349" s="441" t="s">
        <v>476</v>
      </c>
      <c r="B349" s="441" t="s">
        <v>572</v>
      </c>
      <c r="C349" s="441" t="s">
        <v>561</v>
      </c>
      <c r="D349" s="441" t="s">
        <v>598</v>
      </c>
      <c r="E349" s="441">
        <v>27</v>
      </c>
      <c r="F349" s="441">
        <v>0</v>
      </c>
      <c r="G349" s="425">
        <f t="shared" si="3"/>
        <v>27</v>
      </c>
    </row>
    <row r="350" spans="1:7" ht="18" customHeight="1" x14ac:dyDescent="0.25">
      <c r="A350" s="441" t="s">
        <v>476</v>
      </c>
      <c r="B350" s="441" t="s">
        <v>441</v>
      </c>
      <c r="C350" s="441" t="s">
        <v>563</v>
      </c>
      <c r="D350" s="441" t="s">
        <v>673</v>
      </c>
      <c r="E350" s="441">
        <v>0</v>
      </c>
      <c r="F350" s="441">
        <v>18</v>
      </c>
      <c r="G350" s="425">
        <f t="shared" si="3"/>
        <v>18</v>
      </c>
    </row>
    <row r="351" spans="1:7" ht="18" customHeight="1" x14ac:dyDescent="0.25">
      <c r="A351" s="441" t="s">
        <v>366</v>
      </c>
      <c r="B351" s="441" t="s">
        <v>592</v>
      </c>
      <c r="C351" s="441" t="s">
        <v>611</v>
      </c>
      <c r="D351" s="441" t="s">
        <v>368</v>
      </c>
      <c r="E351" s="441">
        <v>1</v>
      </c>
      <c r="F351" s="441">
        <v>207</v>
      </c>
      <c r="G351" s="425">
        <f t="shared" si="3"/>
        <v>208</v>
      </c>
    </row>
    <row r="352" spans="1:7" ht="18" customHeight="1" x14ac:dyDescent="0.25">
      <c r="A352" s="441" t="s">
        <v>366</v>
      </c>
      <c r="B352" s="441" t="s">
        <v>610</v>
      </c>
      <c r="C352" s="441" t="s">
        <v>611</v>
      </c>
      <c r="D352" s="441" t="s">
        <v>384</v>
      </c>
      <c r="E352" s="441">
        <v>2</v>
      </c>
      <c r="F352" s="441">
        <v>8</v>
      </c>
      <c r="G352" s="425">
        <f t="shared" si="3"/>
        <v>10</v>
      </c>
    </row>
    <row r="353" spans="1:7" ht="18" customHeight="1" x14ac:dyDescent="0.25">
      <c r="A353" s="441" t="s">
        <v>366</v>
      </c>
      <c r="B353" s="441" t="s">
        <v>592</v>
      </c>
      <c r="C353" s="441" t="s">
        <v>611</v>
      </c>
      <c r="D353" s="441" t="s">
        <v>388</v>
      </c>
      <c r="E353" s="441">
        <v>1</v>
      </c>
      <c r="F353" s="441">
        <v>407</v>
      </c>
      <c r="G353" s="425">
        <f t="shared" si="3"/>
        <v>408</v>
      </c>
    </row>
    <row r="354" spans="1:7" ht="18" customHeight="1" x14ac:dyDescent="0.25">
      <c r="A354" s="441" t="s">
        <v>366</v>
      </c>
      <c r="B354" s="441" t="s">
        <v>592</v>
      </c>
      <c r="C354" s="441" t="s">
        <v>616</v>
      </c>
      <c r="D354" s="441" t="s">
        <v>392</v>
      </c>
      <c r="E354" s="441">
        <v>3</v>
      </c>
      <c r="F354" s="441">
        <v>470</v>
      </c>
      <c r="G354" s="425">
        <f t="shared" si="3"/>
        <v>473</v>
      </c>
    </row>
    <row r="355" spans="1:7" ht="18" customHeight="1" x14ac:dyDescent="0.25">
      <c r="A355" s="441" t="s">
        <v>366</v>
      </c>
      <c r="B355" s="441" t="s">
        <v>389</v>
      </c>
      <c r="C355" s="441" t="s">
        <v>612</v>
      </c>
      <c r="D355" s="441" t="s">
        <v>670</v>
      </c>
      <c r="E355" s="441">
        <v>0</v>
      </c>
      <c r="F355" s="441">
        <v>47</v>
      </c>
      <c r="G355" s="425">
        <f t="shared" si="3"/>
        <v>47</v>
      </c>
    </row>
    <row r="356" spans="1:7" ht="18" customHeight="1" x14ac:dyDescent="0.25">
      <c r="A356" s="441" t="s">
        <v>366</v>
      </c>
      <c r="B356" s="441" t="s">
        <v>592</v>
      </c>
      <c r="C356" s="441" t="s">
        <v>616</v>
      </c>
      <c r="D356" s="441" t="s">
        <v>452</v>
      </c>
      <c r="E356" s="441">
        <v>6</v>
      </c>
      <c r="F356" s="441">
        <v>111</v>
      </c>
      <c r="G356" s="425">
        <f t="shared" si="3"/>
        <v>117</v>
      </c>
    </row>
    <row r="357" spans="1:7" ht="18" customHeight="1" x14ac:dyDescent="0.25">
      <c r="A357" s="441" t="s">
        <v>366</v>
      </c>
      <c r="B357" s="441" t="s">
        <v>592</v>
      </c>
      <c r="C357" s="441" t="s">
        <v>631</v>
      </c>
      <c r="D357" s="441" t="s">
        <v>388</v>
      </c>
      <c r="E357" s="441">
        <v>1</v>
      </c>
      <c r="F357" s="441">
        <v>337</v>
      </c>
      <c r="G357" s="425">
        <f t="shared" si="3"/>
        <v>338</v>
      </c>
    </row>
    <row r="358" spans="1:7" ht="18" customHeight="1" x14ac:dyDescent="0.25">
      <c r="A358" s="441" t="s">
        <v>366</v>
      </c>
      <c r="B358" s="441" t="s">
        <v>592</v>
      </c>
      <c r="C358" s="441" t="s">
        <v>631</v>
      </c>
      <c r="D358" s="441" t="s">
        <v>392</v>
      </c>
      <c r="E358" s="441">
        <v>0</v>
      </c>
      <c r="F358" s="441">
        <v>464</v>
      </c>
      <c r="G358" s="425">
        <f t="shared" si="3"/>
        <v>464</v>
      </c>
    </row>
    <row r="359" spans="1:7" ht="18" customHeight="1" x14ac:dyDescent="0.25">
      <c r="A359" s="441" t="s">
        <v>366</v>
      </c>
      <c r="B359" s="441" t="s">
        <v>617</v>
      </c>
      <c r="C359" s="441" t="s">
        <v>634</v>
      </c>
      <c r="D359" s="441" t="s">
        <v>674</v>
      </c>
      <c r="E359" s="441">
        <v>5</v>
      </c>
      <c r="F359" s="441">
        <v>49</v>
      </c>
      <c r="G359" s="425">
        <f t="shared" si="3"/>
        <v>54</v>
      </c>
    </row>
    <row r="360" spans="1:7" ht="18" customHeight="1" x14ac:dyDescent="0.25">
      <c r="A360" s="441" t="s">
        <v>366</v>
      </c>
      <c r="B360" s="441" t="s">
        <v>389</v>
      </c>
      <c r="C360" s="441" t="s">
        <v>631</v>
      </c>
      <c r="D360" s="441" t="s">
        <v>670</v>
      </c>
      <c r="E360" s="441">
        <v>1</v>
      </c>
      <c r="F360" s="441">
        <v>51</v>
      </c>
      <c r="G360" s="425">
        <f t="shared" si="3"/>
        <v>52</v>
      </c>
    </row>
    <row r="361" spans="1:7" ht="18" customHeight="1" x14ac:dyDescent="0.25">
      <c r="A361" s="441" t="s">
        <v>366</v>
      </c>
      <c r="B361" s="441" t="s">
        <v>413</v>
      </c>
      <c r="C361" s="441" t="s">
        <v>631</v>
      </c>
      <c r="D361" s="441" t="s">
        <v>638</v>
      </c>
      <c r="E361" s="441">
        <v>0</v>
      </c>
      <c r="F361" s="441">
        <v>5</v>
      </c>
      <c r="G361" s="425">
        <f t="shared" si="3"/>
        <v>5</v>
      </c>
    </row>
    <row r="362" spans="1:7" ht="18" customHeight="1" x14ac:dyDescent="0.25">
      <c r="A362" s="441" t="s">
        <v>366</v>
      </c>
      <c r="B362" s="441" t="s">
        <v>441</v>
      </c>
      <c r="C362" s="441" t="s">
        <v>631</v>
      </c>
      <c r="D362" s="441" t="s">
        <v>442</v>
      </c>
      <c r="E362" s="441">
        <v>0</v>
      </c>
      <c r="F362" s="441">
        <v>25</v>
      </c>
      <c r="G362" s="425">
        <f t="shared" si="3"/>
        <v>25</v>
      </c>
    </row>
    <row r="363" spans="1:7" ht="18" customHeight="1" x14ac:dyDescent="0.25">
      <c r="A363" s="441" t="s">
        <v>360</v>
      </c>
      <c r="B363" s="441" t="s">
        <v>595</v>
      </c>
      <c r="C363" s="441" t="s">
        <v>649</v>
      </c>
      <c r="D363" s="441" t="s">
        <v>675</v>
      </c>
      <c r="E363" s="441">
        <v>0</v>
      </c>
      <c r="F363" s="441">
        <v>5</v>
      </c>
      <c r="G363" s="425">
        <f t="shared" si="3"/>
        <v>5</v>
      </c>
    </row>
    <row r="364" spans="1:7" ht="18" customHeight="1" x14ac:dyDescent="0.25">
      <c r="A364" s="441" t="s">
        <v>366</v>
      </c>
      <c r="B364" s="441" t="s">
        <v>652</v>
      </c>
      <c r="C364" s="441" t="s">
        <v>653</v>
      </c>
      <c r="D364" s="441" t="s">
        <v>676</v>
      </c>
      <c r="E364" s="441">
        <v>0</v>
      </c>
      <c r="F364" s="441">
        <v>5</v>
      </c>
      <c r="G364" s="425">
        <f t="shared" si="3"/>
        <v>5</v>
      </c>
    </row>
    <row r="365" spans="1:7" ht="18" customHeight="1" x14ac:dyDescent="0.25">
      <c r="A365" s="441" t="s">
        <v>366</v>
      </c>
      <c r="B365" s="441" t="s">
        <v>592</v>
      </c>
      <c r="C365" s="441" t="s">
        <v>649</v>
      </c>
      <c r="D365" s="441" t="s">
        <v>388</v>
      </c>
      <c r="E365" s="441">
        <v>0</v>
      </c>
      <c r="F365" s="441">
        <v>347</v>
      </c>
      <c r="G365" s="425">
        <f t="shared" si="3"/>
        <v>347</v>
      </c>
    </row>
    <row r="366" spans="1:7" ht="18" customHeight="1" x14ac:dyDescent="0.25">
      <c r="A366" s="441" t="s">
        <v>366</v>
      </c>
      <c r="B366" s="441" t="s">
        <v>592</v>
      </c>
      <c r="C366" s="441" t="s">
        <v>649</v>
      </c>
      <c r="D366" s="441" t="s">
        <v>392</v>
      </c>
      <c r="E366" s="441">
        <v>1</v>
      </c>
      <c r="F366" s="441">
        <v>441</v>
      </c>
      <c r="G366" s="425">
        <f t="shared" si="3"/>
        <v>442</v>
      </c>
    </row>
    <row r="367" spans="1:7" ht="18" customHeight="1" x14ac:dyDescent="0.25">
      <c r="A367" s="441" t="s">
        <v>366</v>
      </c>
      <c r="B367" s="441" t="s">
        <v>389</v>
      </c>
      <c r="C367" s="441" t="s">
        <v>649</v>
      </c>
      <c r="D367" s="441" t="s">
        <v>670</v>
      </c>
      <c r="E367" s="441">
        <v>0</v>
      </c>
      <c r="F367" s="441">
        <v>40</v>
      </c>
      <c r="G367" s="425">
        <f t="shared" si="3"/>
        <v>40</v>
      </c>
    </row>
    <row r="368" spans="1:7" ht="18" customHeight="1" x14ac:dyDescent="0.25">
      <c r="A368" s="441" t="s">
        <v>366</v>
      </c>
      <c r="B368" s="441" t="s">
        <v>652</v>
      </c>
      <c r="C368" s="441" t="s">
        <v>653</v>
      </c>
      <c r="D368" s="441" t="s">
        <v>654</v>
      </c>
      <c r="E368" s="441">
        <v>2</v>
      </c>
      <c r="F368" s="441">
        <v>180</v>
      </c>
      <c r="G368" s="425">
        <f t="shared" si="3"/>
        <v>182</v>
      </c>
    </row>
    <row r="369" spans="1:7" ht="18" customHeight="1" x14ac:dyDescent="0.25">
      <c r="A369" s="441" t="s">
        <v>366</v>
      </c>
      <c r="B369" s="441" t="s">
        <v>367</v>
      </c>
      <c r="C369" s="441" t="s">
        <v>649</v>
      </c>
      <c r="D369" s="441" t="s">
        <v>584</v>
      </c>
      <c r="E369" s="441">
        <v>2</v>
      </c>
      <c r="F369" s="441">
        <v>20</v>
      </c>
      <c r="G369" s="425">
        <f t="shared" si="3"/>
        <v>22</v>
      </c>
    </row>
    <row r="370" spans="1:7" ht="18" customHeight="1" x14ac:dyDescent="0.25">
      <c r="D370" s="247"/>
      <c r="E370" s="428"/>
      <c r="F370" s="428"/>
      <c r="G370" s="429"/>
    </row>
    <row r="371" spans="1:7" ht="18" customHeight="1" x14ac:dyDescent="0.4">
      <c r="C371" s="361"/>
      <c r="D371" s="261" t="s">
        <v>281</v>
      </c>
      <c r="E371" s="430">
        <f>SUM(E27:E369)</f>
        <v>931</v>
      </c>
      <c r="F371" s="430">
        <f>SUM(F27:F369)</f>
        <v>57551</v>
      </c>
      <c r="G371" s="430">
        <f>SUM(G27:G369)</f>
        <v>58482</v>
      </c>
    </row>
    <row r="372" spans="1:7" x14ac:dyDescent="0.25">
      <c r="A372" s="457"/>
      <c r="C372" s="717" t="s">
        <v>354</v>
      </c>
      <c r="D372" s="247"/>
      <c r="E372" s="247"/>
      <c r="F372" s="247"/>
      <c r="G372" s="246"/>
    </row>
    <row r="373" spans="1:7" x14ac:dyDescent="0.25">
      <c r="A373" s="457"/>
      <c r="C373" s="717"/>
      <c r="D373" s="247"/>
      <c r="E373" s="247"/>
      <c r="F373" s="247"/>
      <c r="G373" s="246"/>
    </row>
    <row r="374" spans="1:7" x14ac:dyDescent="0.25">
      <c r="A374" s="457"/>
      <c r="C374" s="717"/>
      <c r="D374" s="247"/>
      <c r="E374" s="247"/>
      <c r="F374" s="247"/>
      <c r="G374" s="246"/>
    </row>
    <row r="375" spans="1:7" x14ac:dyDescent="0.25">
      <c r="A375" s="457"/>
      <c r="C375" s="717"/>
      <c r="D375" s="247"/>
      <c r="E375" s="247"/>
      <c r="F375" s="247"/>
      <c r="G375" s="246"/>
    </row>
    <row r="376" spans="1:7" x14ac:dyDescent="0.25">
      <c r="A376" s="457"/>
      <c r="C376" s="717"/>
      <c r="D376" s="247"/>
      <c r="E376" s="247"/>
      <c r="F376" s="247"/>
      <c r="G376" s="246"/>
    </row>
    <row r="377" spans="1:7" x14ac:dyDescent="0.25">
      <c r="A377" s="457"/>
      <c r="C377" s="717"/>
      <c r="D377" s="247"/>
      <c r="E377" s="247"/>
      <c r="F377" s="247"/>
      <c r="G377" s="246"/>
    </row>
    <row r="378" spans="1:7" x14ac:dyDescent="0.25">
      <c r="A378" s="457"/>
      <c r="C378" s="717"/>
      <c r="D378" s="247"/>
      <c r="E378" s="247"/>
      <c r="F378" s="247"/>
      <c r="G378" s="246"/>
    </row>
    <row r="379" spans="1:7" x14ac:dyDescent="0.25">
      <c r="A379" s="457"/>
      <c r="C379" s="717"/>
      <c r="D379" s="247"/>
      <c r="E379" s="247"/>
      <c r="F379" s="247"/>
      <c r="G379" s="246"/>
    </row>
    <row r="380" spans="1:7" x14ac:dyDescent="0.25">
      <c r="A380" s="457"/>
      <c r="C380" s="717"/>
      <c r="D380" s="247"/>
      <c r="E380" s="247"/>
      <c r="F380" s="247"/>
      <c r="G380" s="246"/>
    </row>
    <row r="381" spans="1:7" ht="17.399999999999999" x14ac:dyDescent="0.25">
      <c r="A381" s="454"/>
      <c r="B381" s="444" t="s">
        <v>680</v>
      </c>
      <c r="C381" s="717"/>
      <c r="D381" s="444" t="s">
        <v>677</v>
      </c>
      <c r="E381" s="247"/>
      <c r="F381" s="247"/>
      <c r="G381" s="246"/>
    </row>
    <row r="382" spans="1:7" x14ac:dyDescent="0.25">
      <c r="A382" s="716"/>
      <c r="B382" s="720" t="s">
        <v>355</v>
      </c>
      <c r="C382" s="717"/>
      <c r="D382" s="722" t="s">
        <v>678</v>
      </c>
      <c r="E382" s="247"/>
      <c r="F382" s="247"/>
      <c r="G382" s="246"/>
    </row>
    <row r="383" spans="1:7" x14ac:dyDescent="0.25">
      <c r="A383" s="716"/>
      <c r="B383" s="721"/>
      <c r="C383" s="717"/>
      <c r="D383" s="723"/>
      <c r="E383" s="247"/>
      <c r="F383" s="247"/>
      <c r="G383" s="246"/>
    </row>
    <row r="384" spans="1:7" x14ac:dyDescent="0.4">
      <c r="A384" s="454"/>
      <c r="B384" s="457"/>
      <c r="C384" s="455"/>
      <c r="D384" s="457"/>
      <c r="E384" s="247"/>
      <c r="F384" s="247"/>
      <c r="G384" s="246"/>
    </row>
    <row r="385" spans="1:7" x14ac:dyDescent="0.4">
      <c r="A385" s="454"/>
      <c r="B385" s="457"/>
      <c r="C385" s="455"/>
      <c r="D385" s="457"/>
      <c r="E385" s="247"/>
      <c r="F385" s="247"/>
      <c r="G385" s="246"/>
    </row>
    <row r="386" spans="1:7" x14ac:dyDescent="0.4">
      <c r="C386" s="423"/>
      <c r="D386" s="247"/>
      <c r="E386" s="247"/>
      <c r="F386" s="247"/>
      <c r="G386" s="246"/>
    </row>
    <row r="387" spans="1:7" x14ac:dyDescent="0.4">
      <c r="C387" s="423"/>
      <c r="D387" s="247"/>
      <c r="E387" s="247"/>
      <c r="F387" s="247"/>
      <c r="G387" s="246"/>
    </row>
    <row r="388" spans="1:7" x14ac:dyDescent="0.4">
      <c r="C388" s="423"/>
      <c r="D388" s="247"/>
      <c r="E388" s="247"/>
      <c r="F388" s="247"/>
      <c r="G388" s="246"/>
    </row>
    <row r="389" spans="1:7" ht="39.6" customHeight="1" x14ac:dyDescent="0.25">
      <c r="A389" s="715" t="s">
        <v>356</v>
      </c>
      <c r="B389" s="715"/>
      <c r="C389" s="715"/>
      <c r="D389" s="715"/>
      <c r="E389" s="715"/>
      <c r="F389" s="715"/>
      <c r="G389" s="715"/>
    </row>
    <row r="390" spans="1:7" x14ac:dyDescent="0.25">
      <c r="E390" s="247"/>
      <c r="F390" s="247"/>
      <c r="G390" s="246"/>
    </row>
  </sheetData>
  <mergeCells count="18">
    <mergeCell ref="A389:G389"/>
    <mergeCell ref="A11:A12"/>
    <mergeCell ref="B11:D11"/>
    <mergeCell ref="A25:A26"/>
    <mergeCell ref="B25:B26"/>
    <mergeCell ref="C25:C26"/>
    <mergeCell ref="D25:D26"/>
    <mergeCell ref="E25:G25"/>
    <mergeCell ref="C372:C383"/>
    <mergeCell ref="A382:A383"/>
    <mergeCell ref="B382:B383"/>
    <mergeCell ref="D382:D383"/>
    <mergeCell ref="A9:D10"/>
    <mergeCell ref="A1:G1"/>
    <mergeCell ref="A2:G2"/>
    <mergeCell ref="A3:C3"/>
    <mergeCell ref="A4:C4"/>
    <mergeCell ref="B7:D7"/>
  </mergeCells>
  <printOptions horizontalCentered="1"/>
  <pageMargins left="0.78740157480314965" right="0.39370078740157483" top="0.74803149606299213" bottom="0.39370078740157483" header="0.31496062992125984" footer="0.31496062992125984"/>
  <pageSetup scale="53" fitToHeight="1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499984740745262"/>
    <pageSetUpPr fitToPage="1"/>
  </sheetPr>
  <dimension ref="A1:X57"/>
  <sheetViews>
    <sheetView zoomScale="90" zoomScaleNormal="90" workbookViewId="0">
      <selection activeCell="A2" sqref="A2:S2"/>
    </sheetView>
  </sheetViews>
  <sheetFormatPr baseColWidth="10" defaultColWidth="11.44140625" defaultRowHeight="16.2" x14ac:dyDescent="0.4"/>
  <cols>
    <col min="1" max="1" width="12.44140625" style="10" customWidth="1"/>
    <col min="2" max="2" width="11.44140625" style="10"/>
    <col min="3" max="3" width="31.88671875" style="10" customWidth="1"/>
    <col min="4" max="4" width="14.5546875" style="10" bestFit="1" customWidth="1"/>
    <col min="5" max="8" width="11.44140625" style="10"/>
    <col min="9" max="9" width="12.109375" style="10" customWidth="1"/>
    <col min="10" max="10" width="11.44140625" style="10"/>
    <col min="11" max="11" width="14.44140625" style="10" customWidth="1"/>
    <col min="12" max="12" width="15.33203125" style="10" customWidth="1"/>
    <col min="13" max="13" width="16.88671875" style="10" customWidth="1"/>
    <col min="14" max="14" width="14.6640625" style="10" customWidth="1"/>
    <col min="15" max="15" width="15.5546875" style="10" customWidth="1"/>
    <col min="16" max="16" width="17.44140625" style="10" customWidth="1"/>
    <col min="17" max="17" width="16.6640625" style="10" customWidth="1"/>
    <col min="18" max="18" width="15.33203125" style="10" customWidth="1"/>
    <col min="19" max="19" width="15.88671875" style="10" customWidth="1"/>
    <col min="20" max="22" width="4" style="10" customWidth="1"/>
    <col min="23" max="16384" width="11.44140625" style="10"/>
  </cols>
  <sheetData>
    <row r="1" spans="1:20" ht="24.6" x14ac:dyDescent="0.55000000000000004">
      <c r="A1" s="507" t="str">
        <f>CONCATENATE("HOJA DE TRABAJO DE",VLOOKUP(A2,Hoja1!$B$1:$E$36,4,FALSE))</f>
        <v>HOJA DE TRABAJO DE</v>
      </c>
      <c r="B1" s="507"/>
      <c r="C1" s="507"/>
      <c r="D1" s="507"/>
      <c r="E1" s="507"/>
      <c r="F1" s="507"/>
      <c r="G1" s="507"/>
      <c r="H1" s="507"/>
      <c r="I1" s="507"/>
      <c r="J1" s="507"/>
      <c r="K1" s="507"/>
      <c r="L1" s="507"/>
      <c r="M1" s="507"/>
      <c r="N1" s="507"/>
      <c r="O1" s="507"/>
      <c r="P1" s="507"/>
      <c r="Q1" s="507"/>
      <c r="R1" s="507"/>
      <c r="S1" s="507"/>
    </row>
    <row r="2" spans="1:20" ht="24.6" x14ac:dyDescent="0.4">
      <c r="A2" s="508" t="s">
        <v>1</v>
      </c>
      <c r="B2" s="508"/>
      <c r="C2" s="508"/>
      <c r="D2" s="508"/>
      <c r="E2" s="508"/>
      <c r="F2" s="508"/>
      <c r="G2" s="508"/>
      <c r="H2" s="508"/>
      <c r="I2" s="508"/>
      <c r="J2" s="508"/>
      <c r="K2" s="508"/>
      <c r="L2" s="508"/>
      <c r="M2" s="508"/>
      <c r="N2" s="508"/>
      <c r="O2" s="508"/>
      <c r="P2" s="508"/>
      <c r="Q2" s="508"/>
      <c r="R2" s="508"/>
      <c r="S2" s="508"/>
      <c r="T2" s="342"/>
    </row>
    <row r="4" spans="1:20" x14ac:dyDescent="0.4">
      <c r="D4" s="461" t="s">
        <v>2</v>
      </c>
      <c r="E4" s="462"/>
      <c r="F4" s="462"/>
      <c r="G4" s="462"/>
      <c r="H4" s="462"/>
      <c r="I4" s="462"/>
      <c r="J4" s="462"/>
      <c r="K4" s="462"/>
      <c r="L4" s="462"/>
      <c r="M4" s="462"/>
      <c r="N4" s="462"/>
      <c r="O4" s="462"/>
      <c r="P4" s="463"/>
    </row>
    <row r="6" spans="1:20" ht="41.25" customHeight="1" x14ac:dyDescent="0.4">
      <c r="F6" s="467" t="s">
        <v>3</v>
      </c>
      <c r="G6" s="471" t="s">
        <v>4</v>
      </c>
      <c r="H6" s="472"/>
      <c r="I6" s="472"/>
      <c r="J6" s="472"/>
      <c r="K6" s="472"/>
      <c r="L6" s="472"/>
      <c r="M6" s="473"/>
      <c r="N6" s="467" t="s">
        <v>3</v>
      </c>
    </row>
    <row r="7" spans="1:20" ht="47.4" thickBot="1" x14ac:dyDescent="0.45">
      <c r="F7" s="512"/>
      <c r="G7" s="343" t="str">
        <f>B29</f>
        <v>SUBSIDIOS FEDERALES PARA ORGANISMOS DESCENTRALIZADOS ESTATALES       U006</v>
      </c>
      <c r="H7" s="343" t="str">
        <f>B31</f>
        <v>PROGRAMA PARA EL DESARROLLO PROFESIONAL DOCENTE (PRODEP)                   S247</v>
      </c>
      <c r="I7" s="343" t="str">
        <f>B33</f>
        <v>EXTRAORDINARIO                                                                                                          U006</v>
      </c>
      <c r="J7" s="416" t="str">
        <f>B35</f>
        <v>AAA</v>
      </c>
      <c r="K7" s="416" t="str">
        <f>B37</f>
        <v>BBB</v>
      </c>
      <c r="L7" s="416" t="str">
        <f>B39</f>
        <v>CCC</v>
      </c>
      <c r="M7" s="416" t="str">
        <f>B41</f>
        <v/>
      </c>
      <c r="N7" s="468"/>
    </row>
    <row r="8" spans="1:20" x14ac:dyDescent="0.4">
      <c r="F8" s="344" t="s">
        <v>5</v>
      </c>
      <c r="G8" s="345">
        <f>D30</f>
        <v>0</v>
      </c>
      <c r="H8" s="346">
        <f>D32</f>
        <v>0</v>
      </c>
      <c r="I8" s="346">
        <f>D34</f>
        <v>0</v>
      </c>
      <c r="J8" s="346">
        <f>D36</f>
        <v>0</v>
      </c>
      <c r="K8" s="346">
        <f>D38</f>
        <v>0</v>
      </c>
      <c r="L8" s="346">
        <f>D40</f>
        <v>0</v>
      </c>
      <c r="M8" s="346">
        <f>D42</f>
        <v>0</v>
      </c>
      <c r="N8" s="347" t="s">
        <v>5</v>
      </c>
    </row>
    <row r="9" spans="1:20" x14ac:dyDescent="0.4">
      <c r="F9" s="348" t="s">
        <v>6</v>
      </c>
      <c r="G9" s="349">
        <f>E30</f>
        <v>0</v>
      </c>
      <c r="H9" s="350">
        <f>E32</f>
        <v>0</v>
      </c>
      <c r="I9" s="350">
        <f>E34</f>
        <v>0</v>
      </c>
      <c r="J9" s="350">
        <f>E36</f>
        <v>0</v>
      </c>
      <c r="K9" s="350">
        <f>E38</f>
        <v>0</v>
      </c>
      <c r="L9" s="350">
        <f>E40</f>
        <v>0</v>
      </c>
      <c r="M9" s="350">
        <f>E42</f>
        <v>0</v>
      </c>
      <c r="N9" s="351" t="s">
        <v>6</v>
      </c>
    </row>
    <row r="10" spans="1:20" x14ac:dyDescent="0.4">
      <c r="F10" s="348" t="s">
        <v>7</v>
      </c>
      <c r="G10" s="349">
        <f>F30</f>
        <v>0</v>
      </c>
      <c r="H10" s="350">
        <f>F32</f>
        <v>0</v>
      </c>
      <c r="I10" s="350">
        <f>F34</f>
        <v>0</v>
      </c>
      <c r="J10" s="350">
        <f>F36</f>
        <v>0</v>
      </c>
      <c r="K10" s="350">
        <f>F38</f>
        <v>0</v>
      </c>
      <c r="L10" s="350">
        <f>F40</f>
        <v>0</v>
      </c>
      <c r="M10" s="350">
        <f>F42</f>
        <v>0</v>
      </c>
      <c r="N10" s="351" t="s">
        <v>7</v>
      </c>
    </row>
    <row r="11" spans="1:20" x14ac:dyDescent="0.4">
      <c r="F11" s="348" t="s">
        <v>8</v>
      </c>
      <c r="G11" s="349">
        <f>H30</f>
        <v>0</v>
      </c>
      <c r="H11" s="350">
        <f>H32</f>
        <v>0</v>
      </c>
      <c r="I11" s="350">
        <f>H34</f>
        <v>0</v>
      </c>
      <c r="J11" s="350">
        <f>H36</f>
        <v>0</v>
      </c>
      <c r="K11" s="350">
        <f>H38</f>
        <v>0</v>
      </c>
      <c r="L11" s="350">
        <f>H40</f>
        <v>0</v>
      </c>
      <c r="M11" s="350">
        <f>H42</f>
        <v>0</v>
      </c>
      <c r="N11" s="351" t="s">
        <v>8</v>
      </c>
    </row>
    <row r="12" spans="1:20" x14ac:dyDescent="0.4">
      <c r="F12" s="348" t="s">
        <v>9</v>
      </c>
      <c r="G12" s="349">
        <f>I30</f>
        <v>0</v>
      </c>
      <c r="H12" s="350">
        <f>I32</f>
        <v>0</v>
      </c>
      <c r="I12" s="350">
        <f>I34</f>
        <v>0</v>
      </c>
      <c r="J12" s="350">
        <f>I36</f>
        <v>0</v>
      </c>
      <c r="K12" s="350">
        <f>I38</f>
        <v>0</v>
      </c>
      <c r="L12" s="350">
        <f>I40</f>
        <v>0</v>
      </c>
      <c r="M12" s="350">
        <f>I42</f>
        <v>0</v>
      </c>
      <c r="N12" s="351" t="s">
        <v>9</v>
      </c>
    </row>
    <row r="13" spans="1:20" x14ac:dyDescent="0.4">
      <c r="F13" s="348" t="s">
        <v>10</v>
      </c>
      <c r="G13" s="349">
        <f>J30</f>
        <v>0</v>
      </c>
      <c r="H13" s="350">
        <f>J32</f>
        <v>0</v>
      </c>
      <c r="I13" s="350">
        <f>J34</f>
        <v>0</v>
      </c>
      <c r="J13" s="350">
        <f>J36</f>
        <v>0</v>
      </c>
      <c r="K13" s="350">
        <f>J38</f>
        <v>0</v>
      </c>
      <c r="L13" s="350">
        <f>J40</f>
        <v>0</v>
      </c>
      <c r="M13" s="350">
        <f>J42</f>
        <v>0</v>
      </c>
      <c r="N13" s="351" t="s">
        <v>10</v>
      </c>
    </row>
    <row r="14" spans="1:20" x14ac:dyDescent="0.4">
      <c r="F14" s="348" t="s">
        <v>11</v>
      </c>
      <c r="G14" s="352">
        <f>L30</f>
        <v>0</v>
      </c>
      <c r="H14" s="353">
        <f>L32</f>
        <v>0</v>
      </c>
      <c r="I14" s="353">
        <f>L34</f>
        <v>0</v>
      </c>
      <c r="J14" s="353">
        <f>L36</f>
        <v>0</v>
      </c>
      <c r="K14" s="353">
        <f>L38</f>
        <v>0</v>
      </c>
      <c r="L14" s="353">
        <f>L40</f>
        <v>0</v>
      </c>
      <c r="M14" s="353">
        <f>L42</f>
        <v>0</v>
      </c>
      <c r="N14" s="351" t="s">
        <v>11</v>
      </c>
    </row>
    <row r="15" spans="1:20" x14ac:dyDescent="0.4">
      <c r="F15" s="348" t="s">
        <v>12</v>
      </c>
      <c r="G15" s="352">
        <f>M30</f>
        <v>0</v>
      </c>
      <c r="H15" s="353">
        <f>M32</f>
        <v>0</v>
      </c>
      <c r="I15" s="353">
        <f>M34</f>
        <v>0</v>
      </c>
      <c r="J15" s="353">
        <f>M36</f>
        <v>0</v>
      </c>
      <c r="K15" s="353">
        <f>M38</f>
        <v>0</v>
      </c>
      <c r="L15" s="353">
        <f>M40</f>
        <v>0</v>
      </c>
      <c r="M15" s="353">
        <f>M42</f>
        <v>0</v>
      </c>
      <c r="N15" s="351" t="s">
        <v>12</v>
      </c>
    </row>
    <row r="16" spans="1:20" x14ac:dyDescent="0.4">
      <c r="F16" s="354" t="s">
        <v>13</v>
      </c>
      <c r="G16" s="352">
        <f>N30</f>
        <v>0</v>
      </c>
      <c r="H16" s="353">
        <f>N32</f>
        <v>0</v>
      </c>
      <c r="I16" s="353">
        <f>N34</f>
        <v>0</v>
      </c>
      <c r="J16" s="353">
        <f>N36</f>
        <v>0</v>
      </c>
      <c r="K16" s="353">
        <f>N38</f>
        <v>0</v>
      </c>
      <c r="L16" s="353">
        <f>N40</f>
        <v>0</v>
      </c>
      <c r="M16" s="353">
        <f>N42</f>
        <v>0</v>
      </c>
      <c r="N16" s="355" t="s">
        <v>13</v>
      </c>
    </row>
    <row r="17" spans="1:24" x14ac:dyDescent="0.4">
      <c r="F17" s="348" t="s">
        <v>14</v>
      </c>
      <c r="G17" s="352">
        <f>P30</f>
        <v>0</v>
      </c>
      <c r="H17" s="353">
        <f>P32</f>
        <v>0</v>
      </c>
      <c r="I17" s="353">
        <f>P34</f>
        <v>0</v>
      </c>
      <c r="J17" s="353">
        <f>P36</f>
        <v>0</v>
      </c>
      <c r="K17" s="353">
        <f>P38</f>
        <v>0</v>
      </c>
      <c r="L17" s="353">
        <f>P40</f>
        <v>0</v>
      </c>
      <c r="M17" s="353">
        <f>P42</f>
        <v>0</v>
      </c>
      <c r="N17" s="351" t="s">
        <v>14</v>
      </c>
    </row>
    <row r="18" spans="1:24" x14ac:dyDescent="0.4">
      <c r="F18" s="348" t="s">
        <v>15</v>
      </c>
      <c r="G18" s="352">
        <f>Q30</f>
        <v>0</v>
      </c>
      <c r="H18" s="353">
        <f>Q32</f>
        <v>0</v>
      </c>
      <c r="I18" s="353">
        <f>Q34</f>
        <v>0</v>
      </c>
      <c r="J18" s="353">
        <f>Q36</f>
        <v>0</v>
      </c>
      <c r="K18" s="353">
        <f>Q38</f>
        <v>0</v>
      </c>
      <c r="L18" s="353">
        <f>Q40</f>
        <v>0</v>
      </c>
      <c r="M18" s="353">
        <f>Q42</f>
        <v>0</v>
      </c>
      <c r="N18" s="351" t="s">
        <v>15</v>
      </c>
    </row>
    <row r="19" spans="1:24" x14ac:dyDescent="0.4">
      <c r="F19" s="348" t="s">
        <v>16</v>
      </c>
      <c r="G19" s="352">
        <f>R30</f>
        <v>0</v>
      </c>
      <c r="H19" s="353">
        <f>R32</f>
        <v>0</v>
      </c>
      <c r="I19" s="353">
        <f>R34</f>
        <v>0</v>
      </c>
      <c r="J19" s="353">
        <f>R36</f>
        <v>0</v>
      </c>
      <c r="K19" s="353">
        <f>R38</f>
        <v>0</v>
      </c>
      <c r="L19" s="353">
        <f>R40</f>
        <v>0</v>
      </c>
      <c r="M19" s="353">
        <f>R42</f>
        <v>0</v>
      </c>
      <c r="N19" s="351" t="s">
        <v>16</v>
      </c>
    </row>
    <row r="20" spans="1:24" ht="16.8" thickBot="1" x14ac:dyDescent="0.45">
      <c r="F20" s="356"/>
      <c r="G20" s="357"/>
      <c r="H20" s="358"/>
      <c r="I20" s="358"/>
      <c r="J20" s="359"/>
      <c r="K20" s="358"/>
      <c r="L20" s="359"/>
      <c r="M20" s="359"/>
      <c r="N20" s="360"/>
    </row>
    <row r="21" spans="1:24" x14ac:dyDescent="0.4">
      <c r="F21" s="361"/>
      <c r="G21" s="362">
        <f t="shared" ref="G21:M21" si="0">SUM(G8:G19)</f>
        <v>0</v>
      </c>
      <c r="H21" s="362">
        <f t="shared" si="0"/>
        <v>0</v>
      </c>
      <c r="I21" s="362">
        <f t="shared" si="0"/>
        <v>0</v>
      </c>
      <c r="J21" s="362">
        <f t="shared" si="0"/>
        <v>0</v>
      </c>
      <c r="K21" s="362">
        <f t="shared" si="0"/>
        <v>0</v>
      </c>
      <c r="L21" s="362">
        <f t="shared" si="0"/>
        <v>0</v>
      </c>
      <c r="M21" s="362">
        <f t="shared" si="0"/>
        <v>0</v>
      </c>
      <c r="N21" s="363"/>
    </row>
    <row r="22" spans="1:24" x14ac:dyDescent="0.4">
      <c r="D22" s="361"/>
      <c r="E22" s="364"/>
      <c r="F22" s="364"/>
      <c r="G22" s="364"/>
      <c r="H22" s="364"/>
      <c r="I22" s="364"/>
      <c r="J22" s="364"/>
      <c r="K22" s="364"/>
      <c r="L22" s="364"/>
      <c r="M22" s="364"/>
      <c r="N22" s="364"/>
    </row>
    <row r="23" spans="1:24" ht="16.8" thickBot="1" x14ac:dyDescent="0.45">
      <c r="D23" s="361"/>
      <c r="E23" s="365"/>
      <c r="G23" s="366"/>
      <c r="H23" s="366"/>
      <c r="I23" s="366"/>
      <c r="L23" s="367" t="s">
        <v>17</v>
      </c>
      <c r="M23" s="368">
        <f>SUM(G21:M21)</f>
        <v>0</v>
      </c>
      <c r="N23" s="108"/>
    </row>
    <row r="24" spans="1:24" ht="16.8" thickTop="1" x14ac:dyDescent="0.4">
      <c r="D24" s="361"/>
      <c r="E24" s="365"/>
      <c r="F24" s="365"/>
      <c r="G24" s="365"/>
      <c r="H24" s="365"/>
      <c r="I24" s="365"/>
      <c r="J24" s="369"/>
      <c r="K24" s="361"/>
      <c r="L24" s="370"/>
      <c r="M24" s="370"/>
      <c r="N24" s="370"/>
      <c r="O24" s="371"/>
      <c r="P24" s="370"/>
    </row>
    <row r="25" spans="1:24" x14ac:dyDescent="0.4">
      <c r="B25" s="469" t="s">
        <v>18</v>
      </c>
      <c r="C25" s="470"/>
      <c r="D25" s="470"/>
      <c r="E25" s="470"/>
      <c r="F25" s="470"/>
      <c r="G25" s="470"/>
      <c r="H25" s="470"/>
      <c r="I25" s="470"/>
      <c r="J25" s="470"/>
      <c r="K25" s="470"/>
      <c r="L25" s="470"/>
      <c r="M25" s="470"/>
      <c r="N25" s="470"/>
      <c r="O25" s="470"/>
      <c r="P25" s="470"/>
      <c r="Q25" s="470"/>
      <c r="R25" s="470"/>
      <c r="S25" s="470"/>
    </row>
    <row r="26" spans="1:24" x14ac:dyDescent="0.4">
      <c r="B26" s="470" t="s">
        <v>19</v>
      </c>
      <c r="C26" s="470"/>
      <c r="D26" s="470"/>
      <c r="E26" s="470"/>
      <c r="F26" s="470"/>
      <c r="G26" s="470"/>
      <c r="H26" s="470"/>
      <c r="I26" s="470"/>
      <c r="J26" s="470"/>
      <c r="K26" s="470"/>
      <c r="L26" s="470"/>
      <c r="M26" s="470"/>
      <c r="N26" s="470"/>
      <c r="O26" s="470"/>
      <c r="P26" s="470"/>
      <c r="Q26" s="470"/>
      <c r="R26" s="470"/>
      <c r="S26" s="470"/>
    </row>
    <row r="27" spans="1:24" x14ac:dyDescent="0.4">
      <c r="A27" s="495" t="s">
        <v>20</v>
      </c>
      <c r="B27" s="497" t="s">
        <v>21</v>
      </c>
      <c r="C27" s="498"/>
      <c r="D27" s="509" t="s">
        <v>22</v>
      </c>
      <c r="E27" s="510"/>
      <c r="F27" s="511"/>
      <c r="G27" s="372" t="s">
        <v>23</v>
      </c>
      <c r="H27" s="509" t="s">
        <v>24</v>
      </c>
      <c r="I27" s="510"/>
      <c r="J27" s="511"/>
      <c r="K27" s="372" t="s">
        <v>23</v>
      </c>
      <c r="L27" s="509" t="s">
        <v>25</v>
      </c>
      <c r="M27" s="510"/>
      <c r="N27" s="511"/>
      <c r="O27" s="372" t="s">
        <v>23</v>
      </c>
      <c r="P27" s="509" t="s">
        <v>26</v>
      </c>
      <c r="Q27" s="510"/>
      <c r="R27" s="511"/>
      <c r="S27" s="372" t="s">
        <v>23</v>
      </c>
    </row>
    <row r="28" spans="1:24" x14ac:dyDescent="0.4">
      <c r="A28" s="496"/>
      <c r="B28" s="499"/>
      <c r="C28" s="500"/>
      <c r="D28" s="373" t="s">
        <v>5</v>
      </c>
      <c r="E28" s="373" t="s">
        <v>6</v>
      </c>
      <c r="F28" s="373" t="s">
        <v>7</v>
      </c>
      <c r="G28" s="374" t="s">
        <v>27</v>
      </c>
      <c r="H28" s="375" t="s">
        <v>8</v>
      </c>
      <c r="I28" s="375" t="s">
        <v>9</v>
      </c>
      <c r="J28" s="375" t="s">
        <v>10</v>
      </c>
      <c r="K28" s="374" t="s">
        <v>27</v>
      </c>
      <c r="L28" s="375" t="s">
        <v>11</v>
      </c>
      <c r="M28" s="375" t="s">
        <v>12</v>
      </c>
      <c r="N28" s="375" t="s">
        <v>13</v>
      </c>
      <c r="O28" s="374" t="s">
        <v>27</v>
      </c>
      <c r="P28" s="375" t="s">
        <v>14</v>
      </c>
      <c r="Q28" s="375" t="s">
        <v>15</v>
      </c>
      <c r="R28" s="375" t="s">
        <v>16</v>
      </c>
      <c r="S28" s="374" t="s">
        <v>27</v>
      </c>
    </row>
    <row r="29" spans="1:24" s="48" customFormat="1" ht="26.25" customHeight="1" x14ac:dyDescent="0.3">
      <c r="A29" s="491" t="str">
        <f>C49</f>
        <v>U006</v>
      </c>
      <c r="B29" s="477" t="str">
        <f>D49</f>
        <v>SUBSIDIOS FEDERALES PARA ORGANISMOS DESCENTRALIZADOS ESTATALES       U006</v>
      </c>
      <c r="C29" s="478"/>
      <c r="D29" s="376">
        <f>D30</f>
        <v>0</v>
      </c>
      <c r="E29" s="376">
        <f>D29+E30</f>
        <v>0</v>
      </c>
      <c r="F29" s="376">
        <f>E29+F30</f>
        <v>0</v>
      </c>
      <c r="G29" s="377">
        <f>F29</f>
        <v>0</v>
      </c>
      <c r="H29" s="378">
        <f>F29+H30</f>
        <v>0</v>
      </c>
      <c r="I29" s="378">
        <f>H29+I30</f>
        <v>0</v>
      </c>
      <c r="J29" s="378">
        <f>I29+J30</f>
        <v>0</v>
      </c>
      <c r="K29" s="377">
        <f t="shared" ref="K29" si="1">J29</f>
        <v>0</v>
      </c>
      <c r="L29" s="378">
        <f>J29+L30</f>
        <v>0</v>
      </c>
      <c r="M29" s="378">
        <f>L29+M30</f>
        <v>0</v>
      </c>
      <c r="N29" s="378">
        <f>M29+N30</f>
        <v>0</v>
      </c>
      <c r="O29" s="377">
        <f t="shared" ref="O29" si="2">N29</f>
        <v>0</v>
      </c>
      <c r="P29" s="378">
        <f>N29+P30</f>
        <v>0</v>
      </c>
      <c r="Q29" s="378">
        <f>P29+Q30</f>
        <v>0</v>
      </c>
      <c r="R29" s="378">
        <f>Q29+R30</f>
        <v>0</v>
      </c>
      <c r="S29" s="377">
        <f t="shared" ref="S29" si="3">R29</f>
        <v>0</v>
      </c>
    </row>
    <row r="30" spans="1:24" s="380" customFormat="1" ht="18.75" customHeight="1" x14ac:dyDescent="0.25">
      <c r="A30" s="492"/>
      <c r="B30" s="493" t="s">
        <v>28</v>
      </c>
      <c r="C30" s="494"/>
      <c r="D30" s="218"/>
      <c r="E30" s="218"/>
      <c r="F30" s="218"/>
      <c r="G30" s="379">
        <f>D30+E30+F30</f>
        <v>0</v>
      </c>
      <c r="H30" s="218"/>
      <c r="I30" s="218"/>
      <c r="J30" s="218"/>
      <c r="K30" s="379">
        <f t="shared" ref="K30" si="4">H30+I30+J30</f>
        <v>0</v>
      </c>
      <c r="L30" s="218"/>
      <c r="M30" s="218"/>
      <c r="N30" s="218"/>
      <c r="O30" s="379">
        <f t="shared" ref="O30" si="5">L30+M30+N30</f>
        <v>0</v>
      </c>
      <c r="P30" s="218"/>
      <c r="Q30" s="218"/>
      <c r="R30" s="218"/>
      <c r="S30" s="379">
        <f t="shared" ref="S30" si="6">P30+Q30+R30</f>
        <v>0</v>
      </c>
      <c r="X30" s="381"/>
    </row>
    <row r="31" spans="1:24" s="48" customFormat="1" ht="26.25" customHeight="1" x14ac:dyDescent="0.3">
      <c r="A31" s="501" t="str">
        <f>C50</f>
        <v>S247</v>
      </c>
      <c r="B31" s="477" t="str">
        <f>D50</f>
        <v>PROGRAMA PARA EL DESARROLLO PROFESIONAL DOCENTE (PRODEP)                   S247</v>
      </c>
      <c r="C31" s="478"/>
      <c r="D31" s="376">
        <f t="shared" ref="D31" si="7">D32</f>
        <v>0</v>
      </c>
      <c r="E31" s="376">
        <f t="shared" ref="E31:F31" si="8">D31+E32</f>
        <v>0</v>
      </c>
      <c r="F31" s="376">
        <f t="shared" si="8"/>
        <v>0</v>
      </c>
      <c r="G31" s="377">
        <f t="shared" ref="G31" si="9">F31</f>
        <v>0</v>
      </c>
      <c r="H31" s="378">
        <f t="shared" ref="H31" si="10">F31+H32</f>
        <v>0</v>
      </c>
      <c r="I31" s="378">
        <f t="shared" ref="I31:J31" si="11">H31+I32</f>
        <v>0</v>
      </c>
      <c r="J31" s="378">
        <f t="shared" si="11"/>
        <v>0</v>
      </c>
      <c r="K31" s="377">
        <f t="shared" ref="K31" si="12">J31</f>
        <v>0</v>
      </c>
      <c r="L31" s="378">
        <f t="shared" ref="L31" si="13">J31+L32</f>
        <v>0</v>
      </c>
      <c r="M31" s="378">
        <f t="shared" ref="M31" si="14">L31+M32</f>
        <v>0</v>
      </c>
      <c r="N31" s="378">
        <f>M31+N32</f>
        <v>0</v>
      </c>
      <c r="O31" s="377">
        <f t="shared" ref="O31" si="15">N31</f>
        <v>0</v>
      </c>
      <c r="P31" s="378">
        <f t="shared" ref="P31" si="16">N31+P32</f>
        <v>0</v>
      </c>
      <c r="Q31" s="378">
        <f t="shared" ref="Q31:R31" si="17">P31+Q32</f>
        <v>0</v>
      </c>
      <c r="R31" s="378">
        <f t="shared" si="17"/>
        <v>0</v>
      </c>
      <c r="S31" s="377">
        <f t="shared" ref="S31" si="18">R31</f>
        <v>0</v>
      </c>
    </row>
    <row r="32" spans="1:24" s="380" customFormat="1" ht="18.75" customHeight="1" x14ac:dyDescent="0.25">
      <c r="A32" s="502"/>
      <c r="B32" s="493" t="s">
        <v>28</v>
      </c>
      <c r="C32" s="494"/>
      <c r="D32" s="218"/>
      <c r="E32" s="218"/>
      <c r="F32" s="218"/>
      <c r="G32" s="379">
        <f t="shared" ref="G32" si="19">D32+E32+F32</f>
        <v>0</v>
      </c>
      <c r="H32" s="218"/>
      <c r="I32" s="218"/>
      <c r="J32" s="218"/>
      <c r="K32" s="379">
        <f t="shared" ref="K32" si="20">H32+I32+J32</f>
        <v>0</v>
      </c>
      <c r="L32" s="218"/>
      <c r="M32" s="218"/>
      <c r="N32" s="218"/>
      <c r="O32" s="379">
        <f t="shared" ref="O32" si="21">L32+M32+N32</f>
        <v>0</v>
      </c>
      <c r="P32" s="218"/>
      <c r="Q32" s="218"/>
      <c r="R32" s="218"/>
      <c r="S32" s="379">
        <f t="shared" ref="S32" si="22">P32+Q32+R32</f>
        <v>0</v>
      </c>
    </row>
    <row r="33" spans="1:19" s="48" customFormat="1" ht="27" customHeight="1" x14ac:dyDescent="0.3">
      <c r="A33" s="501" t="str">
        <f>C51</f>
        <v>U006</v>
      </c>
      <c r="B33" s="503" t="str">
        <f>D51</f>
        <v>EXTRAORDINARIO                                                                                                          U006</v>
      </c>
      <c r="C33" s="504"/>
      <c r="D33" s="376">
        <f t="shared" ref="D33" si="23">D34</f>
        <v>0</v>
      </c>
      <c r="E33" s="376">
        <f t="shared" ref="E33:F33" si="24">D33+E34</f>
        <v>0</v>
      </c>
      <c r="F33" s="376">
        <f t="shared" si="24"/>
        <v>0</v>
      </c>
      <c r="G33" s="377">
        <f t="shared" ref="G33" si="25">F33</f>
        <v>0</v>
      </c>
      <c r="H33" s="378">
        <f t="shared" ref="H33" si="26">F33+H34</f>
        <v>0</v>
      </c>
      <c r="I33" s="378">
        <f t="shared" ref="I33:J33" si="27">H33+I34</f>
        <v>0</v>
      </c>
      <c r="J33" s="378">
        <f t="shared" si="27"/>
        <v>0</v>
      </c>
      <c r="K33" s="377">
        <f t="shared" ref="K33" si="28">J33</f>
        <v>0</v>
      </c>
      <c r="L33" s="378">
        <f t="shared" ref="L33" si="29">J33+L34</f>
        <v>0</v>
      </c>
      <c r="M33" s="378">
        <f t="shared" ref="M33:N33" si="30">L33+M34</f>
        <v>0</v>
      </c>
      <c r="N33" s="378">
        <f t="shared" si="30"/>
        <v>0</v>
      </c>
      <c r="O33" s="377">
        <f t="shared" ref="O33" si="31">N33</f>
        <v>0</v>
      </c>
      <c r="P33" s="378">
        <f t="shared" ref="P33" si="32">N33+P34</f>
        <v>0</v>
      </c>
      <c r="Q33" s="378">
        <f t="shared" ref="Q33:R33" si="33">P33+Q34</f>
        <v>0</v>
      </c>
      <c r="R33" s="378">
        <f t="shared" si="33"/>
        <v>0</v>
      </c>
      <c r="S33" s="377">
        <f t="shared" ref="S33" si="34">R33</f>
        <v>0</v>
      </c>
    </row>
    <row r="34" spans="1:19" s="380" customFormat="1" ht="18.75" customHeight="1" x14ac:dyDescent="0.25">
      <c r="A34" s="502"/>
      <c r="B34" s="505" t="s">
        <v>28</v>
      </c>
      <c r="C34" s="506"/>
      <c r="D34" s="218"/>
      <c r="E34" s="218"/>
      <c r="F34" s="218"/>
      <c r="G34" s="379">
        <f t="shared" ref="G34" si="35">D34+E34+F34</f>
        <v>0</v>
      </c>
      <c r="H34" s="218"/>
      <c r="I34" s="218"/>
      <c r="J34" s="218"/>
      <c r="K34" s="379">
        <f t="shared" ref="K34" si="36">H34+I34+J34</f>
        <v>0</v>
      </c>
      <c r="L34" s="218"/>
      <c r="M34" s="218"/>
      <c r="N34" s="218"/>
      <c r="O34" s="379">
        <f t="shared" ref="O34" si="37">L34+M34+N34</f>
        <v>0</v>
      </c>
      <c r="P34" s="218"/>
      <c r="Q34" s="218"/>
      <c r="R34" s="218"/>
      <c r="S34" s="379">
        <f t="shared" ref="S34" si="38">P34+Q34+R34</f>
        <v>0</v>
      </c>
    </row>
    <row r="35" spans="1:19" s="48" customFormat="1" ht="25.5" customHeight="1" x14ac:dyDescent="0.3">
      <c r="A35" s="491" t="str">
        <f>IF(C52="","",C52)</f>
        <v/>
      </c>
      <c r="B35" s="477" t="str">
        <f>D52</f>
        <v>AAA</v>
      </c>
      <c r="C35" s="478"/>
      <c r="D35" s="376">
        <f t="shared" ref="D35" si="39">D36</f>
        <v>0</v>
      </c>
      <c r="E35" s="376">
        <f t="shared" ref="E35:F35" si="40">D35+E36</f>
        <v>0</v>
      </c>
      <c r="F35" s="376">
        <f t="shared" si="40"/>
        <v>0</v>
      </c>
      <c r="G35" s="377">
        <f t="shared" ref="G35" si="41">F35</f>
        <v>0</v>
      </c>
      <c r="H35" s="378">
        <f t="shared" ref="H35" si="42">F35+H36</f>
        <v>0</v>
      </c>
      <c r="I35" s="378">
        <f t="shared" ref="I35:J35" si="43">H35+I36</f>
        <v>0</v>
      </c>
      <c r="J35" s="378">
        <f t="shared" si="43"/>
        <v>0</v>
      </c>
      <c r="K35" s="377">
        <f t="shared" ref="K35" si="44">J35</f>
        <v>0</v>
      </c>
      <c r="L35" s="378">
        <f t="shared" ref="L35" si="45">J35+L36</f>
        <v>0</v>
      </c>
      <c r="M35" s="378">
        <f t="shared" ref="M35:N35" si="46">L35+M36</f>
        <v>0</v>
      </c>
      <c r="N35" s="378">
        <f t="shared" si="46"/>
        <v>0</v>
      </c>
      <c r="O35" s="377">
        <f t="shared" ref="O35" si="47">N35</f>
        <v>0</v>
      </c>
      <c r="P35" s="378">
        <f t="shared" ref="P35" si="48">N35+P36</f>
        <v>0</v>
      </c>
      <c r="Q35" s="378">
        <f t="shared" ref="Q35:R35" si="49">P35+Q36</f>
        <v>0</v>
      </c>
      <c r="R35" s="378">
        <f t="shared" si="49"/>
        <v>0</v>
      </c>
      <c r="S35" s="377">
        <f t="shared" ref="S35" si="50">R35</f>
        <v>0</v>
      </c>
    </row>
    <row r="36" spans="1:19" s="380" customFormat="1" ht="18.75" customHeight="1" x14ac:dyDescent="0.25">
      <c r="A36" s="492"/>
      <c r="B36" s="493" t="s">
        <v>28</v>
      </c>
      <c r="C36" s="494"/>
      <c r="D36" s="218"/>
      <c r="E36" s="218"/>
      <c r="F36" s="218"/>
      <c r="G36" s="379">
        <f t="shared" ref="G36" si="51">D36+E36+F36</f>
        <v>0</v>
      </c>
      <c r="H36" s="218"/>
      <c r="I36" s="218"/>
      <c r="J36" s="218"/>
      <c r="K36" s="379">
        <f t="shared" ref="K36" si="52">H36+I36+J36</f>
        <v>0</v>
      </c>
      <c r="L36" s="218"/>
      <c r="M36" s="218"/>
      <c r="N36" s="218"/>
      <c r="O36" s="379">
        <f t="shared" ref="O36" si="53">L36+M36+N36</f>
        <v>0</v>
      </c>
      <c r="P36" s="218"/>
      <c r="Q36" s="218"/>
      <c r="R36" s="218"/>
      <c r="S36" s="379">
        <f t="shared" ref="S36" si="54">P36+Q36+R36</f>
        <v>0</v>
      </c>
    </row>
    <row r="37" spans="1:19" s="48" customFormat="1" ht="18.75" customHeight="1" x14ac:dyDescent="0.3">
      <c r="A37" s="491" t="str">
        <f>IF(C53="","",C53)</f>
        <v/>
      </c>
      <c r="B37" s="477" t="str">
        <f>D53</f>
        <v>BBB</v>
      </c>
      <c r="C37" s="478"/>
      <c r="D37" s="376">
        <f t="shared" ref="D37:D41" si="55">D38</f>
        <v>0</v>
      </c>
      <c r="E37" s="376">
        <f t="shared" ref="E37:F37" si="56">D37+E38</f>
        <v>0</v>
      </c>
      <c r="F37" s="376">
        <f t="shared" si="56"/>
        <v>0</v>
      </c>
      <c r="G37" s="377">
        <f t="shared" ref="G37" si="57">F37</f>
        <v>0</v>
      </c>
      <c r="H37" s="378">
        <f t="shared" ref="H37" si="58">F37+H38</f>
        <v>0</v>
      </c>
      <c r="I37" s="378">
        <f t="shared" ref="I37:J37" si="59">H37+I38</f>
        <v>0</v>
      </c>
      <c r="J37" s="378">
        <f t="shared" si="59"/>
        <v>0</v>
      </c>
      <c r="K37" s="377">
        <f t="shared" ref="K37" si="60">J37</f>
        <v>0</v>
      </c>
      <c r="L37" s="378">
        <f t="shared" ref="L37" si="61">J37+L38</f>
        <v>0</v>
      </c>
      <c r="M37" s="378">
        <f t="shared" ref="M37:N37" si="62">L37+M38</f>
        <v>0</v>
      </c>
      <c r="N37" s="378">
        <f t="shared" si="62"/>
        <v>0</v>
      </c>
      <c r="O37" s="377">
        <f t="shared" ref="O37" si="63">N37</f>
        <v>0</v>
      </c>
      <c r="P37" s="378">
        <f t="shared" ref="P37" si="64">N37+P38</f>
        <v>0</v>
      </c>
      <c r="Q37" s="378">
        <f t="shared" ref="Q37:R37" si="65">P37+Q38</f>
        <v>0</v>
      </c>
      <c r="R37" s="378">
        <f t="shared" si="65"/>
        <v>0</v>
      </c>
      <c r="S37" s="377">
        <f t="shared" ref="S37" si="66">R37</f>
        <v>0</v>
      </c>
    </row>
    <row r="38" spans="1:19" s="48" customFormat="1" ht="18.75" customHeight="1" x14ac:dyDescent="0.3">
      <c r="A38" s="492"/>
      <c r="B38" s="493" t="s">
        <v>28</v>
      </c>
      <c r="C38" s="494"/>
      <c r="D38" s="218"/>
      <c r="E38" s="218"/>
      <c r="F38" s="218"/>
      <c r="G38" s="379">
        <f t="shared" ref="G38" si="67">D38+E38+F38</f>
        <v>0</v>
      </c>
      <c r="H38" s="218"/>
      <c r="I38" s="218"/>
      <c r="J38" s="218"/>
      <c r="K38" s="379">
        <f t="shared" ref="K38" si="68">H38+I38+J38</f>
        <v>0</v>
      </c>
      <c r="L38" s="218"/>
      <c r="M38" s="218"/>
      <c r="N38" s="218"/>
      <c r="O38" s="379">
        <f t="shared" ref="O38" si="69">L38+M38+N38</f>
        <v>0</v>
      </c>
      <c r="P38" s="218"/>
      <c r="Q38" s="218"/>
      <c r="R38" s="218"/>
      <c r="S38" s="379">
        <f t="shared" ref="S38" si="70">P38+Q38+R38</f>
        <v>0</v>
      </c>
    </row>
    <row r="39" spans="1:19" s="48" customFormat="1" ht="18.75" customHeight="1" x14ac:dyDescent="0.3">
      <c r="A39" s="491" t="str">
        <f>IF(C54="","",C54)</f>
        <v/>
      </c>
      <c r="B39" s="477" t="str">
        <f>D54</f>
        <v>CCC</v>
      </c>
      <c r="C39" s="478"/>
      <c r="D39" s="376">
        <f t="shared" si="55"/>
        <v>0</v>
      </c>
      <c r="E39" s="376">
        <f t="shared" ref="E39" si="71">D39+E40</f>
        <v>0</v>
      </c>
      <c r="F39" s="376">
        <f t="shared" ref="F39" si="72">E39+F40</f>
        <v>0</v>
      </c>
      <c r="G39" s="377">
        <f t="shared" ref="G39" si="73">F39</f>
        <v>0</v>
      </c>
      <c r="H39" s="378">
        <f t="shared" ref="H39" si="74">F39+H40</f>
        <v>0</v>
      </c>
      <c r="I39" s="378">
        <f t="shared" ref="I39" si="75">H39+I40</f>
        <v>0</v>
      </c>
      <c r="J39" s="378">
        <f t="shared" ref="J39" si="76">I39+J40</f>
        <v>0</v>
      </c>
      <c r="K39" s="377">
        <f t="shared" ref="K39" si="77">J39</f>
        <v>0</v>
      </c>
      <c r="L39" s="378">
        <f t="shared" ref="L39" si="78">J39+L40</f>
        <v>0</v>
      </c>
      <c r="M39" s="378">
        <f t="shared" ref="M39" si="79">L39+M40</f>
        <v>0</v>
      </c>
      <c r="N39" s="378">
        <f t="shared" ref="N39" si="80">M39+N40</f>
        <v>0</v>
      </c>
      <c r="O39" s="377">
        <f t="shared" ref="O39" si="81">N39</f>
        <v>0</v>
      </c>
      <c r="P39" s="378">
        <f t="shared" ref="P39" si="82">N39+P40</f>
        <v>0</v>
      </c>
      <c r="Q39" s="378">
        <f t="shared" ref="Q39" si="83">P39+Q40</f>
        <v>0</v>
      </c>
      <c r="R39" s="378">
        <f t="shared" ref="R39" si="84">Q39+R40</f>
        <v>0</v>
      </c>
      <c r="S39" s="377">
        <f t="shared" ref="S39" si="85">R39</f>
        <v>0</v>
      </c>
    </row>
    <row r="40" spans="1:19" s="380" customFormat="1" ht="18.75" customHeight="1" x14ac:dyDescent="0.25">
      <c r="A40" s="492"/>
      <c r="B40" s="493" t="s">
        <v>28</v>
      </c>
      <c r="C40" s="494"/>
      <c r="D40" s="218"/>
      <c r="E40" s="218"/>
      <c r="F40" s="218"/>
      <c r="G40" s="379">
        <f t="shared" ref="G40" si="86">D40+E40+F40</f>
        <v>0</v>
      </c>
      <c r="H40" s="218"/>
      <c r="I40" s="218"/>
      <c r="J40" s="218"/>
      <c r="K40" s="379">
        <f t="shared" ref="K40" si="87">H40+I40+J40</f>
        <v>0</v>
      </c>
      <c r="L40" s="218"/>
      <c r="M40" s="218"/>
      <c r="N40" s="218"/>
      <c r="O40" s="379">
        <f t="shared" ref="O40" si="88">L40+M40+N40</f>
        <v>0</v>
      </c>
      <c r="P40" s="218"/>
      <c r="Q40" s="218"/>
      <c r="R40" s="218"/>
      <c r="S40" s="379">
        <f t="shared" ref="S40" si="89">P40+Q40+R40</f>
        <v>0</v>
      </c>
    </row>
    <row r="41" spans="1:19" s="48" customFormat="1" ht="18.75" customHeight="1" x14ac:dyDescent="0.3">
      <c r="A41" s="491" t="str">
        <f>IF(C55="","",C55)</f>
        <v/>
      </c>
      <c r="B41" s="477" t="str">
        <f>IF(D55="","",D55)</f>
        <v/>
      </c>
      <c r="C41" s="478"/>
      <c r="D41" s="376">
        <f t="shared" si="55"/>
        <v>0</v>
      </c>
      <c r="E41" s="376">
        <f t="shared" ref="E41" si="90">D41+E42</f>
        <v>0</v>
      </c>
      <c r="F41" s="376">
        <f t="shared" ref="F41" si="91">E41+F42</f>
        <v>0</v>
      </c>
      <c r="G41" s="377">
        <f t="shared" ref="G41" si="92">F41</f>
        <v>0</v>
      </c>
      <c r="H41" s="378">
        <f t="shared" ref="H41" si="93">F41+H42</f>
        <v>0</v>
      </c>
      <c r="I41" s="378">
        <f t="shared" ref="I41" si="94">H41+I42</f>
        <v>0</v>
      </c>
      <c r="J41" s="378">
        <f t="shared" ref="J41" si="95">I41+J42</f>
        <v>0</v>
      </c>
      <c r="K41" s="377">
        <f t="shared" ref="K41" si="96">J41</f>
        <v>0</v>
      </c>
      <c r="L41" s="378">
        <f t="shared" ref="L41" si="97">J41+L42</f>
        <v>0</v>
      </c>
      <c r="M41" s="378">
        <f t="shared" ref="M41" si="98">L41+M42</f>
        <v>0</v>
      </c>
      <c r="N41" s="378">
        <f t="shared" ref="N41" si="99">M41+N42</f>
        <v>0</v>
      </c>
      <c r="O41" s="377">
        <f t="shared" ref="O41" si="100">N41</f>
        <v>0</v>
      </c>
      <c r="P41" s="378">
        <f t="shared" ref="P41" si="101">N41+P42</f>
        <v>0</v>
      </c>
      <c r="Q41" s="378">
        <f t="shared" ref="Q41" si="102">P41+Q42</f>
        <v>0</v>
      </c>
      <c r="R41" s="378">
        <f t="shared" ref="R41" si="103">Q41+R42</f>
        <v>0</v>
      </c>
      <c r="S41" s="377">
        <f t="shared" ref="S41" si="104">R41</f>
        <v>0</v>
      </c>
    </row>
    <row r="42" spans="1:19" s="380" customFormat="1" ht="18.75" customHeight="1" x14ac:dyDescent="0.25">
      <c r="A42" s="492"/>
      <c r="B42" s="493" t="s">
        <v>28</v>
      </c>
      <c r="C42" s="494"/>
      <c r="D42" s="218"/>
      <c r="E42" s="218"/>
      <c r="F42" s="218"/>
      <c r="G42" s="379">
        <f t="shared" ref="G42" si="105">D42+E42+F42</f>
        <v>0</v>
      </c>
      <c r="H42" s="218"/>
      <c r="I42" s="218"/>
      <c r="J42" s="218"/>
      <c r="K42" s="379">
        <f t="shared" ref="K42" si="106">H42+I42+J42</f>
        <v>0</v>
      </c>
      <c r="L42" s="218"/>
      <c r="M42" s="218"/>
      <c r="N42" s="218"/>
      <c r="O42" s="379">
        <f t="shared" ref="O42" si="107">L42+M42+N42</f>
        <v>0</v>
      </c>
      <c r="P42" s="218"/>
      <c r="Q42" s="218"/>
      <c r="R42" s="218"/>
      <c r="S42" s="379">
        <f t="shared" ref="S42" si="108">P42+Q42+R42</f>
        <v>0</v>
      </c>
    </row>
    <row r="43" spans="1:19" s="48" customFormat="1" ht="12" x14ac:dyDescent="0.3">
      <c r="D43" s="73"/>
      <c r="E43" s="73"/>
      <c r="F43" s="73"/>
      <c r="G43" s="73"/>
      <c r="H43" s="382"/>
      <c r="I43" s="382"/>
      <c r="J43" s="382"/>
      <c r="K43" s="382"/>
      <c r="L43" s="383"/>
      <c r="M43" s="383"/>
      <c r="N43" s="383"/>
      <c r="O43" s="383"/>
      <c r="P43" s="382"/>
      <c r="Q43" s="382"/>
      <c r="R43" s="382"/>
      <c r="S43" s="383"/>
    </row>
    <row r="44" spans="1:19" s="48" customFormat="1" ht="12.6" thickBot="1" x14ac:dyDescent="0.35">
      <c r="B44" s="102" t="s">
        <v>29</v>
      </c>
      <c r="D44" s="73"/>
      <c r="E44" s="73"/>
      <c r="F44" s="73"/>
      <c r="G44" s="384">
        <f>G30+G32+G34+G36+G38+G40+G42</f>
        <v>0</v>
      </c>
      <c r="H44" s="382"/>
      <c r="I44" s="382"/>
      <c r="J44" s="382"/>
      <c r="K44" s="384">
        <f>K30+K32+K34+K36+K38+K40+K42</f>
        <v>0</v>
      </c>
      <c r="L44" s="383"/>
      <c r="M44" s="383"/>
      <c r="N44" s="383"/>
      <c r="O44" s="384">
        <f>O30+O32+O34+O36+O38+O40+O42</f>
        <v>0</v>
      </c>
      <c r="P44" s="382"/>
      <c r="Q44" s="382"/>
      <c r="R44" s="382"/>
      <c r="S44" s="384">
        <f>S30+S32+S34+S36+S38+S40+S42</f>
        <v>0</v>
      </c>
    </row>
    <row r="45" spans="1:19" ht="16.8" thickTop="1" x14ac:dyDescent="0.4">
      <c r="L45" s="383"/>
      <c r="M45" s="383"/>
      <c r="N45" s="383"/>
      <c r="O45" s="383"/>
    </row>
    <row r="46" spans="1:19" x14ac:dyDescent="0.4">
      <c r="B46" s="385" t="s">
        <v>28</v>
      </c>
      <c r="C46" s="465" t="s">
        <v>30</v>
      </c>
      <c r="D46" s="465"/>
      <c r="E46" s="465"/>
      <c r="F46" s="465"/>
      <c r="G46" s="465"/>
    </row>
    <row r="48" spans="1:19" x14ac:dyDescent="0.4">
      <c r="C48" s="415" t="s">
        <v>31</v>
      </c>
      <c r="D48" s="474" t="s">
        <v>32</v>
      </c>
      <c r="E48" s="475"/>
      <c r="F48" s="475"/>
      <c r="G48" s="475"/>
      <c r="H48" s="475"/>
      <c r="I48" s="475"/>
      <c r="J48" s="475"/>
      <c r="K48" s="475"/>
      <c r="L48" s="475"/>
      <c r="M48" s="475"/>
      <c r="N48" s="475"/>
      <c r="O48" s="475"/>
      <c r="P48" s="475"/>
      <c r="Q48" s="475"/>
      <c r="R48" s="476"/>
    </row>
    <row r="49" spans="2:18" x14ac:dyDescent="0.4">
      <c r="B49" s="289"/>
      <c r="C49" s="386" t="s">
        <v>33</v>
      </c>
      <c r="D49" s="479" t="s">
        <v>34</v>
      </c>
      <c r="E49" s="480"/>
      <c r="F49" s="480"/>
      <c r="G49" s="480"/>
      <c r="H49" s="480"/>
      <c r="I49" s="480"/>
      <c r="J49" s="480"/>
      <c r="K49" s="480"/>
      <c r="L49" s="480"/>
      <c r="M49" s="480"/>
      <c r="N49" s="480"/>
      <c r="O49" s="480"/>
      <c r="P49" s="480"/>
      <c r="Q49" s="480"/>
      <c r="R49" s="481"/>
    </row>
    <row r="50" spans="2:18" x14ac:dyDescent="0.4">
      <c r="B50" s="289"/>
      <c r="C50" s="387" t="s">
        <v>35</v>
      </c>
      <c r="D50" s="464" t="s">
        <v>36</v>
      </c>
      <c r="E50" s="464"/>
      <c r="F50" s="464"/>
      <c r="G50" s="464"/>
      <c r="H50" s="464"/>
      <c r="I50" s="464"/>
      <c r="J50" s="464"/>
      <c r="K50" s="464"/>
      <c r="L50" s="464"/>
      <c r="M50" s="464"/>
      <c r="N50" s="464"/>
      <c r="O50" s="464"/>
      <c r="P50" s="464"/>
      <c r="Q50" s="464"/>
      <c r="R50" s="464"/>
    </row>
    <row r="51" spans="2:18" x14ac:dyDescent="0.4">
      <c r="B51" s="289"/>
      <c r="C51" s="431" t="s">
        <v>33</v>
      </c>
      <c r="D51" s="482" t="s">
        <v>37</v>
      </c>
      <c r="E51" s="483"/>
      <c r="F51" s="483"/>
      <c r="G51" s="483"/>
      <c r="H51" s="483"/>
      <c r="I51" s="483"/>
      <c r="J51" s="483"/>
      <c r="K51" s="483"/>
      <c r="L51" s="483"/>
      <c r="M51" s="483"/>
      <c r="N51" s="483"/>
      <c r="O51" s="483"/>
      <c r="P51" s="483"/>
      <c r="Q51" s="483"/>
      <c r="R51" s="484"/>
    </row>
    <row r="52" spans="2:18" x14ac:dyDescent="0.4">
      <c r="B52" s="289"/>
      <c r="C52" s="413"/>
      <c r="D52" s="482" t="s">
        <v>38</v>
      </c>
      <c r="E52" s="483"/>
      <c r="F52" s="483"/>
      <c r="G52" s="483"/>
      <c r="H52" s="483"/>
      <c r="I52" s="483"/>
      <c r="J52" s="483"/>
      <c r="K52" s="483"/>
      <c r="L52" s="483"/>
      <c r="M52" s="483"/>
      <c r="N52" s="483"/>
      <c r="O52" s="483"/>
      <c r="P52" s="483"/>
      <c r="Q52" s="483"/>
      <c r="R52" s="484"/>
    </row>
    <row r="53" spans="2:18" x14ac:dyDescent="0.4">
      <c r="B53" s="289"/>
      <c r="C53" s="413"/>
      <c r="D53" s="485" t="s">
        <v>39</v>
      </c>
      <c r="E53" s="486"/>
      <c r="F53" s="486"/>
      <c r="G53" s="486"/>
      <c r="H53" s="486"/>
      <c r="I53" s="486"/>
      <c r="J53" s="486"/>
      <c r="K53" s="486"/>
      <c r="L53" s="486"/>
      <c r="M53" s="486"/>
      <c r="N53" s="486"/>
      <c r="O53" s="486"/>
      <c r="P53" s="486"/>
      <c r="Q53" s="486"/>
      <c r="R53" s="487"/>
    </row>
    <row r="54" spans="2:18" x14ac:dyDescent="0.4">
      <c r="B54" s="289"/>
      <c r="C54" s="414"/>
      <c r="D54" s="488" t="s">
        <v>40</v>
      </c>
      <c r="E54" s="489"/>
      <c r="F54" s="489"/>
      <c r="G54" s="489"/>
      <c r="H54" s="489"/>
      <c r="I54" s="489"/>
      <c r="J54" s="489"/>
      <c r="K54" s="489"/>
      <c r="L54" s="489"/>
      <c r="M54" s="489"/>
      <c r="N54" s="489"/>
      <c r="O54" s="489"/>
      <c r="P54" s="489"/>
      <c r="Q54" s="489"/>
      <c r="R54" s="490"/>
    </row>
    <row r="55" spans="2:18" x14ac:dyDescent="0.4">
      <c r="C55" s="414"/>
      <c r="D55" s="488"/>
      <c r="E55" s="489"/>
      <c r="F55" s="489"/>
      <c r="G55" s="489"/>
      <c r="H55" s="489"/>
      <c r="I55" s="489"/>
      <c r="J55" s="489"/>
      <c r="K55" s="489"/>
      <c r="L55" s="489"/>
      <c r="M55" s="489"/>
      <c r="N55" s="489"/>
      <c r="O55" s="489"/>
      <c r="P55" s="489"/>
      <c r="Q55" s="489"/>
      <c r="R55" s="490"/>
    </row>
    <row r="57" spans="2:18" x14ac:dyDescent="0.4">
      <c r="C57" s="466" t="s">
        <v>359</v>
      </c>
      <c r="D57" s="466"/>
      <c r="E57" s="466"/>
      <c r="F57" s="466"/>
      <c r="G57" s="466"/>
      <c r="H57" s="466"/>
      <c r="I57" s="466"/>
    </row>
  </sheetData>
  <sortState xmlns:xlrd2="http://schemas.microsoft.com/office/spreadsheetml/2017/richdata2" ref="C57:E64">
    <sortCondition ref="E57:E64"/>
  </sortState>
  <mergeCells count="45">
    <mergeCell ref="A41:A42"/>
    <mergeCell ref="B42:C42"/>
    <mergeCell ref="A37:A38"/>
    <mergeCell ref="B38:C38"/>
    <mergeCell ref="A1:S1"/>
    <mergeCell ref="A2:S2"/>
    <mergeCell ref="A29:A30"/>
    <mergeCell ref="A31:A32"/>
    <mergeCell ref="D27:F27"/>
    <mergeCell ref="B29:C29"/>
    <mergeCell ref="H27:J27"/>
    <mergeCell ref="L27:N27"/>
    <mergeCell ref="P27:R27"/>
    <mergeCell ref="F6:F7"/>
    <mergeCell ref="B26:S26"/>
    <mergeCell ref="B31:C31"/>
    <mergeCell ref="A39:A40"/>
    <mergeCell ref="B39:C39"/>
    <mergeCell ref="B40:C40"/>
    <mergeCell ref="A27:A28"/>
    <mergeCell ref="B27:C28"/>
    <mergeCell ref="A35:A36"/>
    <mergeCell ref="B35:C35"/>
    <mergeCell ref="B36:C36"/>
    <mergeCell ref="A33:A34"/>
    <mergeCell ref="B33:C33"/>
    <mergeCell ref="B30:C30"/>
    <mergeCell ref="B37:C37"/>
    <mergeCell ref="B32:C32"/>
    <mergeCell ref="B34:C34"/>
    <mergeCell ref="D4:P4"/>
    <mergeCell ref="D50:R50"/>
    <mergeCell ref="C46:G46"/>
    <mergeCell ref="C57:I57"/>
    <mergeCell ref="N6:N7"/>
    <mergeCell ref="B25:S25"/>
    <mergeCell ref="G6:M6"/>
    <mergeCell ref="D48:R48"/>
    <mergeCell ref="B41:C41"/>
    <mergeCell ref="D49:R49"/>
    <mergeCell ref="D51:R51"/>
    <mergeCell ref="D52:R52"/>
    <mergeCell ref="D53:R53"/>
    <mergeCell ref="D54:R54"/>
    <mergeCell ref="D55:R55"/>
  </mergeCells>
  <printOptions horizontalCentered="1"/>
  <pageMargins left="0.78740157480314965" right="0.39370078740157483" top="0.39370078740157483" bottom="0.39370078740157483" header="0.31496062992125984" footer="0.31496062992125984"/>
  <pageSetup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Hoja1!$B$1:$B$36</xm:f>
          </x14:formula1>
          <xm:sqref>A2:S2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FF0000"/>
    <pageSetUpPr fitToPage="1"/>
  </sheetPr>
  <dimension ref="A1:H258"/>
  <sheetViews>
    <sheetView zoomScaleNormal="100" workbookViewId="0">
      <selection sqref="A1:H1"/>
    </sheetView>
  </sheetViews>
  <sheetFormatPr baseColWidth="10" defaultColWidth="11.44140625" defaultRowHeight="16.2" x14ac:dyDescent="0.25"/>
  <cols>
    <col min="1" max="4" width="22.6640625" style="246" customWidth="1"/>
    <col min="5" max="6" width="10.5546875" style="246" customWidth="1"/>
    <col min="7" max="7" width="10.5546875" style="247" customWidth="1"/>
    <col min="8" max="8" width="21.6640625" style="246" customWidth="1"/>
    <col min="9" max="9" width="1.44140625" style="7" customWidth="1"/>
    <col min="10" max="10" width="30" style="7" bestFit="1" customWidth="1"/>
    <col min="11" max="11" width="13.88671875" style="7" bestFit="1" customWidth="1"/>
    <col min="12" max="16384" width="11.44140625" style="7"/>
  </cols>
  <sheetData>
    <row r="1" spans="1:8" s="243" customFormat="1" ht="24.75" customHeight="1" x14ac:dyDescent="0.25">
      <c r="A1" s="727" t="s">
        <v>258</v>
      </c>
      <c r="B1" s="727"/>
      <c r="C1" s="727"/>
      <c r="D1" s="727"/>
      <c r="E1" s="727"/>
      <c r="F1" s="727"/>
      <c r="G1" s="727"/>
      <c r="H1" s="727"/>
    </row>
    <row r="2" spans="1:8" s="243" customFormat="1" ht="24.75" customHeight="1" x14ac:dyDescent="0.25">
      <c r="A2" s="727" t="s">
        <v>336</v>
      </c>
      <c r="B2" s="727"/>
      <c r="C2" s="727"/>
      <c r="D2" s="727"/>
      <c r="E2" s="727"/>
      <c r="F2" s="727"/>
      <c r="G2" s="727"/>
      <c r="H2" s="727"/>
    </row>
    <row r="3" spans="1:8" s="243" customFormat="1" ht="17.100000000000001" customHeight="1" x14ac:dyDescent="0.25">
      <c r="A3" s="728" t="s">
        <v>357</v>
      </c>
      <c r="B3" s="728"/>
      <c r="C3" s="213"/>
      <c r="D3" s="213"/>
      <c r="E3" s="213"/>
      <c r="F3" s="213"/>
      <c r="G3" s="213"/>
      <c r="H3" s="213"/>
    </row>
    <row r="4" spans="1:8" s="243" customFormat="1" ht="17.100000000000001" customHeight="1" x14ac:dyDescent="0.25">
      <c r="A4" s="729" t="s">
        <v>223</v>
      </c>
      <c r="B4" s="729"/>
      <c r="C4" s="729"/>
      <c r="D4" s="213"/>
      <c r="E4" s="213"/>
      <c r="F4" s="213"/>
      <c r="G4" s="213"/>
      <c r="H4" s="213"/>
    </row>
    <row r="5" spans="1:8" s="244" customFormat="1" ht="17.100000000000001" customHeight="1" x14ac:dyDescent="0.25">
      <c r="A5" s="410" t="s">
        <v>305</v>
      </c>
      <c r="B5" s="213"/>
      <c r="C5" s="213"/>
      <c r="D5" s="213"/>
      <c r="E5" s="213"/>
      <c r="F5" s="213"/>
      <c r="G5" s="213"/>
      <c r="H5" s="213"/>
    </row>
    <row r="6" spans="1:8" s="246" customFormat="1" ht="6" customHeight="1" x14ac:dyDescent="0.25">
      <c r="A6" s="245"/>
      <c r="G6" s="247"/>
      <c r="H6" s="248"/>
    </row>
    <row r="7" spans="1:8" s="246" customFormat="1" ht="21.75" customHeight="1" x14ac:dyDescent="0.25">
      <c r="A7" s="249" t="s">
        <v>226</v>
      </c>
      <c r="B7" s="250" t="str">
        <f>'Fracción I 2022'!A10</f>
        <v>Elegir Institución en Hoja de trabajo</v>
      </c>
      <c r="C7" s="251"/>
      <c r="D7" s="251"/>
      <c r="E7" s="251"/>
      <c r="F7" s="251"/>
      <c r="G7" s="252"/>
      <c r="H7" s="253"/>
    </row>
    <row r="8" spans="1:8" s="246" customFormat="1" ht="6" customHeight="1" x14ac:dyDescent="0.25">
      <c r="A8" s="245"/>
      <c r="G8" s="247"/>
      <c r="H8" s="247"/>
    </row>
    <row r="9" spans="1:8" s="246" customFormat="1" ht="18" customHeight="1" x14ac:dyDescent="0.25">
      <c r="A9" s="719" t="s">
        <v>338</v>
      </c>
      <c r="B9" s="719"/>
      <c r="C9" s="719"/>
      <c r="D9" s="719"/>
      <c r="G9" s="247"/>
      <c r="H9" s="247"/>
    </row>
    <row r="10" spans="1:8" s="246" customFormat="1" ht="18" customHeight="1" x14ac:dyDescent="0.25">
      <c r="A10" s="719"/>
      <c r="B10" s="719"/>
      <c r="C10" s="719"/>
      <c r="D10" s="719"/>
      <c r="G10" s="247"/>
      <c r="H10" s="248"/>
    </row>
    <row r="11" spans="1:8" s="246" customFormat="1" ht="18" customHeight="1" x14ac:dyDescent="0.25">
      <c r="A11" s="719" t="s">
        <v>339</v>
      </c>
      <c r="B11" s="718" t="s">
        <v>340</v>
      </c>
      <c r="C11" s="718"/>
      <c r="D11" s="718"/>
      <c r="G11" s="247"/>
      <c r="H11" s="248"/>
    </row>
    <row r="12" spans="1:8" s="246" customFormat="1" ht="18" customHeight="1" x14ac:dyDescent="0.25">
      <c r="A12" s="719"/>
      <c r="B12" s="241" t="s">
        <v>341</v>
      </c>
      <c r="C12" s="242" t="s">
        <v>342</v>
      </c>
      <c r="D12" s="242" t="s">
        <v>343</v>
      </c>
      <c r="G12" s="247"/>
      <c r="H12" s="248"/>
    </row>
    <row r="13" spans="1:8" s="246" customFormat="1" ht="6" customHeight="1" x14ac:dyDescent="0.25">
      <c r="A13" s="238"/>
      <c r="B13" s="239"/>
      <c r="C13" s="239"/>
      <c r="D13" s="240"/>
      <c r="G13" s="247"/>
      <c r="H13" s="248"/>
    </row>
    <row r="14" spans="1:8" s="246" customFormat="1" ht="18" customHeight="1" x14ac:dyDescent="0.25">
      <c r="A14" s="217" t="s">
        <v>344</v>
      </c>
      <c r="B14" s="424"/>
      <c r="C14" s="424"/>
      <c r="D14" s="425">
        <f t="shared" ref="D14:D24" si="0">B14+C14</f>
        <v>0</v>
      </c>
      <c r="G14" s="247"/>
      <c r="H14" s="248"/>
    </row>
    <row r="15" spans="1:8" s="246" customFormat="1" ht="18" customHeight="1" x14ac:dyDescent="0.25">
      <c r="A15" s="217" t="s">
        <v>345</v>
      </c>
      <c r="B15" s="424"/>
      <c r="C15" s="424"/>
      <c r="D15" s="425">
        <f t="shared" si="0"/>
        <v>0</v>
      </c>
      <c r="G15" s="247"/>
      <c r="H15" s="248"/>
    </row>
    <row r="16" spans="1:8" s="246" customFormat="1" ht="18" customHeight="1" x14ac:dyDescent="0.25">
      <c r="A16" s="217" t="s">
        <v>346</v>
      </c>
      <c r="B16" s="424"/>
      <c r="C16" s="424"/>
      <c r="D16" s="425">
        <f t="shared" si="0"/>
        <v>0</v>
      </c>
      <c r="G16" s="247"/>
      <c r="H16" s="248"/>
    </row>
    <row r="17" spans="1:8" s="246" customFormat="1" ht="18" customHeight="1" x14ac:dyDescent="0.25">
      <c r="A17" s="217" t="s">
        <v>347</v>
      </c>
      <c r="B17" s="424"/>
      <c r="C17" s="424"/>
      <c r="D17" s="425">
        <f t="shared" si="0"/>
        <v>0</v>
      </c>
      <c r="G17" s="247"/>
      <c r="H17" s="248"/>
    </row>
    <row r="18" spans="1:8" s="246" customFormat="1" ht="18" customHeight="1" x14ac:dyDescent="0.25">
      <c r="A18" s="217" t="s">
        <v>348</v>
      </c>
      <c r="B18" s="424"/>
      <c r="C18" s="424"/>
      <c r="D18" s="425">
        <f t="shared" si="0"/>
        <v>0</v>
      </c>
      <c r="G18" s="247"/>
      <c r="H18" s="248"/>
    </row>
    <row r="19" spans="1:8" s="246" customFormat="1" ht="18" customHeight="1" x14ac:dyDescent="0.25">
      <c r="A19" s="217" t="s">
        <v>349</v>
      </c>
      <c r="B19" s="424"/>
      <c r="C19" s="424"/>
      <c r="D19" s="425">
        <f t="shared" si="0"/>
        <v>0</v>
      </c>
      <c r="G19" s="247"/>
      <c r="H19" s="248"/>
    </row>
    <row r="20" spans="1:8" s="246" customFormat="1" ht="18" customHeight="1" x14ac:dyDescent="0.25">
      <c r="A20" s="217" t="s">
        <v>265</v>
      </c>
      <c r="B20" s="424"/>
      <c r="C20" s="424"/>
      <c r="D20" s="425">
        <f t="shared" si="0"/>
        <v>0</v>
      </c>
      <c r="G20" s="247"/>
      <c r="H20" s="248"/>
    </row>
    <row r="21" spans="1:8" s="246" customFormat="1" ht="18" customHeight="1" x14ac:dyDescent="0.25">
      <c r="A21" s="217" t="s">
        <v>350</v>
      </c>
      <c r="B21" s="424"/>
      <c r="C21" s="424"/>
      <c r="D21" s="425">
        <f t="shared" si="0"/>
        <v>0</v>
      </c>
      <c r="G21" s="247"/>
      <c r="H21" s="248"/>
    </row>
    <row r="22" spans="1:8" s="246" customFormat="1" ht="18" customHeight="1" x14ac:dyDescent="0.25">
      <c r="A22" s="217" t="s">
        <v>350</v>
      </c>
      <c r="B22" s="424"/>
      <c r="C22" s="424"/>
      <c r="D22" s="425">
        <f t="shared" si="0"/>
        <v>0</v>
      </c>
      <c r="G22" s="247"/>
      <c r="H22" s="248"/>
    </row>
    <row r="23" spans="1:8" s="246" customFormat="1" ht="18" customHeight="1" x14ac:dyDescent="0.25">
      <c r="A23" s="217" t="s">
        <v>350</v>
      </c>
      <c r="B23" s="424"/>
      <c r="C23" s="424"/>
      <c r="D23" s="425">
        <f t="shared" si="0"/>
        <v>0</v>
      </c>
      <c r="G23" s="247"/>
      <c r="H23" s="248"/>
    </row>
    <row r="24" spans="1:8" s="246" customFormat="1" ht="18" customHeight="1" x14ac:dyDescent="0.25">
      <c r="A24" s="217"/>
      <c r="B24" s="424"/>
      <c r="C24" s="424"/>
      <c r="D24" s="425">
        <f t="shared" si="0"/>
        <v>0</v>
      </c>
      <c r="G24" s="247"/>
      <c r="H24" s="248"/>
    </row>
    <row r="25" spans="1:8" s="246" customFormat="1" ht="6" customHeight="1" x14ac:dyDescent="0.25">
      <c r="A25" s="238"/>
      <c r="B25" s="426"/>
      <c r="C25" s="426"/>
      <c r="D25" s="427"/>
      <c r="G25" s="247"/>
      <c r="H25" s="248"/>
    </row>
    <row r="26" spans="1:8" s="246" customFormat="1" ht="18" customHeight="1" x14ac:dyDescent="0.25">
      <c r="A26" s="216" t="s">
        <v>281</v>
      </c>
      <c r="B26" s="425">
        <f>SUM(B14:B24)</f>
        <v>0</v>
      </c>
      <c r="C26" s="425">
        <f t="shared" ref="C26:D26" si="1">SUM(C14:C24)</f>
        <v>0</v>
      </c>
      <c r="D26" s="425">
        <f t="shared" si="1"/>
        <v>0</v>
      </c>
      <c r="G26" s="247"/>
      <c r="H26" s="248"/>
    </row>
    <row r="27" spans="1:8" s="246" customFormat="1" ht="6" customHeight="1" x14ac:dyDescent="0.25">
      <c r="A27" s="245"/>
      <c r="G27" s="247"/>
      <c r="H27" s="248"/>
    </row>
    <row r="28" spans="1:8" s="246" customFormat="1" ht="6" customHeight="1" x14ac:dyDescent="0.25">
      <c r="A28" s="245"/>
      <c r="G28" s="247"/>
      <c r="H28" s="248"/>
    </row>
    <row r="29" spans="1:8" s="246" customFormat="1" ht="22.5" customHeight="1" x14ac:dyDescent="0.25">
      <c r="A29" s="732" t="s">
        <v>339</v>
      </c>
      <c r="B29" s="732" t="s">
        <v>351</v>
      </c>
      <c r="C29" s="732" t="s">
        <v>352</v>
      </c>
      <c r="D29" s="735" t="s">
        <v>353</v>
      </c>
      <c r="E29" s="724" t="s">
        <v>340</v>
      </c>
      <c r="F29" s="725"/>
      <c r="G29" s="726"/>
      <c r="H29" s="260"/>
    </row>
    <row r="30" spans="1:8" s="246" customFormat="1" ht="22.5" customHeight="1" x14ac:dyDescent="0.25">
      <c r="A30" s="733"/>
      <c r="B30" s="734"/>
      <c r="C30" s="734"/>
      <c r="D30" s="736"/>
      <c r="E30" s="254" t="s">
        <v>341</v>
      </c>
      <c r="F30" s="254" t="s">
        <v>342</v>
      </c>
      <c r="G30" s="254" t="s">
        <v>343</v>
      </c>
      <c r="H30" s="262"/>
    </row>
    <row r="31" spans="1:8" ht="6" customHeight="1" x14ac:dyDescent="0.25">
      <c r="A31" s="255"/>
      <c r="B31" s="255"/>
      <c r="C31" s="255"/>
      <c r="D31" s="256"/>
      <c r="E31" s="256"/>
      <c r="F31" s="256"/>
      <c r="G31" s="257"/>
    </row>
    <row r="32" spans="1:8" ht="18.75" customHeight="1" x14ac:dyDescent="0.25">
      <c r="A32" s="258"/>
      <c r="B32" s="258"/>
      <c r="C32" s="258"/>
      <c r="D32" s="259"/>
      <c r="E32" s="424"/>
      <c r="F32" s="424"/>
      <c r="G32" s="425">
        <f t="shared" ref="G32:G79" si="2">E32+F32</f>
        <v>0</v>
      </c>
    </row>
    <row r="33" spans="1:8" ht="18.75" customHeight="1" x14ac:dyDescent="0.25">
      <c r="A33" s="258"/>
      <c r="B33" s="258"/>
      <c r="C33" s="258"/>
      <c r="D33" s="259"/>
      <c r="E33" s="424"/>
      <c r="F33" s="424"/>
      <c r="G33" s="425">
        <f t="shared" si="2"/>
        <v>0</v>
      </c>
    </row>
    <row r="34" spans="1:8" ht="18.75" customHeight="1" x14ac:dyDescent="0.25">
      <c r="A34" s="258"/>
      <c r="B34" s="258"/>
      <c r="C34" s="258"/>
      <c r="D34" s="259"/>
      <c r="E34" s="424"/>
      <c r="F34" s="424"/>
      <c r="G34" s="425">
        <f t="shared" si="2"/>
        <v>0</v>
      </c>
      <c r="H34" s="411"/>
    </row>
    <row r="35" spans="1:8" ht="18.75" customHeight="1" x14ac:dyDescent="0.25">
      <c r="A35" s="258"/>
      <c r="B35" s="258"/>
      <c r="C35" s="258"/>
      <c r="D35" s="259"/>
      <c r="E35" s="424"/>
      <c r="F35" s="424"/>
      <c r="G35" s="425">
        <f t="shared" si="2"/>
        <v>0</v>
      </c>
    </row>
    <row r="36" spans="1:8" ht="18.75" customHeight="1" x14ac:dyDescent="0.25">
      <c r="A36" s="258"/>
      <c r="B36" s="258"/>
      <c r="C36" s="258"/>
      <c r="D36" s="259"/>
      <c r="E36" s="424"/>
      <c r="F36" s="424"/>
      <c r="G36" s="425">
        <f t="shared" si="2"/>
        <v>0</v>
      </c>
    </row>
    <row r="37" spans="1:8" ht="18.75" customHeight="1" x14ac:dyDescent="0.25">
      <c r="A37" s="258"/>
      <c r="B37" s="258"/>
      <c r="C37" s="258"/>
      <c r="D37" s="259"/>
      <c r="E37" s="424"/>
      <c r="F37" s="424"/>
      <c r="G37" s="425">
        <f t="shared" si="2"/>
        <v>0</v>
      </c>
    </row>
    <row r="38" spans="1:8" ht="18.75" customHeight="1" x14ac:dyDescent="0.25">
      <c r="A38" s="258"/>
      <c r="B38" s="258"/>
      <c r="C38" s="258"/>
      <c r="D38" s="259"/>
      <c r="E38" s="424"/>
      <c r="F38" s="424"/>
      <c r="G38" s="425">
        <f t="shared" si="2"/>
        <v>0</v>
      </c>
    </row>
    <row r="39" spans="1:8" ht="18.75" customHeight="1" x14ac:dyDescent="0.25">
      <c r="A39" s="258"/>
      <c r="B39" s="258"/>
      <c r="C39" s="258"/>
      <c r="D39" s="259"/>
      <c r="E39" s="424"/>
      <c r="F39" s="424"/>
      <c r="G39" s="425">
        <f t="shared" si="2"/>
        <v>0</v>
      </c>
    </row>
    <row r="40" spans="1:8" ht="18.75" customHeight="1" x14ac:dyDescent="0.25">
      <c r="A40" s="258"/>
      <c r="B40" s="258"/>
      <c r="C40" s="258"/>
      <c r="D40" s="259"/>
      <c r="E40" s="424"/>
      <c r="F40" s="424"/>
      <c r="G40" s="425">
        <f t="shared" si="2"/>
        <v>0</v>
      </c>
    </row>
    <row r="41" spans="1:8" ht="18.75" customHeight="1" x14ac:dyDescent="0.25">
      <c r="A41" s="258"/>
      <c r="B41" s="258"/>
      <c r="C41" s="258"/>
      <c r="D41" s="259"/>
      <c r="E41" s="424"/>
      <c r="F41" s="424"/>
      <c r="G41" s="425">
        <f t="shared" si="2"/>
        <v>0</v>
      </c>
    </row>
    <row r="42" spans="1:8" ht="18.75" customHeight="1" x14ac:dyDescent="0.25">
      <c r="A42" s="258"/>
      <c r="B42" s="258"/>
      <c r="C42" s="258"/>
      <c r="D42" s="259"/>
      <c r="E42" s="424"/>
      <c r="F42" s="424"/>
      <c r="G42" s="425">
        <f t="shared" si="2"/>
        <v>0</v>
      </c>
    </row>
    <row r="43" spans="1:8" ht="18.75" customHeight="1" x14ac:dyDescent="0.25">
      <c r="A43" s="258"/>
      <c r="B43" s="258"/>
      <c r="C43" s="258"/>
      <c r="D43" s="259"/>
      <c r="E43" s="424"/>
      <c r="F43" s="424"/>
      <c r="G43" s="425">
        <f t="shared" si="2"/>
        <v>0</v>
      </c>
    </row>
    <row r="44" spans="1:8" ht="18.75" customHeight="1" x14ac:dyDescent="0.25">
      <c r="A44" s="258"/>
      <c r="B44" s="258"/>
      <c r="C44" s="258"/>
      <c r="D44" s="259"/>
      <c r="E44" s="424"/>
      <c r="F44" s="424"/>
      <c r="G44" s="425">
        <f t="shared" si="2"/>
        <v>0</v>
      </c>
    </row>
    <row r="45" spans="1:8" ht="18.75" customHeight="1" x14ac:dyDescent="0.25">
      <c r="A45" s="258"/>
      <c r="B45" s="258"/>
      <c r="C45" s="258"/>
      <c r="D45" s="259"/>
      <c r="E45" s="424"/>
      <c r="F45" s="424"/>
      <c r="G45" s="425">
        <f t="shared" si="2"/>
        <v>0</v>
      </c>
    </row>
    <row r="46" spans="1:8" ht="18.75" customHeight="1" x14ac:dyDescent="0.25">
      <c r="A46" s="258"/>
      <c r="B46" s="258"/>
      <c r="C46" s="258"/>
      <c r="D46" s="259"/>
      <c r="E46" s="424"/>
      <c r="F46" s="424"/>
      <c r="G46" s="425">
        <f t="shared" si="2"/>
        <v>0</v>
      </c>
    </row>
    <row r="47" spans="1:8" ht="18.75" customHeight="1" x14ac:dyDescent="0.25">
      <c r="A47" s="258"/>
      <c r="B47" s="258"/>
      <c r="C47" s="258"/>
      <c r="D47" s="259"/>
      <c r="E47" s="424"/>
      <c r="F47" s="424"/>
      <c r="G47" s="425">
        <f t="shared" si="2"/>
        <v>0</v>
      </c>
    </row>
    <row r="48" spans="1:8" ht="18.75" customHeight="1" x14ac:dyDescent="0.25">
      <c r="A48" s="258"/>
      <c r="B48" s="258"/>
      <c r="C48" s="258"/>
      <c r="D48" s="259"/>
      <c r="E48" s="424"/>
      <c r="F48" s="424"/>
      <c r="G48" s="425">
        <f t="shared" si="2"/>
        <v>0</v>
      </c>
    </row>
    <row r="49" spans="1:7" ht="18.75" customHeight="1" x14ac:dyDescent="0.25">
      <c r="A49" s="258"/>
      <c r="B49" s="258"/>
      <c r="C49" s="258"/>
      <c r="D49" s="259"/>
      <c r="E49" s="424"/>
      <c r="F49" s="424"/>
      <c r="G49" s="425">
        <f t="shared" si="2"/>
        <v>0</v>
      </c>
    </row>
    <row r="50" spans="1:7" ht="18.75" customHeight="1" x14ac:dyDescent="0.25">
      <c r="A50" s="258"/>
      <c r="B50" s="258"/>
      <c r="C50" s="258"/>
      <c r="D50" s="259"/>
      <c r="E50" s="424"/>
      <c r="F50" s="424"/>
      <c r="G50" s="425">
        <f t="shared" si="2"/>
        <v>0</v>
      </c>
    </row>
    <row r="51" spans="1:7" ht="18.75" customHeight="1" x14ac:dyDescent="0.25">
      <c r="A51" s="258"/>
      <c r="B51" s="258"/>
      <c r="C51" s="258"/>
      <c r="D51" s="259"/>
      <c r="E51" s="424"/>
      <c r="F51" s="424"/>
      <c r="G51" s="425">
        <f t="shared" si="2"/>
        <v>0</v>
      </c>
    </row>
    <row r="52" spans="1:7" ht="18.75" customHeight="1" x14ac:dyDescent="0.25">
      <c r="A52" s="258"/>
      <c r="B52" s="258"/>
      <c r="C52" s="258"/>
      <c r="D52" s="259"/>
      <c r="E52" s="424"/>
      <c r="F52" s="424"/>
      <c r="G52" s="425">
        <f t="shared" si="2"/>
        <v>0</v>
      </c>
    </row>
    <row r="53" spans="1:7" ht="18.75" customHeight="1" x14ac:dyDescent="0.25">
      <c r="A53" s="258"/>
      <c r="B53" s="258"/>
      <c r="C53" s="258"/>
      <c r="D53" s="259"/>
      <c r="E53" s="424"/>
      <c r="F53" s="424"/>
      <c r="G53" s="425">
        <f t="shared" si="2"/>
        <v>0</v>
      </c>
    </row>
    <row r="54" spans="1:7" ht="18.75" customHeight="1" x14ac:dyDescent="0.25">
      <c r="A54" s="258"/>
      <c r="B54" s="258"/>
      <c r="C54" s="258"/>
      <c r="D54" s="259"/>
      <c r="E54" s="424"/>
      <c r="F54" s="424"/>
      <c r="G54" s="425">
        <f t="shared" si="2"/>
        <v>0</v>
      </c>
    </row>
    <row r="55" spans="1:7" ht="18.75" customHeight="1" x14ac:dyDescent="0.25">
      <c r="A55" s="258"/>
      <c r="B55" s="258"/>
      <c r="C55" s="258"/>
      <c r="D55" s="259"/>
      <c r="E55" s="424"/>
      <c r="F55" s="424"/>
      <c r="G55" s="425">
        <f t="shared" si="2"/>
        <v>0</v>
      </c>
    </row>
    <row r="56" spans="1:7" ht="18.75" customHeight="1" x14ac:dyDescent="0.25">
      <c r="A56" s="258"/>
      <c r="B56" s="258"/>
      <c r="C56" s="258"/>
      <c r="D56" s="259"/>
      <c r="E56" s="424"/>
      <c r="F56" s="424"/>
      <c r="G56" s="425">
        <f t="shared" si="2"/>
        <v>0</v>
      </c>
    </row>
    <row r="57" spans="1:7" ht="18.75" customHeight="1" x14ac:dyDescent="0.25">
      <c r="A57" s="258"/>
      <c r="B57" s="258"/>
      <c r="C57" s="258"/>
      <c r="D57" s="259"/>
      <c r="E57" s="424"/>
      <c r="F57" s="424"/>
      <c r="G57" s="425">
        <f t="shared" si="2"/>
        <v>0</v>
      </c>
    </row>
    <row r="58" spans="1:7" ht="18.75" customHeight="1" x14ac:dyDescent="0.25">
      <c r="A58" s="258"/>
      <c r="B58" s="258"/>
      <c r="C58" s="258"/>
      <c r="D58" s="259"/>
      <c r="E58" s="424"/>
      <c r="F58" s="424"/>
      <c r="G58" s="425">
        <f t="shared" si="2"/>
        <v>0</v>
      </c>
    </row>
    <row r="59" spans="1:7" ht="18.75" customHeight="1" x14ac:dyDescent="0.25">
      <c r="A59" s="258"/>
      <c r="B59" s="258"/>
      <c r="C59" s="258"/>
      <c r="D59" s="259"/>
      <c r="E59" s="424"/>
      <c r="F59" s="424"/>
      <c r="G59" s="425">
        <f t="shared" si="2"/>
        <v>0</v>
      </c>
    </row>
    <row r="60" spans="1:7" ht="18.75" customHeight="1" x14ac:dyDescent="0.25">
      <c r="A60" s="258"/>
      <c r="B60" s="258"/>
      <c r="C60" s="258"/>
      <c r="D60" s="259"/>
      <c r="E60" s="424"/>
      <c r="F60" s="424"/>
      <c r="G60" s="425">
        <f t="shared" si="2"/>
        <v>0</v>
      </c>
    </row>
    <row r="61" spans="1:7" ht="18.75" customHeight="1" x14ac:dyDescent="0.25">
      <c r="A61" s="258"/>
      <c r="B61" s="258"/>
      <c r="C61" s="258"/>
      <c r="D61" s="259"/>
      <c r="E61" s="424"/>
      <c r="F61" s="424"/>
      <c r="G61" s="425">
        <f t="shared" si="2"/>
        <v>0</v>
      </c>
    </row>
    <row r="62" spans="1:7" ht="18.75" customHeight="1" x14ac:dyDescent="0.25">
      <c r="A62" s="258"/>
      <c r="B62" s="258"/>
      <c r="C62" s="258"/>
      <c r="D62" s="259"/>
      <c r="E62" s="424"/>
      <c r="F62" s="424"/>
      <c r="G62" s="425">
        <f t="shared" si="2"/>
        <v>0</v>
      </c>
    </row>
    <row r="63" spans="1:7" ht="18.75" customHeight="1" x14ac:dyDescent="0.25">
      <c r="A63" s="258"/>
      <c r="B63" s="258"/>
      <c r="C63" s="258"/>
      <c r="D63" s="259"/>
      <c r="E63" s="424"/>
      <c r="F63" s="424"/>
      <c r="G63" s="425">
        <f t="shared" si="2"/>
        <v>0</v>
      </c>
    </row>
    <row r="64" spans="1:7" ht="18.75" customHeight="1" x14ac:dyDescent="0.25">
      <c r="A64" s="258"/>
      <c r="B64" s="258"/>
      <c r="C64" s="258"/>
      <c r="D64" s="259"/>
      <c r="E64" s="424"/>
      <c r="F64" s="424"/>
      <c r="G64" s="425">
        <f t="shared" si="2"/>
        <v>0</v>
      </c>
    </row>
    <row r="65" spans="1:7" ht="18.75" customHeight="1" x14ac:dyDescent="0.25">
      <c r="A65" s="258"/>
      <c r="B65" s="258"/>
      <c r="C65" s="258"/>
      <c r="D65" s="259"/>
      <c r="E65" s="424"/>
      <c r="F65" s="424"/>
      <c r="G65" s="425">
        <f t="shared" si="2"/>
        <v>0</v>
      </c>
    </row>
    <row r="66" spans="1:7" ht="18.75" customHeight="1" x14ac:dyDescent="0.25">
      <c r="A66" s="258"/>
      <c r="B66" s="258"/>
      <c r="C66" s="258"/>
      <c r="D66" s="259"/>
      <c r="E66" s="424"/>
      <c r="F66" s="424"/>
      <c r="G66" s="425">
        <f t="shared" si="2"/>
        <v>0</v>
      </c>
    </row>
    <row r="67" spans="1:7" ht="18.75" customHeight="1" x14ac:dyDescent="0.25">
      <c r="A67" s="258"/>
      <c r="B67" s="258"/>
      <c r="C67" s="258"/>
      <c r="D67" s="259"/>
      <c r="E67" s="424"/>
      <c r="F67" s="424"/>
      <c r="G67" s="425">
        <f t="shared" si="2"/>
        <v>0</v>
      </c>
    </row>
    <row r="68" spans="1:7" ht="18.75" customHeight="1" x14ac:dyDescent="0.25">
      <c r="A68" s="258"/>
      <c r="B68" s="258"/>
      <c r="C68" s="258"/>
      <c r="D68" s="259"/>
      <c r="E68" s="424"/>
      <c r="F68" s="424"/>
      <c r="G68" s="425">
        <f t="shared" si="2"/>
        <v>0</v>
      </c>
    </row>
    <row r="69" spans="1:7" ht="18.75" customHeight="1" x14ac:dyDescent="0.25">
      <c r="A69" s="258"/>
      <c r="B69" s="258"/>
      <c r="C69" s="258"/>
      <c r="D69" s="259"/>
      <c r="E69" s="424"/>
      <c r="F69" s="424"/>
      <c r="G69" s="425">
        <f t="shared" si="2"/>
        <v>0</v>
      </c>
    </row>
    <row r="70" spans="1:7" ht="18.75" customHeight="1" x14ac:dyDescent="0.25">
      <c r="A70" s="258"/>
      <c r="B70" s="258"/>
      <c r="C70" s="258"/>
      <c r="D70" s="259"/>
      <c r="E70" s="424"/>
      <c r="F70" s="424"/>
      <c r="G70" s="425">
        <f t="shared" si="2"/>
        <v>0</v>
      </c>
    </row>
    <row r="71" spans="1:7" ht="18.75" customHeight="1" x14ac:dyDescent="0.25">
      <c r="A71" s="258"/>
      <c r="B71" s="258"/>
      <c r="C71" s="258"/>
      <c r="D71" s="259"/>
      <c r="E71" s="424"/>
      <c r="F71" s="424"/>
      <c r="G71" s="425">
        <f t="shared" si="2"/>
        <v>0</v>
      </c>
    </row>
    <row r="72" spans="1:7" ht="18.75" customHeight="1" x14ac:dyDescent="0.25">
      <c r="A72" s="258"/>
      <c r="B72" s="258"/>
      <c r="C72" s="258"/>
      <c r="D72" s="259"/>
      <c r="E72" s="424"/>
      <c r="F72" s="424"/>
      <c r="G72" s="425">
        <f t="shared" si="2"/>
        <v>0</v>
      </c>
    </row>
    <row r="73" spans="1:7" ht="18.75" customHeight="1" x14ac:dyDescent="0.25">
      <c r="A73" s="258"/>
      <c r="B73" s="258"/>
      <c r="C73" s="258"/>
      <c r="D73" s="259"/>
      <c r="E73" s="424"/>
      <c r="F73" s="424"/>
      <c r="G73" s="425">
        <f t="shared" si="2"/>
        <v>0</v>
      </c>
    </row>
    <row r="74" spans="1:7" ht="18.75" customHeight="1" x14ac:dyDescent="0.25">
      <c r="A74" s="258"/>
      <c r="B74" s="258"/>
      <c r="C74" s="258"/>
      <c r="D74" s="259"/>
      <c r="E74" s="424"/>
      <c r="F74" s="424"/>
      <c r="G74" s="425">
        <f t="shared" si="2"/>
        <v>0</v>
      </c>
    </row>
    <row r="75" spans="1:7" ht="18.75" customHeight="1" x14ac:dyDescent="0.25">
      <c r="A75" s="258"/>
      <c r="B75" s="258"/>
      <c r="C75" s="258"/>
      <c r="D75" s="259"/>
      <c r="E75" s="424"/>
      <c r="F75" s="424"/>
      <c r="G75" s="425">
        <f t="shared" si="2"/>
        <v>0</v>
      </c>
    </row>
    <row r="76" spans="1:7" ht="18.75" customHeight="1" x14ac:dyDescent="0.25">
      <c r="A76" s="258"/>
      <c r="B76" s="258"/>
      <c r="C76" s="258"/>
      <c r="D76" s="259"/>
      <c r="E76" s="424"/>
      <c r="F76" s="424"/>
      <c r="G76" s="425">
        <f t="shared" si="2"/>
        <v>0</v>
      </c>
    </row>
    <row r="77" spans="1:7" ht="18.75" customHeight="1" x14ac:dyDescent="0.25">
      <c r="A77" s="258"/>
      <c r="B77" s="258"/>
      <c r="C77" s="258"/>
      <c r="D77" s="259"/>
      <c r="E77" s="424"/>
      <c r="F77" s="424"/>
      <c r="G77" s="425">
        <f t="shared" si="2"/>
        <v>0</v>
      </c>
    </row>
    <row r="78" spans="1:7" ht="18.75" customHeight="1" x14ac:dyDescent="0.25">
      <c r="A78" s="258"/>
      <c r="B78" s="258"/>
      <c r="C78" s="258"/>
      <c r="D78" s="259"/>
      <c r="E78" s="424"/>
      <c r="F78" s="424"/>
      <c r="G78" s="425">
        <f t="shared" si="2"/>
        <v>0</v>
      </c>
    </row>
    <row r="79" spans="1:7" ht="18.75" customHeight="1" x14ac:dyDescent="0.25">
      <c r="A79" s="258"/>
      <c r="B79" s="258"/>
      <c r="C79" s="258"/>
      <c r="D79" s="259"/>
      <c r="E79" s="424"/>
      <c r="F79" s="424"/>
      <c r="G79" s="425">
        <f t="shared" si="2"/>
        <v>0</v>
      </c>
    </row>
    <row r="80" spans="1:7" ht="18.75" customHeight="1" x14ac:dyDescent="0.25">
      <c r="A80" s="258"/>
      <c r="B80" s="258"/>
      <c r="C80" s="258"/>
      <c r="D80" s="259"/>
      <c r="E80" s="424"/>
      <c r="F80" s="424"/>
      <c r="G80" s="425">
        <f t="shared" ref="G80:G95" si="3">E80+F80</f>
        <v>0</v>
      </c>
    </row>
    <row r="81" spans="1:7" ht="18.75" customHeight="1" x14ac:dyDescent="0.25">
      <c r="A81" s="258"/>
      <c r="B81" s="258"/>
      <c r="C81" s="258"/>
      <c r="D81" s="259"/>
      <c r="E81" s="424"/>
      <c r="F81" s="424"/>
      <c r="G81" s="425">
        <f t="shared" si="3"/>
        <v>0</v>
      </c>
    </row>
    <row r="82" spans="1:7" ht="18.75" customHeight="1" x14ac:dyDescent="0.25">
      <c r="A82" s="258"/>
      <c r="B82" s="258"/>
      <c r="C82" s="258"/>
      <c r="D82" s="259"/>
      <c r="E82" s="424"/>
      <c r="F82" s="424"/>
      <c r="G82" s="425">
        <f t="shared" si="3"/>
        <v>0</v>
      </c>
    </row>
    <row r="83" spans="1:7" ht="18.75" customHeight="1" x14ac:dyDescent="0.25">
      <c r="A83" s="258"/>
      <c r="B83" s="258"/>
      <c r="C83" s="258"/>
      <c r="D83" s="259"/>
      <c r="E83" s="424"/>
      <c r="F83" s="424"/>
      <c r="G83" s="425">
        <f t="shared" si="3"/>
        <v>0</v>
      </c>
    </row>
    <row r="84" spans="1:7" ht="18.75" customHeight="1" x14ac:dyDescent="0.25">
      <c r="A84" s="258"/>
      <c r="B84" s="258"/>
      <c r="C84" s="258"/>
      <c r="D84" s="259"/>
      <c r="E84" s="424"/>
      <c r="F84" s="424"/>
      <c r="G84" s="425">
        <f t="shared" si="3"/>
        <v>0</v>
      </c>
    </row>
    <row r="85" spans="1:7" ht="18.75" customHeight="1" x14ac:dyDescent="0.25">
      <c r="A85" s="258"/>
      <c r="B85" s="258"/>
      <c r="C85" s="258"/>
      <c r="D85" s="259"/>
      <c r="E85" s="424"/>
      <c r="F85" s="424"/>
      <c r="G85" s="425">
        <f t="shared" si="3"/>
        <v>0</v>
      </c>
    </row>
    <row r="86" spans="1:7" ht="18.75" customHeight="1" x14ac:dyDescent="0.25">
      <c r="A86" s="258"/>
      <c r="B86" s="258"/>
      <c r="C86" s="258"/>
      <c r="D86" s="259"/>
      <c r="E86" s="424"/>
      <c r="F86" s="424"/>
      <c r="G86" s="425">
        <f t="shared" si="3"/>
        <v>0</v>
      </c>
    </row>
    <row r="87" spans="1:7" ht="18.75" customHeight="1" x14ac:dyDescent="0.25">
      <c r="A87" s="258"/>
      <c r="B87" s="258"/>
      <c r="C87" s="258"/>
      <c r="D87" s="259"/>
      <c r="E87" s="424"/>
      <c r="F87" s="424"/>
      <c r="G87" s="425">
        <f t="shared" si="3"/>
        <v>0</v>
      </c>
    </row>
    <row r="88" spans="1:7" ht="18.75" customHeight="1" x14ac:dyDescent="0.25">
      <c r="A88" s="258"/>
      <c r="B88" s="258"/>
      <c r="C88" s="258"/>
      <c r="D88" s="259"/>
      <c r="E88" s="424"/>
      <c r="F88" s="424"/>
      <c r="G88" s="425">
        <f t="shared" si="3"/>
        <v>0</v>
      </c>
    </row>
    <row r="89" spans="1:7" ht="18.75" customHeight="1" x14ac:dyDescent="0.25">
      <c r="A89" s="258"/>
      <c r="B89" s="258"/>
      <c r="C89" s="258"/>
      <c r="D89" s="259"/>
      <c r="E89" s="424"/>
      <c r="F89" s="424"/>
      <c r="G89" s="425">
        <f t="shared" si="3"/>
        <v>0</v>
      </c>
    </row>
    <row r="90" spans="1:7" ht="18.75" customHeight="1" x14ac:dyDescent="0.25">
      <c r="A90" s="258"/>
      <c r="B90" s="258"/>
      <c r="C90" s="258"/>
      <c r="D90" s="259"/>
      <c r="E90" s="424"/>
      <c r="F90" s="424"/>
      <c r="G90" s="425">
        <f t="shared" si="3"/>
        <v>0</v>
      </c>
    </row>
    <row r="91" spans="1:7" ht="18.75" customHeight="1" x14ac:dyDescent="0.25">
      <c r="A91" s="258"/>
      <c r="B91" s="258"/>
      <c r="C91" s="258"/>
      <c r="D91" s="259"/>
      <c r="E91" s="424"/>
      <c r="F91" s="424"/>
      <c r="G91" s="425">
        <f t="shared" si="3"/>
        <v>0</v>
      </c>
    </row>
    <row r="92" spans="1:7" ht="18.75" customHeight="1" x14ac:dyDescent="0.25">
      <c r="A92" s="258"/>
      <c r="B92" s="258"/>
      <c r="C92" s="258"/>
      <c r="D92" s="259"/>
      <c r="E92" s="424"/>
      <c r="F92" s="424"/>
      <c r="G92" s="425">
        <f t="shared" si="3"/>
        <v>0</v>
      </c>
    </row>
    <row r="93" spans="1:7" ht="18.75" customHeight="1" x14ac:dyDescent="0.25">
      <c r="A93" s="258"/>
      <c r="B93" s="258"/>
      <c r="C93" s="258"/>
      <c r="D93" s="259"/>
      <c r="E93" s="424"/>
      <c r="F93" s="424"/>
      <c r="G93" s="425">
        <f t="shared" si="3"/>
        <v>0</v>
      </c>
    </row>
    <row r="94" spans="1:7" ht="18.75" customHeight="1" x14ac:dyDescent="0.25">
      <c r="A94" s="258"/>
      <c r="B94" s="258"/>
      <c r="C94" s="258"/>
      <c r="D94" s="259"/>
      <c r="E94" s="424"/>
      <c r="F94" s="424"/>
      <c r="G94" s="425">
        <f t="shared" si="3"/>
        <v>0</v>
      </c>
    </row>
    <row r="95" spans="1:7" ht="18.75" customHeight="1" x14ac:dyDescent="0.25">
      <c r="A95" s="258"/>
      <c r="B95" s="258"/>
      <c r="C95" s="258"/>
      <c r="D95" s="259"/>
      <c r="E95" s="424"/>
      <c r="F95" s="424"/>
      <c r="G95" s="425">
        <f t="shared" si="3"/>
        <v>0</v>
      </c>
    </row>
    <row r="96" spans="1:7" ht="6" customHeight="1" x14ac:dyDescent="0.25">
      <c r="D96" s="247"/>
      <c r="E96" s="428"/>
      <c r="F96" s="428"/>
      <c r="G96" s="429"/>
    </row>
    <row r="97" spans="1:7" x14ac:dyDescent="0.25">
      <c r="D97" s="261" t="s">
        <v>281</v>
      </c>
      <c r="E97" s="430">
        <f>SUM(E32:E95)</f>
        <v>0</v>
      </c>
      <c r="F97" s="430">
        <f>SUM(F32:F95)</f>
        <v>0</v>
      </c>
      <c r="G97" s="430">
        <f>SUM(G32:G95)</f>
        <v>0</v>
      </c>
    </row>
    <row r="98" spans="1:7" x14ac:dyDescent="0.25">
      <c r="C98" s="717" t="s">
        <v>354</v>
      </c>
      <c r="D98" s="247"/>
      <c r="E98" s="247"/>
      <c r="F98" s="247"/>
      <c r="G98" s="246"/>
    </row>
    <row r="99" spans="1:7" x14ac:dyDescent="0.25">
      <c r="A99" s="737" t="s">
        <v>355</v>
      </c>
      <c r="C99" s="717"/>
      <c r="D99" s="247"/>
      <c r="E99" s="247"/>
      <c r="F99" s="247"/>
      <c r="G99" s="246"/>
    </row>
    <row r="100" spans="1:7" x14ac:dyDescent="0.25">
      <c r="A100" s="738"/>
      <c r="C100" s="717"/>
      <c r="D100" s="247"/>
      <c r="E100" s="247"/>
      <c r="F100" s="247"/>
      <c r="G100" s="246"/>
    </row>
    <row r="101" spans="1:7" x14ac:dyDescent="0.25">
      <c r="D101" s="247"/>
      <c r="E101" s="247"/>
      <c r="F101" s="247"/>
      <c r="G101" s="246"/>
    </row>
    <row r="102" spans="1:7" x14ac:dyDescent="0.25">
      <c r="D102" s="247"/>
      <c r="E102" s="247"/>
      <c r="F102" s="247"/>
      <c r="G102" s="246"/>
    </row>
    <row r="103" spans="1:7" x14ac:dyDescent="0.25">
      <c r="D103" s="247"/>
      <c r="E103" s="247"/>
      <c r="F103" s="247"/>
      <c r="G103" s="246"/>
    </row>
    <row r="104" spans="1:7" x14ac:dyDescent="0.25">
      <c r="D104" s="247"/>
      <c r="E104" s="247"/>
      <c r="F104" s="247"/>
      <c r="G104" s="246"/>
    </row>
    <row r="105" spans="1:7" x14ac:dyDescent="0.25">
      <c r="D105" s="247"/>
      <c r="E105" s="247"/>
      <c r="F105" s="247"/>
      <c r="G105" s="246"/>
    </row>
    <row r="106" spans="1:7" ht="12.75" customHeight="1" x14ac:dyDescent="0.25">
      <c r="D106" s="247"/>
      <c r="E106" s="247"/>
      <c r="F106" s="247"/>
      <c r="G106" s="246"/>
    </row>
    <row r="107" spans="1:7" ht="57" customHeight="1" x14ac:dyDescent="0.25">
      <c r="A107" s="715" t="s">
        <v>356</v>
      </c>
      <c r="B107" s="715"/>
      <c r="C107" s="715"/>
      <c r="D107" s="715"/>
      <c r="E107" s="715"/>
      <c r="F107" s="715"/>
      <c r="G107" s="715"/>
    </row>
    <row r="108" spans="1:7" x14ac:dyDescent="0.25">
      <c r="E108" s="247"/>
      <c r="F108" s="247"/>
      <c r="G108" s="246"/>
    </row>
    <row r="109" spans="1:7" x14ac:dyDescent="0.25">
      <c r="E109" s="247"/>
      <c r="F109" s="247"/>
      <c r="G109" s="246"/>
    </row>
    <row r="110" spans="1:7" x14ac:dyDescent="0.25">
      <c r="E110" s="247"/>
      <c r="F110" s="247"/>
      <c r="G110" s="246"/>
    </row>
    <row r="111" spans="1:7" x14ac:dyDescent="0.25">
      <c r="E111" s="247"/>
      <c r="F111" s="247"/>
      <c r="G111" s="246"/>
    </row>
    <row r="112" spans="1:7" x14ac:dyDescent="0.25">
      <c r="E112" s="247"/>
      <c r="F112" s="247"/>
      <c r="G112" s="246"/>
    </row>
    <row r="113" spans="4:7" x14ac:dyDescent="0.25">
      <c r="E113" s="247"/>
      <c r="F113" s="247"/>
      <c r="G113" s="246"/>
    </row>
    <row r="114" spans="4:7" x14ac:dyDescent="0.25">
      <c r="E114" s="247"/>
      <c r="F114" s="247"/>
      <c r="G114" s="246"/>
    </row>
    <row r="115" spans="4:7" x14ac:dyDescent="0.25">
      <c r="E115" s="247"/>
      <c r="F115" s="247"/>
      <c r="G115" s="246"/>
    </row>
    <row r="116" spans="4:7" x14ac:dyDescent="0.25">
      <c r="E116" s="247"/>
      <c r="F116" s="247"/>
      <c r="G116" s="246"/>
    </row>
    <row r="117" spans="4:7" x14ac:dyDescent="0.25">
      <c r="E117" s="247"/>
      <c r="F117" s="247"/>
      <c r="G117" s="246"/>
    </row>
    <row r="118" spans="4:7" x14ac:dyDescent="0.25">
      <c r="E118" s="247"/>
      <c r="F118" s="247"/>
      <c r="G118" s="246"/>
    </row>
    <row r="119" spans="4:7" x14ac:dyDescent="0.25">
      <c r="E119" s="247"/>
      <c r="F119" s="247"/>
      <c r="G119" s="246"/>
    </row>
    <row r="120" spans="4:7" x14ac:dyDescent="0.25">
      <c r="E120" s="247"/>
      <c r="F120" s="247"/>
      <c r="G120" s="246"/>
    </row>
    <row r="121" spans="4:7" x14ac:dyDescent="0.25">
      <c r="E121" s="247"/>
      <c r="F121" s="247"/>
      <c r="G121" s="246"/>
    </row>
    <row r="122" spans="4:7" x14ac:dyDescent="0.25">
      <c r="D122" s="247"/>
      <c r="E122" s="247"/>
      <c r="F122" s="247"/>
      <c r="G122" s="246"/>
    </row>
    <row r="123" spans="4:7" x14ac:dyDescent="0.25">
      <c r="D123" s="247"/>
      <c r="E123" s="247"/>
      <c r="F123" s="247"/>
      <c r="G123" s="246"/>
    </row>
    <row r="124" spans="4:7" x14ac:dyDescent="0.25">
      <c r="D124" s="247"/>
      <c r="E124" s="247"/>
      <c r="F124" s="247"/>
      <c r="G124" s="246"/>
    </row>
    <row r="125" spans="4:7" x14ac:dyDescent="0.25">
      <c r="D125" s="247"/>
      <c r="E125" s="247"/>
      <c r="F125" s="247"/>
      <c r="G125" s="246"/>
    </row>
    <row r="126" spans="4:7" x14ac:dyDescent="0.25">
      <c r="D126" s="247"/>
      <c r="E126" s="247"/>
      <c r="F126" s="247"/>
      <c r="G126" s="246"/>
    </row>
    <row r="127" spans="4:7" x14ac:dyDescent="0.25">
      <c r="D127" s="247"/>
      <c r="E127" s="247"/>
      <c r="F127" s="247"/>
      <c r="G127" s="246"/>
    </row>
    <row r="128" spans="4:7" x14ac:dyDescent="0.25">
      <c r="D128" s="247"/>
      <c r="E128" s="247"/>
      <c r="F128" s="247"/>
      <c r="G128" s="246"/>
    </row>
    <row r="129" spans="4:7" x14ac:dyDescent="0.25">
      <c r="D129" s="247"/>
      <c r="E129" s="247"/>
      <c r="F129" s="247"/>
      <c r="G129" s="246"/>
    </row>
    <row r="130" spans="4:7" x14ac:dyDescent="0.25">
      <c r="D130" s="247"/>
      <c r="E130" s="247"/>
      <c r="F130" s="247"/>
      <c r="G130" s="246"/>
    </row>
    <row r="131" spans="4:7" x14ac:dyDescent="0.25">
      <c r="D131" s="247"/>
      <c r="E131" s="247"/>
      <c r="F131" s="247"/>
      <c r="G131" s="246"/>
    </row>
    <row r="132" spans="4:7" x14ac:dyDescent="0.25">
      <c r="D132" s="247"/>
      <c r="E132" s="247"/>
      <c r="F132" s="247"/>
      <c r="G132" s="246"/>
    </row>
    <row r="133" spans="4:7" x14ac:dyDescent="0.25">
      <c r="D133" s="247"/>
      <c r="E133" s="247"/>
      <c r="F133" s="247"/>
      <c r="G133" s="246"/>
    </row>
    <row r="134" spans="4:7" x14ac:dyDescent="0.25">
      <c r="D134" s="247"/>
      <c r="E134" s="247"/>
      <c r="F134" s="247"/>
      <c r="G134" s="246"/>
    </row>
    <row r="135" spans="4:7" x14ac:dyDescent="0.25">
      <c r="D135" s="247"/>
      <c r="E135" s="247"/>
      <c r="F135" s="247"/>
      <c r="G135" s="246"/>
    </row>
    <row r="136" spans="4:7" x14ac:dyDescent="0.25">
      <c r="D136" s="247"/>
      <c r="E136" s="247"/>
      <c r="F136" s="247"/>
      <c r="G136" s="246"/>
    </row>
    <row r="137" spans="4:7" x14ac:dyDescent="0.25">
      <c r="D137" s="247"/>
      <c r="E137" s="247"/>
      <c r="F137" s="247"/>
      <c r="G137" s="246"/>
    </row>
    <row r="138" spans="4:7" x14ac:dyDescent="0.25">
      <c r="D138" s="247"/>
      <c r="E138" s="247"/>
      <c r="F138" s="247"/>
      <c r="G138" s="246"/>
    </row>
    <row r="139" spans="4:7" x14ac:dyDescent="0.25">
      <c r="D139" s="247"/>
      <c r="E139" s="247"/>
      <c r="F139" s="247"/>
      <c r="G139" s="246"/>
    </row>
    <row r="140" spans="4:7" x14ac:dyDescent="0.25">
      <c r="D140" s="247"/>
      <c r="E140" s="247"/>
      <c r="F140" s="247"/>
      <c r="G140" s="246"/>
    </row>
    <row r="141" spans="4:7" x14ac:dyDescent="0.25">
      <c r="D141" s="247"/>
      <c r="E141" s="247"/>
      <c r="F141" s="247"/>
      <c r="G141" s="246"/>
    </row>
    <row r="142" spans="4:7" x14ac:dyDescent="0.25">
      <c r="D142" s="247"/>
      <c r="E142" s="247"/>
      <c r="F142" s="247"/>
      <c r="G142" s="246"/>
    </row>
    <row r="143" spans="4:7" x14ac:dyDescent="0.25">
      <c r="D143" s="247"/>
      <c r="E143" s="247"/>
      <c r="F143" s="247"/>
      <c r="G143" s="246"/>
    </row>
    <row r="144" spans="4:7" x14ac:dyDescent="0.25">
      <c r="D144" s="247"/>
      <c r="E144" s="247"/>
      <c r="F144" s="247"/>
      <c r="G144" s="246"/>
    </row>
    <row r="145" spans="4:7" x14ac:dyDescent="0.25">
      <c r="D145" s="247"/>
      <c r="E145" s="247"/>
      <c r="F145" s="247"/>
      <c r="G145" s="246"/>
    </row>
    <row r="146" spans="4:7" x14ac:dyDescent="0.25">
      <c r="D146" s="247"/>
      <c r="E146" s="247"/>
      <c r="F146" s="247"/>
      <c r="G146" s="246"/>
    </row>
    <row r="147" spans="4:7" x14ac:dyDescent="0.25">
      <c r="D147" s="247"/>
      <c r="E147" s="247"/>
      <c r="F147" s="247"/>
      <c r="G147" s="246"/>
    </row>
    <row r="148" spans="4:7" x14ac:dyDescent="0.25">
      <c r="D148" s="247"/>
      <c r="E148" s="247"/>
      <c r="F148" s="247"/>
      <c r="G148" s="246"/>
    </row>
    <row r="149" spans="4:7" x14ac:dyDescent="0.25">
      <c r="D149" s="247"/>
      <c r="E149" s="247"/>
      <c r="F149" s="247"/>
      <c r="G149" s="246"/>
    </row>
    <row r="150" spans="4:7" x14ac:dyDescent="0.25">
      <c r="D150" s="247"/>
      <c r="E150" s="247"/>
      <c r="F150" s="247"/>
      <c r="G150" s="246"/>
    </row>
    <row r="151" spans="4:7" x14ac:dyDescent="0.25">
      <c r="D151" s="247"/>
      <c r="E151" s="247"/>
      <c r="F151" s="247"/>
      <c r="G151" s="246"/>
    </row>
    <row r="152" spans="4:7" x14ac:dyDescent="0.25">
      <c r="D152" s="247"/>
      <c r="E152" s="247"/>
      <c r="F152" s="247"/>
      <c r="G152" s="246"/>
    </row>
    <row r="153" spans="4:7" x14ac:dyDescent="0.25">
      <c r="D153" s="247"/>
      <c r="E153" s="247"/>
      <c r="F153" s="247"/>
      <c r="G153" s="246"/>
    </row>
    <row r="154" spans="4:7" x14ac:dyDescent="0.25">
      <c r="D154" s="247"/>
      <c r="E154" s="247"/>
      <c r="F154" s="247"/>
      <c r="G154" s="246"/>
    </row>
    <row r="155" spans="4:7" x14ac:dyDescent="0.25">
      <c r="D155" s="247"/>
      <c r="E155" s="247"/>
      <c r="F155" s="247"/>
      <c r="G155" s="246"/>
    </row>
    <row r="156" spans="4:7" x14ac:dyDescent="0.25">
      <c r="D156" s="247"/>
      <c r="E156" s="247"/>
      <c r="F156" s="247"/>
      <c r="G156" s="246"/>
    </row>
    <row r="157" spans="4:7" x14ac:dyDescent="0.25">
      <c r="D157" s="247"/>
      <c r="E157" s="247"/>
      <c r="F157" s="247"/>
      <c r="G157" s="246"/>
    </row>
    <row r="158" spans="4:7" x14ac:dyDescent="0.25">
      <c r="D158" s="247"/>
      <c r="E158" s="247"/>
      <c r="F158" s="247"/>
      <c r="G158" s="246"/>
    </row>
    <row r="159" spans="4:7" x14ac:dyDescent="0.25">
      <c r="D159" s="247"/>
      <c r="E159" s="247"/>
      <c r="F159" s="247"/>
      <c r="G159" s="246"/>
    </row>
    <row r="160" spans="4:7" x14ac:dyDescent="0.25">
      <c r="D160" s="247"/>
      <c r="E160" s="247"/>
      <c r="F160" s="247"/>
      <c r="G160" s="246"/>
    </row>
    <row r="161" spans="4:7" x14ac:dyDescent="0.25">
      <c r="D161" s="247"/>
      <c r="E161" s="247"/>
      <c r="F161" s="247"/>
      <c r="G161" s="246"/>
    </row>
    <row r="162" spans="4:7" x14ac:dyDescent="0.25">
      <c r="D162" s="247"/>
      <c r="E162" s="247"/>
      <c r="F162" s="247"/>
      <c r="G162" s="246"/>
    </row>
    <row r="163" spans="4:7" x14ac:dyDescent="0.25">
      <c r="D163" s="247"/>
      <c r="E163" s="247"/>
      <c r="F163" s="247"/>
      <c r="G163" s="246"/>
    </row>
    <row r="164" spans="4:7" x14ac:dyDescent="0.25">
      <c r="D164" s="247"/>
      <c r="E164" s="247"/>
      <c r="F164" s="247"/>
      <c r="G164" s="246"/>
    </row>
    <row r="165" spans="4:7" x14ac:dyDescent="0.25">
      <c r="D165" s="247"/>
      <c r="E165" s="247"/>
      <c r="F165" s="247"/>
      <c r="G165" s="246"/>
    </row>
    <row r="166" spans="4:7" x14ac:dyDescent="0.25">
      <c r="D166" s="247"/>
      <c r="E166" s="247"/>
      <c r="F166" s="247"/>
      <c r="G166" s="246"/>
    </row>
    <row r="167" spans="4:7" x14ac:dyDescent="0.25">
      <c r="D167" s="247"/>
      <c r="E167" s="247"/>
      <c r="F167" s="247"/>
      <c r="G167" s="246"/>
    </row>
    <row r="168" spans="4:7" x14ac:dyDescent="0.25">
      <c r="D168" s="247"/>
      <c r="E168" s="247"/>
      <c r="F168" s="247"/>
      <c r="G168" s="246"/>
    </row>
    <row r="169" spans="4:7" x14ac:dyDescent="0.25">
      <c r="D169" s="247"/>
      <c r="E169" s="247"/>
      <c r="F169" s="247"/>
      <c r="G169" s="246"/>
    </row>
    <row r="170" spans="4:7" x14ac:dyDescent="0.25">
      <c r="D170" s="247"/>
      <c r="E170" s="247"/>
      <c r="F170" s="247"/>
      <c r="G170" s="246"/>
    </row>
    <row r="171" spans="4:7" x14ac:dyDescent="0.25">
      <c r="D171" s="247"/>
      <c r="E171" s="247"/>
      <c r="F171" s="247"/>
      <c r="G171" s="246"/>
    </row>
    <row r="172" spans="4:7" x14ac:dyDescent="0.25">
      <c r="D172" s="247"/>
      <c r="E172" s="247"/>
      <c r="F172" s="247"/>
      <c r="G172" s="246"/>
    </row>
    <row r="173" spans="4:7" x14ac:dyDescent="0.25">
      <c r="D173" s="247"/>
      <c r="E173" s="247"/>
      <c r="F173" s="247"/>
      <c r="G173" s="246"/>
    </row>
    <row r="174" spans="4:7" x14ac:dyDescent="0.25">
      <c r="D174" s="247"/>
      <c r="E174" s="247"/>
      <c r="F174" s="247"/>
      <c r="G174" s="246"/>
    </row>
    <row r="175" spans="4:7" x14ac:dyDescent="0.25">
      <c r="D175" s="247"/>
      <c r="E175" s="247"/>
      <c r="F175" s="247"/>
      <c r="G175" s="246"/>
    </row>
    <row r="176" spans="4:7" x14ac:dyDescent="0.25">
      <c r="D176" s="247"/>
      <c r="E176" s="247"/>
      <c r="F176" s="247"/>
      <c r="G176" s="246"/>
    </row>
    <row r="177" spans="4:7" x14ac:dyDescent="0.25">
      <c r="D177" s="247"/>
      <c r="E177" s="247"/>
      <c r="F177" s="247"/>
      <c r="G177" s="246"/>
    </row>
    <row r="178" spans="4:7" x14ac:dyDescent="0.25">
      <c r="D178" s="247"/>
      <c r="E178" s="247"/>
      <c r="F178" s="247"/>
      <c r="G178" s="246"/>
    </row>
    <row r="179" spans="4:7" x14ac:dyDescent="0.25">
      <c r="D179" s="247"/>
      <c r="E179" s="247"/>
      <c r="F179" s="247"/>
      <c r="G179" s="246"/>
    </row>
    <row r="180" spans="4:7" x14ac:dyDescent="0.25">
      <c r="D180" s="247"/>
      <c r="E180" s="247"/>
      <c r="F180" s="247"/>
      <c r="G180" s="246"/>
    </row>
    <row r="181" spans="4:7" x14ac:dyDescent="0.25">
      <c r="D181" s="247"/>
      <c r="E181" s="247"/>
      <c r="F181" s="247"/>
      <c r="G181" s="246"/>
    </row>
    <row r="182" spans="4:7" x14ac:dyDescent="0.25">
      <c r="D182" s="247"/>
      <c r="E182" s="247"/>
      <c r="F182" s="247"/>
      <c r="G182" s="246"/>
    </row>
    <row r="183" spans="4:7" x14ac:dyDescent="0.25">
      <c r="D183" s="247"/>
      <c r="E183" s="247"/>
      <c r="F183" s="247"/>
      <c r="G183" s="246"/>
    </row>
    <row r="184" spans="4:7" x14ac:dyDescent="0.25">
      <c r="D184" s="247"/>
      <c r="E184" s="247"/>
      <c r="F184" s="247"/>
      <c r="G184" s="246"/>
    </row>
    <row r="185" spans="4:7" x14ac:dyDescent="0.25">
      <c r="D185" s="247"/>
      <c r="E185" s="247"/>
      <c r="F185" s="247"/>
      <c r="G185" s="246"/>
    </row>
    <row r="186" spans="4:7" x14ac:dyDescent="0.25">
      <c r="D186" s="247"/>
      <c r="E186" s="247"/>
      <c r="F186" s="247"/>
      <c r="G186" s="246"/>
    </row>
    <row r="187" spans="4:7" x14ac:dyDescent="0.25">
      <c r="D187" s="247"/>
      <c r="E187" s="247"/>
      <c r="F187" s="247"/>
      <c r="G187" s="246"/>
    </row>
    <row r="188" spans="4:7" x14ac:dyDescent="0.25">
      <c r="D188" s="247"/>
      <c r="E188" s="247"/>
      <c r="F188" s="247"/>
      <c r="G188" s="246"/>
    </row>
    <row r="189" spans="4:7" x14ac:dyDescent="0.25">
      <c r="D189" s="247"/>
      <c r="E189" s="247"/>
      <c r="F189" s="247"/>
      <c r="G189" s="246"/>
    </row>
    <row r="190" spans="4:7" x14ac:dyDescent="0.25">
      <c r="D190" s="247"/>
      <c r="E190" s="247"/>
      <c r="F190" s="247"/>
      <c r="G190" s="246"/>
    </row>
    <row r="191" spans="4:7" x14ac:dyDescent="0.25">
      <c r="D191" s="247"/>
      <c r="E191" s="247"/>
      <c r="F191" s="247"/>
      <c r="G191" s="246"/>
    </row>
    <row r="192" spans="4:7" x14ac:dyDescent="0.25">
      <c r="D192" s="247"/>
      <c r="E192" s="247"/>
      <c r="F192" s="247"/>
      <c r="G192" s="246"/>
    </row>
    <row r="193" spans="4:7" x14ac:dyDescent="0.25">
      <c r="D193" s="247"/>
      <c r="E193" s="247"/>
      <c r="F193" s="247"/>
      <c r="G193" s="246"/>
    </row>
    <row r="194" spans="4:7" x14ac:dyDescent="0.25">
      <c r="D194" s="247"/>
      <c r="E194" s="247"/>
      <c r="F194" s="247"/>
      <c r="G194" s="246"/>
    </row>
    <row r="195" spans="4:7" x14ac:dyDescent="0.25">
      <c r="D195" s="247"/>
      <c r="E195" s="247"/>
      <c r="F195" s="247"/>
      <c r="G195" s="246"/>
    </row>
    <row r="196" spans="4:7" x14ac:dyDescent="0.25">
      <c r="D196" s="247"/>
      <c r="E196" s="247"/>
      <c r="F196" s="247"/>
      <c r="G196" s="246"/>
    </row>
    <row r="197" spans="4:7" x14ac:dyDescent="0.25">
      <c r="D197" s="247"/>
      <c r="E197" s="247"/>
      <c r="F197" s="247"/>
      <c r="G197" s="246"/>
    </row>
    <row r="198" spans="4:7" x14ac:dyDescent="0.25">
      <c r="D198" s="247"/>
      <c r="E198" s="247"/>
      <c r="F198" s="247"/>
      <c r="G198" s="246"/>
    </row>
    <row r="199" spans="4:7" x14ac:dyDescent="0.25">
      <c r="D199" s="247"/>
      <c r="E199" s="247"/>
      <c r="F199" s="247"/>
      <c r="G199" s="246"/>
    </row>
    <row r="200" spans="4:7" x14ac:dyDescent="0.25">
      <c r="D200" s="247"/>
      <c r="E200" s="247"/>
      <c r="F200" s="247"/>
      <c r="G200" s="246"/>
    </row>
    <row r="201" spans="4:7" x14ac:dyDescent="0.25">
      <c r="D201" s="247"/>
      <c r="E201" s="247"/>
      <c r="F201" s="247"/>
      <c r="G201" s="246"/>
    </row>
    <row r="202" spans="4:7" x14ac:dyDescent="0.25">
      <c r="D202" s="247"/>
      <c r="E202" s="247"/>
      <c r="F202" s="247"/>
      <c r="G202" s="246"/>
    </row>
    <row r="203" spans="4:7" x14ac:dyDescent="0.25">
      <c r="D203" s="247"/>
      <c r="E203" s="247"/>
      <c r="F203" s="247"/>
      <c r="G203" s="246"/>
    </row>
    <row r="204" spans="4:7" x14ac:dyDescent="0.25">
      <c r="D204" s="247"/>
      <c r="E204" s="247"/>
      <c r="F204" s="247"/>
      <c r="G204" s="246"/>
    </row>
    <row r="205" spans="4:7" x14ac:dyDescent="0.25">
      <c r="D205" s="247"/>
      <c r="E205" s="247"/>
      <c r="F205" s="247"/>
      <c r="G205" s="246"/>
    </row>
    <row r="206" spans="4:7" x14ac:dyDescent="0.25">
      <c r="D206" s="247"/>
      <c r="E206" s="247"/>
      <c r="F206" s="247"/>
      <c r="G206" s="246"/>
    </row>
    <row r="207" spans="4:7" x14ac:dyDescent="0.25">
      <c r="D207" s="247"/>
      <c r="E207" s="247"/>
      <c r="F207" s="247"/>
      <c r="G207" s="246"/>
    </row>
    <row r="208" spans="4:7" x14ac:dyDescent="0.25">
      <c r="D208" s="247"/>
      <c r="E208" s="247"/>
      <c r="F208" s="247"/>
      <c r="G208" s="246"/>
    </row>
    <row r="209" spans="4:7" x14ac:dyDescent="0.25">
      <c r="D209" s="247"/>
      <c r="E209" s="247"/>
      <c r="F209" s="247"/>
      <c r="G209" s="246"/>
    </row>
    <row r="210" spans="4:7" x14ac:dyDescent="0.25">
      <c r="D210" s="247"/>
      <c r="E210" s="247"/>
      <c r="F210" s="247"/>
      <c r="G210" s="246"/>
    </row>
    <row r="211" spans="4:7" x14ac:dyDescent="0.25">
      <c r="D211" s="247"/>
      <c r="E211" s="247"/>
      <c r="F211" s="247"/>
      <c r="G211" s="246"/>
    </row>
    <row r="212" spans="4:7" x14ac:dyDescent="0.25">
      <c r="D212" s="247"/>
      <c r="E212" s="247"/>
      <c r="F212" s="247"/>
      <c r="G212" s="246"/>
    </row>
    <row r="213" spans="4:7" x14ac:dyDescent="0.25">
      <c r="D213" s="247"/>
      <c r="E213" s="247"/>
      <c r="F213" s="247"/>
      <c r="G213" s="246"/>
    </row>
    <row r="214" spans="4:7" x14ac:dyDescent="0.25">
      <c r="D214" s="247"/>
      <c r="E214" s="247"/>
      <c r="F214" s="247"/>
      <c r="G214" s="246"/>
    </row>
    <row r="215" spans="4:7" x14ac:dyDescent="0.25">
      <c r="D215" s="247"/>
      <c r="E215" s="247"/>
      <c r="F215" s="247"/>
      <c r="G215" s="246"/>
    </row>
    <row r="216" spans="4:7" x14ac:dyDescent="0.25">
      <c r="D216" s="247"/>
      <c r="E216" s="247"/>
      <c r="F216" s="247"/>
      <c r="G216" s="246"/>
    </row>
    <row r="217" spans="4:7" x14ac:dyDescent="0.25">
      <c r="D217" s="247"/>
      <c r="E217" s="247"/>
      <c r="F217" s="247"/>
      <c r="G217" s="246"/>
    </row>
    <row r="218" spans="4:7" x14ac:dyDescent="0.25">
      <c r="D218" s="247"/>
      <c r="E218" s="247"/>
      <c r="F218" s="247"/>
      <c r="G218" s="246"/>
    </row>
    <row r="219" spans="4:7" x14ac:dyDescent="0.25">
      <c r="D219" s="247"/>
      <c r="E219" s="247"/>
      <c r="F219" s="247"/>
      <c r="G219" s="246"/>
    </row>
    <row r="220" spans="4:7" x14ac:dyDescent="0.25">
      <c r="D220" s="247"/>
      <c r="E220" s="247"/>
      <c r="F220" s="247"/>
      <c r="G220" s="246"/>
    </row>
    <row r="221" spans="4:7" x14ac:dyDescent="0.25">
      <c r="D221" s="247"/>
      <c r="E221" s="247"/>
      <c r="F221" s="247"/>
      <c r="G221" s="246"/>
    </row>
    <row r="222" spans="4:7" x14ac:dyDescent="0.25">
      <c r="D222" s="247"/>
      <c r="E222" s="247"/>
      <c r="F222" s="247"/>
      <c r="G222" s="246"/>
    </row>
    <row r="223" spans="4:7" x14ac:dyDescent="0.25">
      <c r="D223" s="247"/>
      <c r="E223" s="247"/>
      <c r="F223" s="247"/>
      <c r="G223" s="246"/>
    </row>
    <row r="224" spans="4:7" x14ac:dyDescent="0.25">
      <c r="D224" s="247"/>
      <c r="E224" s="247"/>
      <c r="F224" s="247"/>
      <c r="G224" s="246"/>
    </row>
    <row r="225" spans="4:7" x14ac:dyDescent="0.25">
      <c r="D225" s="247"/>
      <c r="E225" s="247"/>
      <c r="F225" s="247"/>
      <c r="G225" s="246"/>
    </row>
    <row r="226" spans="4:7" x14ac:dyDescent="0.25">
      <c r="D226" s="247"/>
      <c r="E226" s="247"/>
      <c r="F226" s="247"/>
      <c r="G226" s="246"/>
    </row>
    <row r="227" spans="4:7" x14ac:dyDescent="0.25">
      <c r="D227" s="247"/>
      <c r="E227" s="247"/>
      <c r="F227" s="247"/>
      <c r="G227" s="246"/>
    </row>
    <row r="228" spans="4:7" x14ac:dyDescent="0.25">
      <c r="D228" s="247"/>
      <c r="E228" s="247"/>
      <c r="F228" s="247"/>
      <c r="G228" s="246"/>
    </row>
    <row r="229" spans="4:7" x14ac:dyDescent="0.25">
      <c r="D229" s="247"/>
      <c r="E229" s="247"/>
      <c r="F229" s="247"/>
      <c r="G229" s="246"/>
    </row>
    <row r="230" spans="4:7" x14ac:dyDescent="0.25">
      <c r="D230" s="247"/>
      <c r="E230" s="247"/>
      <c r="F230" s="247"/>
      <c r="G230" s="246"/>
    </row>
    <row r="231" spans="4:7" x14ac:dyDescent="0.25">
      <c r="D231" s="247"/>
      <c r="E231" s="247"/>
      <c r="F231" s="247"/>
      <c r="G231" s="246"/>
    </row>
    <row r="232" spans="4:7" x14ac:dyDescent="0.25">
      <c r="D232" s="247"/>
      <c r="E232" s="247"/>
      <c r="F232" s="247"/>
      <c r="G232" s="246"/>
    </row>
    <row r="233" spans="4:7" x14ac:dyDescent="0.25">
      <c r="D233" s="247"/>
      <c r="E233" s="247"/>
      <c r="F233" s="247"/>
      <c r="G233" s="246"/>
    </row>
    <row r="234" spans="4:7" x14ac:dyDescent="0.25">
      <c r="D234" s="247"/>
      <c r="E234" s="247"/>
      <c r="F234" s="247"/>
      <c r="G234" s="246"/>
    </row>
    <row r="235" spans="4:7" x14ac:dyDescent="0.25">
      <c r="D235" s="247"/>
      <c r="E235" s="247"/>
      <c r="F235" s="247"/>
      <c r="G235" s="246"/>
    </row>
    <row r="236" spans="4:7" x14ac:dyDescent="0.25">
      <c r="D236" s="247"/>
      <c r="E236" s="247"/>
      <c r="F236" s="247"/>
      <c r="G236" s="246"/>
    </row>
    <row r="237" spans="4:7" x14ac:dyDescent="0.25">
      <c r="D237" s="247"/>
      <c r="E237" s="247"/>
      <c r="F237" s="247"/>
      <c r="G237" s="246"/>
    </row>
    <row r="238" spans="4:7" x14ac:dyDescent="0.25">
      <c r="D238" s="247"/>
      <c r="E238" s="247"/>
      <c r="F238" s="247"/>
      <c r="G238" s="246"/>
    </row>
    <row r="239" spans="4:7" x14ac:dyDescent="0.25">
      <c r="D239" s="247"/>
      <c r="E239" s="247"/>
      <c r="F239" s="247"/>
      <c r="G239" s="246"/>
    </row>
    <row r="240" spans="4:7" x14ac:dyDescent="0.25">
      <c r="D240" s="247"/>
      <c r="E240" s="247"/>
      <c r="F240" s="247"/>
      <c r="G240" s="246"/>
    </row>
    <row r="241" spans="4:7" x14ac:dyDescent="0.25">
      <c r="D241" s="247"/>
      <c r="E241" s="247"/>
      <c r="F241" s="247"/>
      <c r="G241" s="246"/>
    </row>
    <row r="242" spans="4:7" x14ac:dyDescent="0.25">
      <c r="D242" s="247"/>
      <c r="E242" s="247"/>
      <c r="F242" s="247"/>
      <c r="G242" s="246"/>
    </row>
    <row r="243" spans="4:7" x14ac:dyDescent="0.25">
      <c r="D243" s="247"/>
      <c r="E243" s="247"/>
      <c r="F243" s="247"/>
      <c r="G243" s="246"/>
    </row>
    <row r="244" spans="4:7" x14ac:dyDescent="0.25">
      <c r="D244" s="247"/>
      <c r="E244" s="247"/>
      <c r="F244" s="247"/>
      <c r="G244" s="246"/>
    </row>
    <row r="245" spans="4:7" x14ac:dyDescent="0.25">
      <c r="D245" s="247"/>
      <c r="E245" s="247"/>
      <c r="F245" s="247"/>
      <c r="G245" s="246"/>
    </row>
    <row r="246" spans="4:7" x14ac:dyDescent="0.25">
      <c r="D246" s="247"/>
      <c r="E246" s="247"/>
      <c r="F246" s="247"/>
      <c r="G246" s="246"/>
    </row>
    <row r="247" spans="4:7" x14ac:dyDescent="0.25">
      <c r="D247" s="247"/>
      <c r="E247" s="247"/>
      <c r="F247" s="247"/>
      <c r="G247" s="246"/>
    </row>
    <row r="248" spans="4:7" x14ac:dyDescent="0.25">
      <c r="D248" s="247"/>
      <c r="E248" s="247"/>
      <c r="F248" s="247"/>
      <c r="G248" s="246"/>
    </row>
    <row r="249" spans="4:7" x14ac:dyDescent="0.25">
      <c r="D249" s="247"/>
      <c r="E249" s="247"/>
      <c r="F249" s="247"/>
      <c r="G249" s="246"/>
    </row>
    <row r="250" spans="4:7" x14ac:dyDescent="0.25">
      <c r="D250" s="247"/>
      <c r="E250" s="247"/>
      <c r="F250" s="247"/>
      <c r="G250" s="246"/>
    </row>
    <row r="251" spans="4:7" x14ac:dyDescent="0.25">
      <c r="D251" s="247"/>
      <c r="E251" s="247"/>
      <c r="F251" s="247"/>
      <c r="G251" s="246"/>
    </row>
    <row r="252" spans="4:7" x14ac:dyDescent="0.25">
      <c r="D252" s="247"/>
      <c r="E252" s="247"/>
      <c r="F252" s="247"/>
      <c r="G252" s="246"/>
    </row>
    <row r="253" spans="4:7" x14ac:dyDescent="0.25">
      <c r="D253" s="247"/>
      <c r="E253" s="247"/>
      <c r="F253" s="247"/>
      <c r="G253" s="246"/>
    </row>
    <row r="254" spans="4:7" x14ac:dyDescent="0.25">
      <c r="D254" s="247"/>
      <c r="E254" s="247"/>
      <c r="F254" s="247"/>
      <c r="G254" s="246"/>
    </row>
    <row r="255" spans="4:7" x14ac:dyDescent="0.25">
      <c r="D255" s="247"/>
      <c r="E255" s="247"/>
      <c r="F255" s="247"/>
      <c r="G255" s="246"/>
    </row>
    <row r="256" spans="4:7" x14ac:dyDescent="0.25">
      <c r="D256" s="247"/>
      <c r="E256" s="247"/>
      <c r="F256" s="247"/>
      <c r="G256" s="246"/>
    </row>
    <row r="257" spans="4:7" x14ac:dyDescent="0.25">
      <c r="D257" s="247"/>
      <c r="E257" s="247"/>
      <c r="F257" s="247"/>
      <c r="G257" s="246"/>
    </row>
    <row r="258" spans="4:7" x14ac:dyDescent="0.25">
      <c r="D258" s="247"/>
      <c r="E258" s="247"/>
      <c r="F258" s="247"/>
      <c r="G258" s="246"/>
    </row>
  </sheetData>
  <mergeCells count="15">
    <mergeCell ref="A107:G107"/>
    <mergeCell ref="A99:A100"/>
    <mergeCell ref="C98:C100"/>
    <mergeCell ref="A1:H1"/>
    <mergeCell ref="A3:B3"/>
    <mergeCell ref="A4:C4"/>
    <mergeCell ref="E29:G29"/>
    <mergeCell ref="A9:D10"/>
    <mergeCell ref="A11:A12"/>
    <mergeCell ref="B11:D11"/>
    <mergeCell ref="A29:A30"/>
    <mergeCell ref="B29:B30"/>
    <mergeCell ref="C29:C30"/>
    <mergeCell ref="D29:D30"/>
    <mergeCell ref="A2:H2"/>
  </mergeCells>
  <pageMargins left="0.39370078740157483" right="0.39370078740157483" top="0.74803149606299213" bottom="0.39370078740157483" header="0.31496062992125984" footer="0.31496062992125984"/>
  <pageSetup scale="91" fitToHeight="1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L36"/>
  <sheetViews>
    <sheetView zoomScale="120" zoomScaleNormal="120" workbookViewId="0">
      <selection activeCell="I7" sqref="I7"/>
    </sheetView>
  </sheetViews>
  <sheetFormatPr baseColWidth="10" defaultColWidth="11.44140625" defaultRowHeight="13.2" x14ac:dyDescent="0.25"/>
  <cols>
    <col min="2" max="2" width="49.44140625" customWidth="1"/>
    <col min="3" max="3" width="40.33203125" customWidth="1"/>
    <col min="8" max="8" width="6.33203125" customWidth="1"/>
    <col min="9" max="9" width="42.109375" customWidth="1"/>
    <col min="10" max="10" width="20.33203125" customWidth="1"/>
  </cols>
  <sheetData>
    <row r="1" spans="1:12" x14ac:dyDescent="0.25">
      <c r="A1">
        <v>0</v>
      </c>
      <c r="B1" s="5" t="s">
        <v>1</v>
      </c>
      <c r="C1" s="6" t="s">
        <v>41</v>
      </c>
    </row>
    <row r="2" spans="1:12" ht="13.8" x14ac:dyDescent="0.25">
      <c r="A2" s="1">
        <v>1</v>
      </c>
      <c r="B2" s="1" t="s">
        <v>42</v>
      </c>
      <c r="C2" s="6" t="s">
        <v>43</v>
      </c>
      <c r="D2" s="1" t="s">
        <v>44</v>
      </c>
      <c r="E2" t="s">
        <v>45</v>
      </c>
      <c r="G2" s="4"/>
      <c r="H2" s="265">
        <v>36</v>
      </c>
      <c r="I2" s="266" t="s">
        <v>46</v>
      </c>
      <c r="J2" s="267" t="s">
        <v>47</v>
      </c>
      <c r="K2" s="265" t="s">
        <v>48</v>
      </c>
      <c r="L2" s="267" t="s">
        <v>49</v>
      </c>
    </row>
    <row r="3" spans="1:12" ht="13.8" x14ac:dyDescent="0.25">
      <c r="A3" s="1">
        <v>2</v>
      </c>
      <c r="B3" s="1" t="s">
        <v>50</v>
      </c>
      <c r="C3" s="6" t="s">
        <v>51</v>
      </c>
      <c r="D3" s="1" t="s">
        <v>44</v>
      </c>
      <c r="E3" t="s">
        <v>45</v>
      </c>
      <c r="H3" s="265">
        <v>37</v>
      </c>
      <c r="I3" s="269" t="s">
        <v>52</v>
      </c>
      <c r="J3" s="267" t="s">
        <v>53</v>
      </c>
      <c r="K3" s="265" t="s">
        <v>48</v>
      </c>
      <c r="L3" s="267" t="s">
        <v>45</v>
      </c>
    </row>
    <row r="4" spans="1:12" ht="13.8" x14ac:dyDescent="0.25">
      <c r="A4" s="1">
        <v>3</v>
      </c>
      <c r="B4" s="1" t="s">
        <v>54</v>
      </c>
      <c r="C4" s="6" t="s">
        <v>55</v>
      </c>
      <c r="D4" s="1" t="s">
        <v>44</v>
      </c>
      <c r="E4" t="s">
        <v>45</v>
      </c>
      <c r="H4" s="265">
        <v>38</v>
      </c>
      <c r="I4" s="266" t="s">
        <v>56</v>
      </c>
      <c r="J4" s="267" t="s">
        <v>57</v>
      </c>
      <c r="K4" s="265" t="s">
        <v>48</v>
      </c>
      <c r="L4" s="267"/>
    </row>
    <row r="5" spans="1:12" ht="13.8" x14ac:dyDescent="0.25">
      <c r="A5" s="1">
        <v>4</v>
      </c>
      <c r="B5" s="1" t="s">
        <v>58</v>
      </c>
      <c r="C5" s="6" t="s">
        <v>59</v>
      </c>
      <c r="D5" s="1" t="s">
        <v>44</v>
      </c>
      <c r="E5" t="s">
        <v>45</v>
      </c>
      <c r="H5" s="265">
        <v>39</v>
      </c>
      <c r="I5" s="266" t="s">
        <v>60</v>
      </c>
      <c r="J5" s="268" t="s">
        <v>61</v>
      </c>
      <c r="K5" s="265" t="s">
        <v>48</v>
      </c>
      <c r="L5" s="267" t="s">
        <v>45</v>
      </c>
    </row>
    <row r="6" spans="1:12" ht="13.8" x14ac:dyDescent="0.25">
      <c r="A6" s="1">
        <v>5</v>
      </c>
      <c r="B6" s="2" t="s">
        <v>62</v>
      </c>
      <c r="C6" s="6" t="s">
        <v>63</v>
      </c>
      <c r="D6" s="1" t="s">
        <v>44</v>
      </c>
      <c r="E6" t="s">
        <v>45</v>
      </c>
      <c r="H6" s="265">
        <v>40</v>
      </c>
      <c r="I6" s="266" t="s">
        <v>64</v>
      </c>
      <c r="J6" s="267" t="s">
        <v>65</v>
      </c>
      <c r="K6" s="265" t="s">
        <v>48</v>
      </c>
      <c r="L6" s="267" t="s">
        <v>45</v>
      </c>
    </row>
    <row r="7" spans="1:12" ht="13.8" x14ac:dyDescent="0.25">
      <c r="A7" s="1">
        <v>6</v>
      </c>
      <c r="B7" s="1" t="s">
        <v>66</v>
      </c>
      <c r="C7" s="6" t="s">
        <v>67</v>
      </c>
      <c r="D7" s="1" t="s">
        <v>44</v>
      </c>
      <c r="E7" t="s">
        <v>45</v>
      </c>
      <c r="H7" s="265">
        <v>41</v>
      </c>
      <c r="I7" s="266" t="s">
        <v>68</v>
      </c>
      <c r="J7" s="267" t="s">
        <v>69</v>
      </c>
      <c r="K7" s="265" t="s">
        <v>48</v>
      </c>
      <c r="L7" s="267" t="s">
        <v>45</v>
      </c>
    </row>
    <row r="8" spans="1:12" ht="13.8" x14ac:dyDescent="0.25">
      <c r="A8" s="1">
        <v>7</v>
      </c>
      <c r="B8" s="1" t="s">
        <v>70</v>
      </c>
      <c r="C8" s="6" t="s">
        <v>71</v>
      </c>
      <c r="D8" s="1" t="s">
        <v>44</v>
      </c>
      <c r="E8" t="s">
        <v>45</v>
      </c>
      <c r="H8" s="265">
        <v>42</v>
      </c>
      <c r="I8" s="266" t="s">
        <v>72</v>
      </c>
      <c r="J8" s="268" t="s">
        <v>73</v>
      </c>
      <c r="K8" s="265" t="s">
        <v>48</v>
      </c>
      <c r="L8" s="267" t="s">
        <v>45</v>
      </c>
    </row>
    <row r="9" spans="1:12" ht="13.8" x14ac:dyDescent="0.25">
      <c r="A9" s="1">
        <v>8</v>
      </c>
      <c r="B9" s="1" t="s">
        <v>74</v>
      </c>
      <c r="C9" s="6" t="s">
        <v>75</v>
      </c>
      <c r="D9" s="1" t="s">
        <v>44</v>
      </c>
      <c r="E9" t="s">
        <v>45</v>
      </c>
      <c r="H9" s="265">
        <v>43</v>
      </c>
      <c r="I9" s="269" t="s">
        <v>76</v>
      </c>
      <c r="J9" s="267" t="s">
        <v>77</v>
      </c>
      <c r="K9" s="265" t="s">
        <v>48</v>
      </c>
      <c r="L9" s="267"/>
    </row>
    <row r="10" spans="1:12" ht="13.8" x14ac:dyDescent="0.25">
      <c r="A10" s="1">
        <v>9</v>
      </c>
      <c r="B10" s="1" t="s">
        <v>78</v>
      </c>
      <c r="C10" s="6" t="s">
        <v>79</v>
      </c>
      <c r="D10" s="1" t="s">
        <v>44</v>
      </c>
      <c r="E10" t="s">
        <v>45</v>
      </c>
      <c r="H10" s="265">
        <v>44</v>
      </c>
      <c r="I10" s="266" t="s">
        <v>80</v>
      </c>
      <c r="J10" s="267" t="s">
        <v>81</v>
      </c>
      <c r="K10" s="265" t="s">
        <v>48</v>
      </c>
      <c r="L10" s="267" t="s">
        <v>45</v>
      </c>
    </row>
    <row r="11" spans="1:12" ht="13.8" x14ac:dyDescent="0.25">
      <c r="A11" s="1">
        <v>10</v>
      </c>
      <c r="B11" s="1" t="s">
        <v>82</v>
      </c>
      <c r="C11" s="6" t="s">
        <v>83</v>
      </c>
      <c r="D11" s="1" t="s">
        <v>44</v>
      </c>
      <c r="E11" t="s">
        <v>45</v>
      </c>
      <c r="H11" s="265">
        <v>45</v>
      </c>
      <c r="I11" s="266" t="s">
        <v>84</v>
      </c>
      <c r="J11" s="268" t="s">
        <v>85</v>
      </c>
      <c r="K11" s="265" t="s">
        <v>48</v>
      </c>
      <c r="L11" s="267" t="s">
        <v>45</v>
      </c>
    </row>
    <row r="12" spans="1:12" ht="13.8" x14ac:dyDescent="0.25">
      <c r="A12" s="1">
        <v>11</v>
      </c>
      <c r="B12" s="1" t="s">
        <v>86</v>
      </c>
      <c r="C12" s="5" t="s">
        <v>87</v>
      </c>
      <c r="D12" s="1" t="s">
        <v>44</v>
      </c>
      <c r="E12" t="s">
        <v>45</v>
      </c>
      <c r="H12" s="265">
        <v>46</v>
      </c>
      <c r="I12" s="266" t="s">
        <v>88</v>
      </c>
      <c r="J12" s="267" t="s">
        <v>89</v>
      </c>
      <c r="K12" s="265" t="s">
        <v>48</v>
      </c>
      <c r="L12" s="267" t="s">
        <v>45</v>
      </c>
    </row>
    <row r="13" spans="1:12" ht="13.8" x14ac:dyDescent="0.25">
      <c r="A13" s="1">
        <v>12</v>
      </c>
      <c r="B13" s="1" t="s">
        <v>90</v>
      </c>
      <c r="C13" s="6" t="s">
        <v>91</v>
      </c>
      <c r="D13" s="1" t="s">
        <v>44</v>
      </c>
      <c r="E13" t="s">
        <v>45</v>
      </c>
      <c r="H13" s="265">
        <v>47</v>
      </c>
      <c r="I13" s="266" t="s">
        <v>92</v>
      </c>
      <c r="J13" s="267" t="s">
        <v>93</v>
      </c>
      <c r="K13" s="265" t="s">
        <v>48</v>
      </c>
      <c r="L13" s="267" t="s">
        <v>45</v>
      </c>
    </row>
    <row r="14" spans="1:12" ht="13.8" x14ac:dyDescent="0.25">
      <c r="A14" s="1">
        <v>13</v>
      </c>
      <c r="B14" s="1" t="s">
        <v>94</v>
      </c>
      <c r="C14" s="6" t="s">
        <v>95</v>
      </c>
      <c r="D14" s="1" t="s">
        <v>44</v>
      </c>
      <c r="E14" t="s">
        <v>45</v>
      </c>
      <c r="H14" s="265">
        <v>48</v>
      </c>
      <c r="I14" s="266" t="s">
        <v>96</v>
      </c>
      <c r="J14" s="267" t="s">
        <v>97</v>
      </c>
      <c r="K14" s="265" t="s">
        <v>48</v>
      </c>
      <c r="L14" s="267" t="s">
        <v>45</v>
      </c>
    </row>
    <row r="15" spans="1:12" ht="13.8" x14ac:dyDescent="0.25">
      <c r="A15" s="1">
        <v>14</v>
      </c>
      <c r="B15" s="2" t="s">
        <v>98</v>
      </c>
      <c r="C15" s="6" t="s">
        <v>99</v>
      </c>
      <c r="D15" s="1" t="s">
        <v>44</v>
      </c>
      <c r="E15" t="s">
        <v>45</v>
      </c>
      <c r="H15" s="265">
        <v>49</v>
      </c>
      <c r="I15" s="266" t="s">
        <v>100</v>
      </c>
      <c r="J15" s="267" t="s">
        <v>101</v>
      </c>
      <c r="K15" s="265" t="s">
        <v>48</v>
      </c>
      <c r="L15" s="267" t="s">
        <v>45</v>
      </c>
    </row>
    <row r="16" spans="1:12" ht="13.8" x14ac:dyDescent="0.25">
      <c r="A16" s="1">
        <v>15</v>
      </c>
      <c r="B16" s="1" t="s">
        <v>102</v>
      </c>
      <c r="C16" s="6" t="s">
        <v>103</v>
      </c>
      <c r="D16" s="1" t="s">
        <v>44</v>
      </c>
      <c r="E16" t="s">
        <v>45</v>
      </c>
      <c r="H16" s="265">
        <v>50</v>
      </c>
      <c r="I16" s="270" t="s">
        <v>104</v>
      </c>
      <c r="J16" s="267" t="s">
        <v>105</v>
      </c>
      <c r="K16" s="265" t="s">
        <v>48</v>
      </c>
      <c r="L16" s="267" t="s">
        <v>45</v>
      </c>
    </row>
    <row r="17" spans="1:12" ht="13.8" x14ac:dyDescent="0.25">
      <c r="A17" s="1">
        <v>16</v>
      </c>
      <c r="B17" s="1" t="s">
        <v>106</v>
      </c>
      <c r="C17" s="6" t="s">
        <v>107</v>
      </c>
      <c r="D17" s="1" t="s">
        <v>44</v>
      </c>
      <c r="E17" t="s">
        <v>45</v>
      </c>
      <c r="H17" s="265">
        <v>51</v>
      </c>
      <c r="I17" s="269" t="s">
        <v>108</v>
      </c>
      <c r="J17" s="268" t="s">
        <v>109</v>
      </c>
      <c r="K17" s="265" t="s">
        <v>48</v>
      </c>
      <c r="L17" s="267" t="s">
        <v>45</v>
      </c>
    </row>
    <row r="18" spans="1:12" ht="13.8" x14ac:dyDescent="0.25">
      <c r="A18" s="1">
        <v>17</v>
      </c>
      <c r="B18" s="1" t="s">
        <v>110</v>
      </c>
      <c r="C18" s="5" t="s">
        <v>111</v>
      </c>
      <c r="D18" s="1" t="s">
        <v>44</v>
      </c>
      <c r="E18" t="s">
        <v>45</v>
      </c>
      <c r="H18" s="265">
        <v>52</v>
      </c>
      <c r="I18" s="269" t="s">
        <v>112</v>
      </c>
      <c r="J18" s="268" t="s">
        <v>113</v>
      </c>
      <c r="K18" s="265" t="s">
        <v>48</v>
      </c>
      <c r="L18" s="267" t="s">
        <v>45</v>
      </c>
    </row>
    <row r="19" spans="1:12" ht="13.8" x14ac:dyDescent="0.25">
      <c r="A19" s="1">
        <v>18</v>
      </c>
      <c r="B19" s="1" t="s">
        <v>114</v>
      </c>
      <c r="C19" s="6" t="s">
        <v>115</v>
      </c>
      <c r="D19" s="1" t="s">
        <v>44</v>
      </c>
      <c r="E19" t="s">
        <v>45</v>
      </c>
      <c r="H19" s="265">
        <v>53</v>
      </c>
      <c r="I19" s="266" t="s">
        <v>116</v>
      </c>
      <c r="J19" s="267" t="s">
        <v>117</v>
      </c>
      <c r="K19" s="265" t="s">
        <v>48</v>
      </c>
      <c r="L19" s="267" t="s">
        <v>45</v>
      </c>
    </row>
    <row r="20" spans="1:12" ht="13.8" x14ac:dyDescent="0.25">
      <c r="A20" s="1">
        <v>19</v>
      </c>
      <c r="B20" s="1" t="s">
        <v>118</v>
      </c>
      <c r="C20" s="6" t="s">
        <v>119</v>
      </c>
      <c r="D20" s="1" t="s">
        <v>44</v>
      </c>
      <c r="E20" t="s">
        <v>45</v>
      </c>
      <c r="H20" s="265">
        <v>54</v>
      </c>
      <c r="I20" s="266" t="s">
        <v>120</v>
      </c>
      <c r="J20" s="267" t="s">
        <v>121</v>
      </c>
      <c r="K20" s="265" t="s">
        <v>48</v>
      </c>
      <c r="L20" s="267" t="s">
        <v>45</v>
      </c>
    </row>
    <row r="21" spans="1:12" ht="13.8" x14ac:dyDescent="0.25">
      <c r="A21" s="1">
        <v>20</v>
      </c>
      <c r="B21" s="3" t="s">
        <v>122</v>
      </c>
      <c r="C21" s="6" t="s">
        <v>123</v>
      </c>
      <c r="D21" s="1" t="s">
        <v>44</v>
      </c>
      <c r="E21" t="s">
        <v>45</v>
      </c>
      <c r="H21" s="265">
        <v>55</v>
      </c>
      <c r="I21" s="266" t="s">
        <v>124</v>
      </c>
      <c r="J21" s="267" t="s">
        <v>125</v>
      </c>
      <c r="K21" s="265" t="s">
        <v>48</v>
      </c>
      <c r="L21" s="267" t="s">
        <v>45</v>
      </c>
    </row>
    <row r="22" spans="1:12" ht="13.8" x14ac:dyDescent="0.25">
      <c r="A22" s="1">
        <v>21</v>
      </c>
      <c r="B22" s="1" t="s">
        <v>126</v>
      </c>
      <c r="C22" s="5" t="s">
        <v>127</v>
      </c>
      <c r="D22" s="1" t="s">
        <v>44</v>
      </c>
      <c r="E22" t="s">
        <v>45</v>
      </c>
      <c r="H22" s="265">
        <v>56</v>
      </c>
      <c r="I22" s="266" t="s">
        <v>128</v>
      </c>
      <c r="J22" s="267" t="s">
        <v>129</v>
      </c>
      <c r="K22" s="265" t="s">
        <v>48</v>
      </c>
      <c r="L22" s="267"/>
    </row>
    <row r="23" spans="1:12" ht="13.8" x14ac:dyDescent="0.25">
      <c r="A23" s="1">
        <v>22</v>
      </c>
      <c r="B23" s="2" t="s">
        <v>130</v>
      </c>
      <c r="C23" s="5" t="s">
        <v>131</v>
      </c>
      <c r="D23" s="1" t="s">
        <v>44</v>
      </c>
      <c r="E23" t="s">
        <v>45</v>
      </c>
      <c r="H23" s="265">
        <v>57</v>
      </c>
      <c r="I23" s="266" t="s">
        <v>132</v>
      </c>
      <c r="J23" s="268" t="s">
        <v>133</v>
      </c>
      <c r="K23" s="265" t="s">
        <v>48</v>
      </c>
      <c r="L23" s="267" t="s">
        <v>45</v>
      </c>
    </row>
    <row r="24" spans="1:12" ht="13.8" x14ac:dyDescent="0.25">
      <c r="A24" s="1">
        <v>23</v>
      </c>
      <c r="B24" s="1" t="s">
        <v>134</v>
      </c>
      <c r="C24" s="6" t="s">
        <v>135</v>
      </c>
      <c r="D24" s="1" t="s">
        <v>44</v>
      </c>
      <c r="E24" t="s">
        <v>45</v>
      </c>
      <c r="H24" s="265">
        <v>58</v>
      </c>
      <c r="I24" s="269" t="s">
        <v>136</v>
      </c>
      <c r="J24" s="267" t="s">
        <v>137</v>
      </c>
      <c r="K24" s="265" t="s">
        <v>48</v>
      </c>
      <c r="L24" s="267" t="s">
        <v>45</v>
      </c>
    </row>
    <row r="25" spans="1:12" ht="13.8" x14ac:dyDescent="0.25">
      <c r="A25" s="1">
        <v>24</v>
      </c>
      <c r="B25" s="1" t="s">
        <v>138</v>
      </c>
      <c r="C25" s="6" t="s">
        <v>139</v>
      </c>
      <c r="D25" s="1" t="s">
        <v>44</v>
      </c>
      <c r="E25" t="s">
        <v>45</v>
      </c>
      <c r="H25" s="265">
        <v>59</v>
      </c>
      <c r="I25" s="266" t="s">
        <v>140</v>
      </c>
      <c r="J25" s="267" t="s">
        <v>141</v>
      </c>
      <c r="K25" s="265" t="s">
        <v>142</v>
      </c>
      <c r="L25" s="267" t="s">
        <v>45</v>
      </c>
    </row>
    <row r="26" spans="1:12" ht="13.8" x14ac:dyDescent="0.25">
      <c r="A26" s="1">
        <v>25</v>
      </c>
      <c r="B26" s="1" t="s">
        <v>143</v>
      </c>
      <c r="C26" s="6" t="s">
        <v>144</v>
      </c>
      <c r="D26" s="1" t="s">
        <v>44</v>
      </c>
      <c r="E26" t="s">
        <v>45</v>
      </c>
      <c r="H26" s="265">
        <v>60</v>
      </c>
      <c r="I26" s="266" t="s">
        <v>145</v>
      </c>
      <c r="J26" s="267" t="s">
        <v>146</v>
      </c>
      <c r="K26" s="265" t="s">
        <v>142</v>
      </c>
      <c r="L26" s="267" t="s">
        <v>45</v>
      </c>
    </row>
    <row r="27" spans="1:12" ht="13.8" x14ac:dyDescent="0.25">
      <c r="A27" s="1">
        <v>26</v>
      </c>
      <c r="B27" s="1" t="s">
        <v>147</v>
      </c>
      <c r="C27" s="6" t="s">
        <v>148</v>
      </c>
      <c r="D27" s="1" t="s">
        <v>44</v>
      </c>
      <c r="E27" t="s">
        <v>45</v>
      </c>
      <c r="H27" s="265">
        <v>61</v>
      </c>
      <c r="I27" s="266" t="s">
        <v>149</v>
      </c>
      <c r="J27" s="267" t="s">
        <v>150</v>
      </c>
      <c r="K27" s="265" t="s">
        <v>142</v>
      </c>
      <c r="L27" s="267" t="s">
        <v>45</v>
      </c>
    </row>
    <row r="28" spans="1:12" ht="13.8" x14ac:dyDescent="0.25">
      <c r="A28" s="1">
        <v>27</v>
      </c>
      <c r="B28" s="2" t="s">
        <v>151</v>
      </c>
      <c r="C28" s="5" t="s">
        <v>152</v>
      </c>
      <c r="D28" s="1" t="s">
        <v>44</v>
      </c>
      <c r="E28" t="s">
        <v>45</v>
      </c>
      <c r="H28" s="265">
        <v>62</v>
      </c>
      <c r="I28" s="266" t="s">
        <v>153</v>
      </c>
      <c r="J28" s="267" t="s">
        <v>154</v>
      </c>
      <c r="K28" s="265" t="s">
        <v>142</v>
      </c>
      <c r="L28" s="267" t="s">
        <v>45</v>
      </c>
    </row>
    <row r="29" spans="1:12" ht="13.8" x14ac:dyDescent="0.25">
      <c r="A29" s="1">
        <v>28</v>
      </c>
      <c r="B29" s="1" t="s">
        <v>155</v>
      </c>
      <c r="C29" s="6" t="s">
        <v>156</v>
      </c>
      <c r="D29" s="1" t="s">
        <v>44</v>
      </c>
      <c r="E29" t="s">
        <v>45</v>
      </c>
      <c r="H29" s="265">
        <v>63</v>
      </c>
      <c r="I29" s="266" t="s">
        <v>157</v>
      </c>
      <c r="J29" s="267" t="s">
        <v>158</v>
      </c>
      <c r="K29" s="265" t="s">
        <v>142</v>
      </c>
      <c r="L29" s="267" t="s">
        <v>45</v>
      </c>
    </row>
    <row r="30" spans="1:12" ht="13.8" x14ac:dyDescent="0.25">
      <c r="A30" s="1">
        <v>29</v>
      </c>
      <c r="B30" s="1" t="s">
        <v>159</v>
      </c>
      <c r="C30" s="6" t="s">
        <v>160</v>
      </c>
      <c r="D30" s="1" t="s">
        <v>44</v>
      </c>
      <c r="E30" s="6" t="s">
        <v>49</v>
      </c>
      <c r="H30" s="265">
        <v>64</v>
      </c>
      <c r="I30" s="266" t="s">
        <v>161</v>
      </c>
      <c r="J30" s="267" t="s">
        <v>162</v>
      </c>
      <c r="K30" s="265" t="s">
        <v>142</v>
      </c>
      <c r="L30" s="267" t="s">
        <v>45</v>
      </c>
    </row>
    <row r="31" spans="1:12" ht="13.8" x14ac:dyDescent="0.25">
      <c r="A31" s="1">
        <v>30</v>
      </c>
      <c r="B31" s="1" t="s">
        <v>163</v>
      </c>
      <c r="C31" s="6" t="s">
        <v>164</v>
      </c>
      <c r="D31" s="1" t="s">
        <v>44</v>
      </c>
      <c r="E31" t="s">
        <v>45</v>
      </c>
      <c r="H31" s="265">
        <v>65</v>
      </c>
      <c r="I31" s="266" t="s">
        <v>165</v>
      </c>
      <c r="J31" s="267" t="s">
        <v>166</v>
      </c>
      <c r="K31" s="265" t="s">
        <v>142</v>
      </c>
      <c r="L31" s="267" t="s">
        <v>45</v>
      </c>
    </row>
    <row r="32" spans="1:12" ht="13.8" x14ac:dyDescent="0.25">
      <c r="A32" s="1">
        <v>31</v>
      </c>
      <c r="B32" s="1" t="s">
        <v>167</v>
      </c>
      <c r="C32" s="6" t="s">
        <v>168</v>
      </c>
      <c r="D32" s="1" t="s">
        <v>44</v>
      </c>
      <c r="E32" t="s">
        <v>45</v>
      </c>
      <c r="H32" s="265">
        <v>66</v>
      </c>
      <c r="I32" s="266" t="s">
        <v>169</v>
      </c>
      <c r="J32" s="267" t="s">
        <v>170</v>
      </c>
      <c r="K32" s="265" t="s">
        <v>142</v>
      </c>
      <c r="L32" s="267" t="s">
        <v>45</v>
      </c>
    </row>
    <row r="33" spans="1:12" ht="13.8" x14ac:dyDescent="0.25">
      <c r="A33" s="1">
        <v>32</v>
      </c>
      <c r="B33" s="1" t="s">
        <v>171</v>
      </c>
      <c r="C33" s="6" t="s">
        <v>172</v>
      </c>
      <c r="D33" s="1" t="s">
        <v>44</v>
      </c>
      <c r="E33" t="s">
        <v>45</v>
      </c>
      <c r="H33" s="265">
        <v>67</v>
      </c>
      <c r="I33" s="269" t="s">
        <v>173</v>
      </c>
      <c r="J33" s="268" t="s">
        <v>174</v>
      </c>
      <c r="K33" s="265" t="s">
        <v>142</v>
      </c>
      <c r="L33" s="267" t="s">
        <v>45</v>
      </c>
    </row>
    <row r="34" spans="1:12" ht="13.8" x14ac:dyDescent="0.25">
      <c r="A34" s="1">
        <v>33</v>
      </c>
      <c r="B34" s="1" t="s">
        <v>175</v>
      </c>
      <c r="C34" s="6" t="s">
        <v>176</v>
      </c>
      <c r="D34" s="1" t="s">
        <v>44</v>
      </c>
      <c r="E34" t="s">
        <v>45</v>
      </c>
      <c r="H34" s="265">
        <v>68</v>
      </c>
      <c r="I34" s="266" t="s">
        <v>177</v>
      </c>
      <c r="J34" s="267" t="s">
        <v>178</v>
      </c>
      <c r="K34" s="265" t="s">
        <v>142</v>
      </c>
      <c r="L34" s="267" t="s">
        <v>45</v>
      </c>
    </row>
    <row r="35" spans="1:12" ht="13.8" x14ac:dyDescent="0.25">
      <c r="A35" s="1">
        <v>34</v>
      </c>
      <c r="B35" s="1" t="s">
        <v>179</v>
      </c>
      <c r="C35" s="6" t="s">
        <v>180</v>
      </c>
      <c r="D35" s="1" t="s">
        <v>44</v>
      </c>
      <c r="E35" t="s">
        <v>45</v>
      </c>
    </row>
    <row r="36" spans="1:12" ht="13.8" x14ac:dyDescent="0.25">
      <c r="A36" s="1">
        <v>35</v>
      </c>
      <c r="B36" s="1" t="s">
        <v>181</v>
      </c>
      <c r="C36" s="6" t="s">
        <v>182</v>
      </c>
      <c r="D36" s="1" t="s">
        <v>44</v>
      </c>
      <c r="E36" t="s">
        <v>45</v>
      </c>
    </row>
  </sheetData>
  <autoFilter ref="A1:E36" xr:uid="{00000000-0009-0000-0000-000002000000}"/>
  <sortState xmlns:xlrd2="http://schemas.microsoft.com/office/spreadsheetml/2017/richdata2" ref="H2:L34">
    <sortCondition ref="H2:H3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pageSetUpPr fitToPage="1"/>
  </sheetPr>
  <dimension ref="A1:AO60"/>
  <sheetViews>
    <sheetView zoomScale="80" zoomScaleNormal="80" zoomScaleSheetLayoutView="70" workbookViewId="0"/>
  </sheetViews>
  <sheetFormatPr baseColWidth="10" defaultColWidth="11.44140625" defaultRowHeight="16.2" x14ac:dyDescent="0.4"/>
  <cols>
    <col min="1" max="1" width="24.88671875" style="10" customWidth="1"/>
    <col min="2" max="2" width="33.88671875" style="10" customWidth="1"/>
    <col min="3" max="3" width="6.109375" style="10" customWidth="1"/>
    <col min="4" max="6" width="14.6640625" style="10" customWidth="1"/>
    <col min="7" max="7" width="0.88671875" style="10" customWidth="1"/>
    <col min="8" max="8" width="10.33203125" style="10" customWidth="1"/>
    <col min="9" max="9" width="1.6640625" style="10" customWidth="1"/>
    <col min="10" max="12" width="14.6640625" style="10" customWidth="1"/>
    <col min="13" max="13" width="0.6640625" style="10" customWidth="1"/>
    <col min="14" max="14" width="10.33203125" style="10" customWidth="1"/>
    <col min="15" max="15" width="1.6640625" style="10" customWidth="1"/>
    <col min="16" max="18" width="14.6640625" style="10" customWidth="1"/>
    <col min="19" max="19" width="0.88671875" style="10" customWidth="1"/>
    <col min="20" max="20" width="10.33203125" style="10" customWidth="1"/>
    <col min="21" max="21" width="1.6640625" style="10" customWidth="1"/>
    <col min="22" max="24" width="14.6640625" style="10" customWidth="1"/>
    <col min="25" max="25" width="0.88671875" style="10" customWidth="1"/>
    <col min="26" max="26" width="10.33203125" style="10" customWidth="1"/>
    <col min="27" max="27" width="5.88671875" style="10" customWidth="1"/>
    <col min="28" max="28" width="13.109375" style="117" customWidth="1"/>
    <col min="29" max="16384" width="11.44140625" style="10"/>
  </cols>
  <sheetData>
    <row r="1" spans="1:41" ht="20.25" customHeight="1" x14ac:dyDescent="0.4">
      <c r="A1" s="188" t="s">
        <v>183</v>
      </c>
      <c r="B1" s="188"/>
      <c r="C1" s="188"/>
      <c r="D1" s="188"/>
      <c r="E1" s="188"/>
      <c r="F1" s="188"/>
      <c r="G1" s="188"/>
      <c r="H1" s="188"/>
      <c r="I1" s="188"/>
      <c r="J1" s="188"/>
      <c r="K1" s="188"/>
      <c r="L1" s="188"/>
      <c r="M1" s="188"/>
      <c r="N1" s="188"/>
      <c r="O1" s="189"/>
      <c r="P1" s="189"/>
      <c r="Q1" s="189"/>
      <c r="R1" s="189"/>
      <c r="S1" s="189"/>
      <c r="T1" s="189"/>
      <c r="U1" s="189"/>
      <c r="V1" s="189"/>
      <c r="W1" s="189"/>
      <c r="X1" s="189"/>
      <c r="Y1" s="189"/>
      <c r="Z1" s="189"/>
    </row>
    <row r="2" spans="1:41" ht="19.5" customHeight="1" x14ac:dyDescent="0.4">
      <c r="A2" s="190" t="s">
        <v>184</v>
      </c>
      <c r="B2" s="188"/>
      <c r="C2" s="188"/>
      <c r="D2" s="188"/>
      <c r="E2" s="188"/>
      <c r="F2" s="188"/>
      <c r="G2" s="188"/>
      <c r="H2" s="188"/>
      <c r="I2" s="188"/>
      <c r="J2" s="188"/>
      <c r="K2" s="189"/>
      <c r="L2" s="189"/>
      <c r="M2" s="189"/>
      <c r="N2" s="189"/>
      <c r="O2" s="189"/>
      <c r="P2" s="189"/>
      <c r="Q2" s="189"/>
      <c r="R2" s="189"/>
      <c r="S2" s="189"/>
      <c r="T2" s="189"/>
      <c r="U2" s="189"/>
      <c r="V2" s="189"/>
      <c r="W2" s="189"/>
      <c r="X2" s="189"/>
      <c r="Y2" s="189"/>
      <c r="Z2" s="189"/>
    </row>
    <row r="3" spans="1:41" ht="14.25" customHeight="1" x14ac:dyDescent="0.4">
      <c r="A3" s="188" t="s">
        <v>185</v>
      </c>
      <c r="B3" s="188"/>
      <c r="C3" s="191"/>
      <c r="D3" s="191"/>
      <c r="E3" s="191"/>
      <c r="F3" s="191"/>
      <c r="G3" s="191"/>
      <c r="H3" s="191"/>
      <c r="I3" s="189"/>
      <c r="J3" s="189"/>
      <c r="K3" s="189"/>
      <c r="L3" s="189"/>
      <c r="M3" s="189"/>
      <c r="N3" s="189"/>
      <c r="O3" s="189"/>
      <c r="P3" s="189"/>
      <c r="Q3" s="189"/>
      <c r="R3" s="189"/>
      <c r="S3" s="189"/>
      <c r="T3" s="189"/>
      <c r="U3" s="189"/>
      <c r="V3" s="189"/>
      <c r="W3" s="189"/>
      <c r="X3" s="189"/>
      <c r="Y3" s="189"/>
      <c r="Z3" s="189"/>
    </row>
    <row r="4" spans="1:41" ht="13.5" customHeight="1" x14ac:dyDescent="0.4">
      <c r="A4" s="192" t="s">
        <v>186</v>
      </c>
      <c r="B4" s="192"/>
      <c r="C4" s="193"/>
      <c r="D4" s="193"/>
      <c r="E4" s="193"/>
      <c r="F4" s="193"/>
      <c r="G4" s="193"/>
      <c r="H4" s="193"/>
      <c r="I4" s="189"/>
      <c r="J4" s="189"/>
      <c r="K4" s="189"/>
      <c r="L4" s="189"/>
      <c r="M4" s="189"/>
      <c r="N4" s="189"/>
      <c r="O4" s="189"/>
      <c r="P4" s="189"/>
      <c r="Q4" s="189"/>
      <c r="R4" s="189"/>
      <c r="S4" s="189"/>
      <c r="T4" s="189"/>
      <c r="U4" s="189"/>
      <c r="V4" s="189"/>
      <c r="W4" s="189"/>
      <c r="X4" s="189"/>
      <c r="Y4" s="189"/>
      <c r="Z4" s="189"/>
    </row>
    <row r="5" spans="1:41" ht="21.75" customHeight="1" x14ac:dyDescent="0.4">
      <c r="A5" s="190" t="s">
        <v>187</v>
      </c>
      <c r="B5" s="192"/>
      <c r="C5" s="193"/>
      <c r="D5" s="193"/>
      <c r="E5" s="193"/>
      <c r="F5" s="193"/>
      <c r="G5" s="193"/>
      <c r="H5" s="193"/>
      <c r="I5" s="189"/>
      <c r="J5" s="189"/>
      <c r="K5" s="189"/>
      <c r="L5" s="189"/>
      <c r="M5" s="189"/>
      <c r="N5" s="189"/>
      <c r="O5" s="189"/>
      <c r="P5" s="189"/>
      <c r="Q5" s="189"/>
      <c r="R5" s="189"/>
      <c r="S5" s="189"/>
      <c r="T5" s="189"/>
      <c r="U5" s="189"/>
      <c r="V5" s="189"/>
      <c r="W5" s="189"/>
      <c r="X5" s="189"/>
      <c r="Y5" s="189"/>
      <c r="Z5" s="189"/>
    </row>
    <row r="6" spans="1:41" ht="33" customHeight="1" thickBot="1" x14ac:dyDescent="0.45">
      <c r="A6" s="524" t="s">
        <v>188</v>
      </c>
      <c r="B6" s="524"/>
      <c r="C6" s="524"/>
      <c r="D6" s="524"/>
      <c r="E6" s="524"/>
      <c r="F6" s="524"/>
      <c r="G6" s="524"/>
      <c r="H6" s="524"/>
      <c r="I6" s="524"/>
      <c r="J6" s="524"/>
      <c r="K6" s="524"/>
      <c r="L6" s="524"/>
      <c r="M6" s="524"/>
      <c r="N6" s="524"/>
      <c r="O6" s="524"/>
      <c r="P6" s="524"/>
      <c r="Q6" s="524"/>
      <c r="R6" s="524"/>
      <c r="S6" s="524"/>
      <c r="T6" s="524"/>
      <c r="U6" s="524"/>
      <c r="V6" s="524"/>
      <c r="W6" s="524"/>
      <c r="X6" s="524"/>
      <c r="Y6" s="524"/>
      <c r="Z6" s="524"/>
    </row>
    <row r="7" spans="1:41" ht="30" customHeight="1" thickBot="1" x14ac:dyDescent="0.45">
      <c r="A7" s="528" t="s">
        <v>189</v>
      </c>
      <c r="B7" s="531" t="s">
        <v>190</v>
      </c>
      <c r="C7" s="534" t="s">
        <v>191</v>
      </c>
      <c r="D7" s="518" t="s">
        <v>192</v>
      </c>
      <c r="E7" s="519"/>
      <c r="F7" s="519"/>
      <c r="G7" s="519"/>
      <c r="H7" s="520"/>
      <c r="I7" s="25"/>
      <c r="J7" s="518" t="s">
        <v>193</v>
      </c>
      <c r="K7" s="519"/>
      <c r="L7" s="519"/>
      <c r="M7" s="519"/>
      <c r="N7" s="520"/>
      <c r="O7" s="25"/>
      <c r="P7" s="525" t="s">
        <v>194</v>
      </c>
      <c r="Q7" s="526"/>
      <c r="R7" s="526"/>
      <c r="S7" s="526"/>
      <c r="T7" s="527"/>
      <c r="U7" s="25"/>
      <c r="V7" s="518" t="s">
        <v>195</v>
      </c>
      <c r="W7" s="519"/>
      <c r="X7" s="519"/>
      <c r="Y7" s="519"/>
      <c r="Z7" s="520"/>
    </row>
    <row r="8" spans="1:41" ht="48.75" customHeight="1" x14ac:dyDescent="0.4">
      <c r="A8" s="529"/>
      <c r="B8" s="532"/>
      <c r="C8" s="535"/>
      <c r="D8" s="521" t="s">
        <v>196</v>
      </c>
      <c r="E8" s="522"/>
      <c r="F8" s="523"/>
      <c r="G8" s="118"/>
      <c r="H8" s="516" t="s">
        <v>197</v>
      </c>
      <c r="I8" s="25"/>
      <c r="J8" s="521" t="s">
        <v>196</v>
      </c>
      <c r="K8" s="522"/>
      <c r="L8" s="523"/>
      <c r="M8" s="118"/>
      <c r="N8" s="516" t="s">
        <v>197</v>
      </c>
      <c r="O8" s="25"/>
      <c r="P8" s="521" t="s">
        <v>196</v>
      </c>
      <c r="Q8" s="522"/>
      <c r="R8" s="523"/>
      <c r="S8" s="119"/>
      <c r="T8" s="516" t="s">
        <v>197</v>
      </c>
      <c r="U8" s="25"/>
      <c r="V8" s="521" t="s">
        <v>196</v>
      </c>
      <c r="W8" s="522"/>
      <c r="X8" s="523"/>
      <c r="Y8" s="119"/>
      <c r="Z8" s="516" t="s">
        <v>197</v>
      </c>
      <c r="AA8" s="90"/>
    </row>
    <row r="9" spans="1:41" ht="25.5" customHeight="1" x14ac:dyDescent="0.4">
      <c r="A9" s="530"/>
      <c r="B9" s="533"/>
      <c r="C9" s="536"/>
      <c r="D9" s="16" t="s">
        <v>198</v>
      </c>
      <c r="E9" s="120" t="s">
        <v>199</v>
      </c>
      <c r="F9" s="16" t="s">
        <v>200</v>
      </c>
      <c r="G9" s="121"/>
      <c r="H9" s="517"/>
      <c r="I9" s="25"/>
      <c r="J9" s="122" t="s">
        <v>201</v>
      </c>
      <c r="K9" s="122" t="s">
        <v>202</v>
      </c>
      <c r="L9" s="123" t="s">
        <v>203</v>
      </c>
      <c r="M9" s="124"/>
      <c r="N9" s="517"/>
      <c r="O9" s="25"/>
      <c r="P9" s="122" t="s">
        <v>204</v>
      </c>
      <c r="Q9" s="122" t="s">
        <v>205</v>
      </c>
      <c r="R9" s="123" t="s">
        <v>206</v>
      </c>
      <c r="S9" s="124"/>
      <c r="T9" s="517"/>
      <c r="U9" s="25"/>
      <c r="V9" s="122" t="s">
        <v>207</v>
      </c>
      <c r="W9" s="122" t="s">
        <v>208</v>
      </c>
      <c r="X9" s="122" t="s">
        <v>209</v>
      </c>
      <c r="Y9" s="124"/>
      <c r="Z9" s="517"/>
    </row>
    <row r="10" spans="1:41" ht="16.2" customHeight="1" x14ac:dyDescent="0.4">
      <c r="A10" s="549" t="str">
        <f>VLOOKUP('Hoja de trabajo'!$A$2,Hoja1!$B$1:$C$36,2,FALSE)</f>
        <v>Elegir Institución en Hoja de trabajo</v>
      </c>
      <c r="B10" s="21"/>
      <c r="C10" s="22"/>
      <c r="D10" s="22"/>
      <c r="E10" s="23"/>
      <c r="F10" s="24"/>
      <c r="G10" s="28"/>
      <c r="H10" s="513"/>
      <c r="I10" s="25"/>
      <c r="J10" s="22"/>
      <c r="K10" s="23"/>
      <c r="L10" s="23"/>
      <c r="M10" s="28"/>
      <c r="N10" s="513"/>
      <c r="O10" s="25"/>
      <c r="P10" s="22"/>
      <c r="Q10" s="23"/>
      <c r="R10" s="23"/>
      <c r="S10" s="28"/>
      <c r="T10" s="513"/>
      <c r="U10" s="25"/>
      <c r="V10" s="22"/>
      <c r="W10" s="23"/>
      <c r="X10" s="24"/>
      <c r="Y10" s="28"/>
      <c r="Z10" s="513"/>
    </row>
    <row r="11" spans="1:41" ht="27.75" customHeight="1" x14ac:dyDescent="0.4">
      <c r="A11" s="550"/>
      <c r="B11" s="28"/>
      <c r="C11" s="29"/>
      <c r="D11" s="125"/>
      <c r="E11" s="126"/>
      <c r="F11" s="127"/>
      <c r="G11" s="30"/>
      <c r="H11" s="514"/>
      <c r="I11" s="25"/>
      <c r="J11" s="125"/>
      <c r="K11" s="126"/>
      <c r="L11" s="127"/>
      <c r="M11" s="28"/>
      <c r="N11" s="514"/>
      <c r="O11" s="25"/>
      <c r="P11" s="125"/>
      <c r="Q11" s="126"/>
      <c r="R11" s="127"/>
      <c r="S11" s="28"/>
      <c r="T11" s="514"/>
      <c r="U11" s="25"/>
      <c r="V11" s="125"/>
      <c r="W11" s="126"/>
      <c r="X11" s="127"/>
      <c r="Y11" s="28"/>
      <c r="Z11" s="514"/>
      <c r="AC11" s="34"/>
    </row>
    <row r="12" spans="1:41" ht="41.25" customHeight="1" x14ac:dyDescent="0.4">
      <c r="A12" s="550"/>
      <c r="B12" s="537" t="str">
        <f>'Hoja de trabajo'!D49</f>
        <v>SUBSIDIOS FEDERALES PARA ORGANISMOS DESCENTRALIZADOS ESTATALES       U006</v>
      </c>
      <c r="C12" s="128" t="s">
        <v>210</v>
      </c>
      <c r="D12" s="129">
        <f>D13</f>
        <v>0</v>
      </c>
      <c r="E12" s="130">
        <f>D12+E13</f>
        <v>0</v>
      </c>
      <c r="F12" s="131">
        <f>E12+F13</f>
        <v>0</v>
      </c>
      <c r="G12" s="41"/>
      <c r="H12" s="514"/>
      <c r="I12" s="25"/>
      <c r="J12" s="129">
        <f>F12+J13</f>
        <v>0</v>
      </c>
      <c r="K12" s="130">
        <f>J12+K13</f>
        <v>0</v>
      </c>
      <c r="L12" s="130">
        <f>K12+L13</f>
        <v>0</v>
      </c>
      <c r="M12" s="132"/>
      <c r="N12" s="514"/>
      <c r="O12" s="25"/>
      <c r="P12" s="129">
        <f>L12+P13</f>
        <v>0</v>
      </c>
      <c r="Q12" s="130">
        <f>P12+Q13</f>
        <v>0</v>
      </c>
      <c r="R12" s="130">
        <f>Q12+R13</f>
        <v>0</v>
      </c>
      <c r="S12" s="132"/>
      <c r="T12" s="514"/>
      <c r="U12" s="25"/>
      <c r="V12" s="129">
        <f>R12+V13</f>
        <v>0</v>
      </c>
      <c r="W12" s="130">
        <f>V12+W13</f>
        <v>0</v>
      </c>
      <c r="X12" s="131">
        <f>W12+X13</f>
        <v>0</v>
      </c>
      <c r="Y12" s="132"/>
      <c r="Z12" s="514"/>
      <c r="AC12" s="34"/>
    </row>
    <row r="13" spans="1:41" s="141" customFormat="1" ht="16.8" x14ac:dyDescent="0.4">
      <c r="A13" s="550"/>
      <c r="B13" s="538"/>
      <c r="C13" s="133" t="s">
        <v>28</v>
      </c>
      <c r="D13" s="134">
        <f>'Hoja de trabajo'!D30</f>
        <v>0</v>
      </c>
      <c r="E13" s="135">
        <f>'Hoja de trabajo'!E30</f>
        <v>0</v>
      </c>
      <c r="F13" s="136">
        <f>'Hoja de trabajo'!F30</f>
        <v>0</v>
      </c>
      <c r="G13" s="137"/>
      <c r="H13" s="515"/>
      <c r="I13" s="25"/>
      <c r="J13" s="134">
        <f>'Hoja de trabajo'!H30</f>
        <v>0</v>
      </c>
      <c r="K13" s="135">
        <f>'Hoja de trabajo'!I30</f>
        <v>0</v>
      </c>
      <c r="L13" s="135">
        <f>'Hoja de trabajo'!J30</f>
        <v>0</v>
      </c>
      <c r="M13" s="138"/>
      <c r="N13" s="515"/>
      <c r="O13" s="25"/>
      <c r="P13" s="134">
        <f>'Hoja de trabajo'!L30</f>
        <v>0</v>
      </c>
      <c r="Q13" s="135">
        <f>'Hoja de trabajo'!M30</f>
        <v>0</v>
      </c>
      <c r="R13" s="135">
        <f>'Hoja de trabajo'!N30</f>
        <v>0</v>
      </c>
      <c r="S13" s="138"/>
      <c r="T13" s="515"/>
      <c r="U13" s="25"/>
      <c r="V13" s="134">
        <f>'Hoja de trabajo'!P30</f>
        <v>0</v>
      </c>
      <c r="W13" s="135">
        <f>'Hoja de trabajo'!Q30</f>
        <v>0</v>
      </c>
      <c r="X13" s="135">
        <f>'Hoja de trabajo'!R30</f>
        <v>0</v>
      </c>
      <c r="Y13" s="138"/>
      <c r="Z13" s="515"/>
      <c r="AA13" s="10"/>
      <c r="AB13" s="139">
        <f>D12+E13+F13+J13+K13+L13+P13+Q13+R13+V13+W13+X13</f>
        <v>0</v>
      </c>
      <c r="AC13" s="140"/>
      <c r="AD13" s="10"/>
      <c r="AE13" s="10"/>
      <c r="AF13" s="10"/>
      <c r="AG13" s="10"/>
      <c r="AH13" s="10"/>
      <c r="AI13" s="10"/>
      <c r="AJ13" s="10"/>
      <c r="AK13" s="10"/>
      <c r="AL13" s="10"/>
      <c r="AM13" s="10"/>
      <c r="AN13" s="10"/>
      <c r="AO13" s="10"/>
    </row>
    <row r="14" spans="1:41" s="141" customFormat="1" ht="16.8" x14ac:dyDescent="0.4">
      <c r="A14" s="550"/>
      <c r="B14" s="207"/>
      <c r="C14" s="142"/>
      <c r="D14" s="142"/>
      <c r="E14" s="143"/>
      <c r="F14" s="144"/>
      <c r="G14" s="137"/>
      <c r="H14" s="551"/>
      <c r="I14" s="25"/>
      <c r="J14" s="145"/>
      <c r="K14" s="143"/>
      <c r="L14" s="143"/>
      <c r="M14" s="138"/>
      <c r="N14" s="551"/>
      <c r="O14" s="25"/>
      <c r="P14" s="145"/>
      <c r="Q14" s="143"/>
      <c r="R14" s="143"/>
      <c r="S14" s="138"/>
      <c r="T14" s="551"/>
      <c r="U14" s="25"/>
      <c r="V14" s="145"/>
      <c r="W14" s="143"/>
      <c r="X14" s="144"/>
      <c r="Y14" s="146"/>
      <c r="Z14" s="551"/>
      <c r="AA14" s="10"/>
      <c r="AB14" s="139"/>
      <c r="AC14" s="147"/>
      <c r="AD14" s="10"/>
      <c r="AE14" s="10"/>
      <c r="AF14" s="10"/>
      <c r="AG14" s="10"/>
      <c r="AH14" s="10"/>
      <c r="AI14" s="10"/>
      <c r="AJ14" s="10"/>
      <c r="AK14" s="10"/>
      <c r="AL14" s="10"/>
      <c r="AM14" s="10"/>
      <c r="AN14" s="10"/>
      <c r="AO14" s="10"/>
    </row>
    <row r="15" spans="1:41" ht="30.75" customHeight="1" x14ac:dyDescent="0.4">
      <c r="A15" s="550"/>
      <c r="B15" s="546" t="str">
        <f>'Hoja de trabajo'!D50</f>
        <v>PROGRAMA PARA EL DESARROLLO PROFESIONAL DOCENTE (PRODEP)                   S247</v>
      </c>
      <c r="C15" s="128" t="s">
        <v>210</v>
      </c>
      <c r="D15" s="129">
        <f>D16</f>
        <v>0</v>
      </c>
      <c r="E15" s="130">
        <f>D15+E16</f>
        <v>0</v>
      </c>
      <c r="F15" s="131">
        <f>E15+F16</f>
        <v>0</v>
      </c>
      <c r="G15" s="41"/>
      <c r="H15" s="552"/>
      <c r="I15" s="25"/>
      <c r="J15" s="129">
        <f>F15+J16</f>
        <v>0</v>
      </c>
      <c r="K15" s="130">
        <f>J15+K16</f>
        <v>0</v>
      </c>
      <c r="L15" s="130">
        <f>K15+L16</f>
        <v>0</v>
      </c>
      <c r="M15" s="132"/>
      <c r="N15" s="552"/>
      <c r="O15" s="25"/>
      <c r="P15" s="129">
        <f>L15+P16</f>
        <v>0</v>
      </c>
      <c r="Q15" s="130">
        <f>P15+Q16</f>
        <v>0</v>
      </c>
      <c r="R15" s="130">
        <f>Q15+R16</f>
        <v>0</v>
      </c>
      <c r="S15" s="132"/>
      <c r="T15" s="552"/>
      <c r="U15" s="25"/>
      <c r="V15" s="129">
        <f>R15+V16</f>
        <v>0</v>
      </c>
      <c r="W15" s="130">
        <f>V15+W16</f>
        <v>0</v>
      </c>
      <c r="X15" s="131">
        <f>W15+X16</f>
        <v>0</v>
      </c>
      <c r="Y15" s="148"/>
      <c r="Z15" s="552"/>
      <c r="AB15" s="149"/>
    </row>
    <row r="16" spans="1:41" ht="30.75" customHeight="1" x14ac:dyDescent="0.4">
      <c r="A16" s="550"/>
      <c r="B16" s="538"/>
      <c r="C16" s="133" t="s">
        <v>28</v>
      </c>
      <c r="D16" s="134">
        <f>'Hoja de trabajo'!D32</f>
        <v>0</v>
      </c>
      <c r="E16" s="150">
        <f>'Hoja de trabajo'!E32</f>
        <v>0</v>
      </c>
      <c r="F16" s="151">
        <f>'Hoja de trabajo'!F32</f>
        <v>0</v>
      </c>
      <c r="G16" s="137"/>
      <c r="H16" s="553"/>
      <c r="I16" s="25"/>
      <c r="J16" s="134">
        <f>'Hoja de trabajo'!H32</f>
        <v>0</v>
      </c>
      <c r="K16" s="135">
        <f>'Hoja de trabajo'!I32</f>
        <v>0</v>
      </c>
      <c r="L16" s="135">
        <f>'Hoja de trabajo'!J32</f>
        <v>0</v>
      </c>
      <c r="M16" s="138"/>
      <c r="N16" s="553"/>
      <c r="O16" s="25"/>
      <c r="P16" s="134">
        <f>'Hoja de trabajo'!L32</f>
        <v>0</v>
      </c>
      <c r="Q16" s="135">
        <f>'Hoja de trabajo'!M32</f>
        <v>0</v>
      </c>
      <c r="R16" s="135">
        <f>'Hoja de trabajo'!N32</f>
        <v>0</v>
      </c>
      <c r="S16" s="138"/>
      <c r="T16" s="553"/>
      <c r="U16" s="25"/>
      <c r="V16" s="134">
        <f>'Hoja de trabajo'!P32</f>
        <v>0</v>
      </c>
      <c r="W16" s="135">
        <f>'Hoja de trabajo'!Q32</f>
        <v>0</v>
      </c>
      <c r="X16" s="135">
        <f>'Hoja de trabajo'!R32</f>
        <v>0</v>
      </c>
      <c r="Y16" s="152"/>
      <c r="Z16" s="553"/>
      <c r="AB16" s="139">
        <f>D15+E16+F16+J16+K16+L16+P16+Q16+R16+V16+W16+X16</f>
        <v>0</v>
      </c>
      <c r="AC16" s="140"/>
    </row>
    <row r="17" spans="1:29" x14ac:dyDescent="0.4">
      <c r="A17" s="550"/>
      <c r="B17" s="208"/>
      <c r="C17" s="142"/>
      <c r="D17" s="153"/>
      <c r="E17" s="154"/>
      <c r="F17" s="155"/>
      <c r="G17" s="41"/>
      <c r="H17" s="539"/>
      <c r="I17" s="25"/>
      <c r="J17" s="153"/>
      <c r="K17" s="154"/>
      <c r="L17" s="154"/>
      <c r="M17" s="156"/>
      <c r="N17" s="539"/>
      <c r="O17" s="25"/>
      <c r="P17" s="153"/>
      <c r="Q17" s="154"/>
      <c r="R17" s="155"/>
      <c r="S17" s="156"/>
      <c r="T17" s="539"/>
      <c r="U17" s="25"/>
      <c r="V17" s="153"/>
      <c r="W17" s="154"/>
      <c r="X17" s="155"/>
      <c r="Y17" s="157"/>
      <c r="Z17" s="539"/>
      <c r="AB17" s="149"/>
    </row>
    <row r="18" spans="1:29" ht="30.75" customHeight="1" x14ac:dyDescent="0.4">
      <c r="A18" s="550"/>
      <c r="B18" s="546" t="str">
        <f>'Hoja de trabajo'!D51</f>
        <v>EXTRAORDINARIO                                                                                                          U006</v>
      </c>
      <c r="C18" s="128" t="s">
        <v>210</v>
      </c>
      <c r="D18" s="129">
        <f>D19</f>
        <v>0</v>
      </c>
      <c r="E18" s="130">
        <f>D18+E19</f>
        <v>0</v>
      </c>
      <c r="F18" s="131">
        <f>E18+F19</f>
        <v>0</v>
      </c>
      <c r="G18" s="41"/>
      <c r="H18" s="540"/>
      <c r="I18" s="25"/>
      <c r="J18" s="129">
        <f>F18+J19</f>
        <v>0</v>
      </c>
      <c r="K18" s="130">
        <f>J18+K19</f>
        <v>0</v>
      </c>
      <c r="L18" s="130">
        <f>K18+L19</f>
        <v>0</v>
      </c>
      <c r="M18" s="132"/>
      <c r="N18" s="540"/>
      <c r="O18" s="25"/>
      <c r="P18" s="129">
        <f>L18+P19</f>
        <v>0</v>
      </c>
      <c r="Q18" s="130">
        <f>P18+Q19</f>
        <v>0</v>
      </c>
      <c r="R18" s="131">
        <f>Q18+R19</f>
        <v>0</v>
      </c>
      <c r="S18" s="132"/>
      <c r="T18" s="540"/>
      <c r="U18" s="25"/>
      <c r="V18" s="129">
        <f>R18+V19</f>
        <v>0</v>
      </c>
      <c r="W18" s="130">
        <f>V18+W19</f>
        <v>0</v>
      </c>
      <c r="X18" s="131">
        <f>W18+X19</f>
        <v>0</v>
      </c>
      <c r="Y18" s="148"/>
      <c r="Z18" s="540"/>
      <c r="AB18" s="149"/>
    </row>
    <row r="19" spans="1:29" ht="30.75" customHeight="1" x14ac:dyDescent="0.4">
      <c r="A19" s="550"/>
      <c r="B19" s="538"/>
      <c r="C19" s="133" t="s">
        <v>28</v>
      </c>
      <c r="D19" s="134">
        <f>'Hoja de trabajo'!D34</f>
        <v>0</v>
      </c>
      <c r="E19" s="150">
        <f>'Hoja de trabajo'!E34</f>
        <v>0</v>
      </c>
      <c r="F19" s="151">
        <f>'Hoja de trabajo'!F34</f>
        <v>0</v>
      </c>
      <c r="G19" s="137"/>
      <c r="H19" s="541"/>
      <c r="I19" s="25"/>
      <c r="J19" s="134">
        <f>'Hoja de trabajo'!H34</f>
        <v>0</v>
      </c>
      <c r="K19" s="135">
        <f>'Hoja de trabajo'!I34</f>
        <v>0</v>
      </c>
      <c r="L19" s="135">
        <f>'Hoja de trabajo'!J34</f>
        <v>0</v>
      </c>
      <c r="M19" s="138"/>
      <c r="N19" s="541"/>
      <c r="O19" s="25"/>
      <c r="P19" s="134">
        <f>'Hoja de trabajo'!L34</f>
        <v>0</v>
      </c>
      <c r="Q19" s="135">
        <f>'Hoja de trabajo'!M34</f>
        <v>0</v>
      </c>
      <c r="R19" s="135">
        <f>'Hoja de trabajo'!N34</f>
        <v>0</v>
      </c>
      <c r="S19" s="138"/>
      <c r="T19" s="541"/>
      <c r="U19" s="25"/>
      <c r="V19" s="134">
        <f>'Hoja de trabajo'!P34</f>
        <v>0</v>
      </c>
      <c r="W19" s="135">
        <f>'Hoja de trabajo'!Q34</f>
        <v>0</v>
      </c>
      <c r="X19" s="136">
        <f>'Hoja de trabajo'!R34</f>
        <v>0</v>
      </c>
      <c r="Y19" s="152"/>
      <c r="Z19" s="541"/>
      <c r="AB19" s="139">
        <f>R18+V19+W19+X19</f>
        <v>0</v>
      </c>
      <c r="AC19" s="140"/>
    </row>
    <row r="20" spans="1:29" x14ac:dyDescent="0.4">
      <c r="A20" s="550"/>
      <c r="B20" s="208"/>
      <c r="C20" s="142"/>
      <c r="D20" s="153"/>
      <c r="E20" s="154"/>
      <c r="F20" s="155"/>
      <c r="G20" s="41"/>
      <c r="H20" s="539"/>
      <c r="I20" s="25"/>
      <c r="J20" s="153"/>
      <c r="K20" s="154"/>
      <c r="L20" s="154"/>
      <c r="M20" s="156"/>
      <c r="N20" s="539"/>
      <c r="O20" s="25"/>
      <c r="P20" s="153"/>
      <c r="Q20" s="154"/>
      <c r="R20" s="154"/>
      <c r="S20" s="156"/>
      <c r="T20" s="539"/>
      <c r="U20" s="25"/>
      <c r="V20" s="153"/>
      <c r="W20" s="154"/>
      <c r="X20" s="155"/>
      <c r="Y20" s="157"/>
      <c r="Z20" s="539"/>
      <c r="AB20" s="149"/>
    </row>
    <row r="21" spans="1:29" ht="30.75" customHeight="1" x14ac:dyDescent="0.4">
      <c r="A21" s="550"/>
      <c r="B21" s="546" t="str">
        <f>'Hoja de trabajo'!D52</f>
        <v>AAA</v>
      </c>
      <c r="C21" s="128" t="s">
        <v>210</v>
      </c>
      <c r="D21" s="129">
        <f>D22</f>
        <v>0</v>
      </c>
      <c r="E21" s="130">
        <f>D21+E22</f>
        <v>0</v>
      </c>
      <c r="F21" s="131">
        <f>E21+F22</f>
        <v>0</v>
      </c>
      <c r="G21" s="41"/>
      <c r="H21" s="540"/>
      <c r="I21" s="25"/>
      <c r="J21" s="129">
        <f>F21+J22</f>
        <v>0</v>
      </c>
      <c r="K21" s="130">
        <f>J21+K22</f>
        <v>0</v>
      </c>
      <c r="L21" s="130">
        <f>K21+L22</f>
        <v>0</v>
      </c>
      <c r="M21" s="132"/>
      <c r="N21" s="540"/>
      <c r="O21" s="25"/>
      <c r="P21" s="129">
        <f>L21+P22</f>
        <v>0</v>
      </c>
      <c r="Q21" s="130">
        <f>P21+Q22</f>
        <v>0</v>
      </c>
      <c r="R21" s="130">
        <f>Q21+R22</f>
        <v>0</v>
      </c>
      <c r="S21" s="132"/>
      <c r="T21" s="540"/>
      <c r="U21" s="25"/>
      <c r="V21" s="129">
        <f>R21+V22</f>
        <v>0</v>
      </c>
      <c r="W21" s="130">
        <f>V21+W22</f>
        <v>0</v>
      </c>
      <c r="X21" s="131">
        <f>W21+X22</f>
        <v>0</v>
      </c>
      <c r="Y21" s="148"/>
      <c r="Z21" s="540"/>
      <c r="AB21" s="149"/>
    </row>
    <row r="22" spans="1:29" ht="30.75" customHeight="1" x14ac:dyDescent="0.4">
      <c r="A22" s="550"/>
      <c r="B22" s="538"/>
      <c r="C22" s="133" t="s">
        <v>28</v>
      </c>
      <c r="D22" s="134">
        <f>'Hoja de trabajo'!D36</f>
        <v>0</v>
      </c>
      <c r="E22" s="150">
        <f>'Hoja de trabajo'!E36</f>
        <v>0</v>
      </c>
      <c r="F22" s="151">
        <f>'Hoja de trabajo'!F36</f>
        <v>0</v>
      </c>
      <c r="G22" s="137"/>
      <c r="H22" s="541"/>
      <c r="I22" s="25"/>
      <c r="J22" s="134">
        <f>'Hoja de trabajo'!H36</f>
        <v>0</v>
      </c>
      <c r="K22" s="135">
        <f>'Hoja de trabajo'!I36</f>
        <v>0</v>
      </c>
      <c r="L22" s="135">
        <f>'Hoja de trabajo'!J36</f>
        <v>0</v>
      </c>
      <c r="M22" s="138"/>
      <c r="N22" s="541"/>
      <c r="O22" s="25"/>
      <c r="P22" s="134">
        <f>'Hoja de trabajo'!L36</f>
        <v>0</v>
      </c>
      <c r="Q22" s="135">
        <f>'Hoja de trabajo'!M36</f>
        <v>0</v>
      </c>
      <c r="R22" s="135">
        <f>'Hoja de trabajo'!N36</f>
        <v>0</v>
      </c>
      <c r="S22" s="138"/>
      <c r="T22" s="541"/>
      <c r="U22" s="25"/>
      <c r="V22" s="134">
        <f>'Hoja de trabajo'!P36</f>
        <v>0</v>
      </c>
      <c r="W22" s="135">
        <f>'Hoja de trabajo'!Q36</f>
        <v>0</v>
      </c>
      <c r="X22" s="136">
        <f>'Hoja de trabajo'!R36</f>
        <v>0</v>
      </c>
      <c r="Y22" s="146"/>
      <c r="Z22" s="541"/>
      <c r="AB22" s="139">
        <f>R21+V22+W22+X22</f>
        <v>0</v>
      </c>
      <c r="AC22" s="140"/>
    </row>
    <row r="23" spans="1:29" x14ac:dyDescent="0.4">
      <c r="A23" s="550"/>
      <c r="B23" s="208"/>
      <c r="C23" s="142"/>
      <c r="D23" s="153"/>
      <c r="E23" s="154"/>
      <c r="F23" s="155"/>
      <c r="G23" s="41"/>
      <c r="H23" s="539"/>
      <c r="I23" s="25"/>
      <c r="J23" s="153"/>
      <c r="K23" s="154"/>
      <c r="L23" s="154"/>
      <c r="M23" s="156"/>
      <c r="N23" s="539"/>
      <c r="O23" s="25"/>
      <c r="P23" s="153"/>
      <c r="Q23" s="154"/>
      <c r="R23" s="154"/>
      <c r="S23" s="156"/>
      <c r="T23" s="539"/>
      <c r="U23" s="25"/>
      <c r="V23" s="153"/>
      <c r="W23" s="154"/>
      <c r="X23" s="155"/>
      <c r="Y23" s="157"/>
      <c r="Z23" s="539"/>
      <c r="AB23" s="149"/>
    </row>
    <row r="24" spans="1:29" ht="30.75" customHeight="1" x14ac:dyDescent="0.4">
      <c r="A24" s="550"/>
      <c r="B24" s="546" t="str">
        <f>'Hoja de trabajo'!D53</f>
        <v>BBB</v>
      </c>
      <c r="C24" s="128" t="s">
        <v>210</v>
      </c>
      <c r="D24" s="129">
        <f>D25</f>
        <v>0</v>
      </c>
      <c r="E24" s="130">
        <f>D24+E25</f>
        <v>0</v>
      </c>
      <c r="F24" s="131">
        <f>E24+F25</f>
        <v>0</v>
      </c>
      <c r="G24" s="41"/>
      <c r="H24" s="540"/>
      <c r="I24" s="25"/>
      <c r="J24" s="129">
        <f>F24+J25</f>
        <v>0</v>
      </c>
      <c r="K24" s="130">
        <f>J24+K25</f>
        <v>0</v>
      </c>
      <c r="L24" s="130">
        <f>K24+L25</f>
        <v>0</v>
      </c>
      <c r="M24" s="132"/>
      <c r="N24" s="540"/>
      <c r="O24" s="25"/>
      <c r="P24" s="129">
        <f>L24+P25</f>
        <v>0</v>
      </c>
      <c r="Q24" s="130">
        <f>P24+Q25</f>
        <v>0</v>
      </c>
      <c r="R24" s="130">
        <f>Q24+R25</f>
        <v>0</v>
      </c>
      <c r="S24" s="132"/>
      <c r="T24" s="540"/>
      <c r="U24" s="25"/>
      <c r="V24" s="129">
        <f>R24+V25</f>
        <v>0</v>
      </c>
      <c r="W24" s="130">
        <f>V24+W25</f>
        <v>0</v>
      </c>
      <c r="X24" s="131">
        <f>W24+X25</f>
        <v>0</v>
      </c>
      <c r="Y24" s="148"/>
      <c r="Z24" s="540"/>
      <c r="AB24" s="149"/>
    </row>
    <row r="25" spans="1:29" ht="30.75" customHeight="1" x14ac:dyDescent="0.4">
      <c r="A25" s="550"/>
      <c r="B25" s="538"/>
      <c r="C25" s="133" t="s">
        <v>28</v>
      </c>
      <c r="D25" s="134">
        <f>'Hoja de trabajo'!D38</f>
        <v>0</v>
      </c>
      <c r="E25" s="150">
        <f>'Hoja de trabajo'!E38</f>
        <v>0</v>
      </c>
      <c r="F25" s="151">
        <f>'Hoja de trabajo'!F38</f>
        <v>0</v>
      </c>
      <c r="G25" s="137"/>
      <c r="H25" s="541"/>
      <c r="I25" s="25"/>
      <c r="J25" s="134">
        <f>'Hoja de trabajo'!H38</f>
        <v>0</v>
      </c>
      <c r="K25" s="135">
        <f>'Hoja de trabajo'!I38</f>
        <v>0</v>
      </c>
      <c r="L25" s="135">
        <f>'Hoja de trabajo'!J38</f>
        <v>0</v>
      </c>
      <c r="M25" s="138"/>
      <c r="N25" s="541"/>
      <c r="O25" s="25"/>
      <c r="P25" s="134">
        <f>'Hoja de trabajo'!L38</f>
        <v>0</v>
      </c>
      <c r="Q25" s="135">
        <f>'Hoja de trabajo'!M38</f>
        <v>0</v>
      </c>
      <c r="R25" s="135">
        <f>'Hoja de trabajo'!N38</f>
        <v>0</v>
      </c>
      <c r="S25" s="138"/>
      <c r="T25" s="541"/>
      <c r="U25" s="25"/>
      <c r="V25" s="134">
        <f>'Hoja de trabajo'!P38</f>
        <v>0</v>
      </c>
      <c r="W25" s="135">
        <f>'Hoja de trabajo'!Q38</f>
        <v>0</v>
      </c>
      <c r="X25" s="135">
        <f>'Hoja de trabajo'!R38</f>
        <v>0</v>
      </c>
      <c r="Y25" s="146"/>
      <c r="Z25" s="541"/>
      <c r="AB25" s="139">
        <f>R24+V25+W25+X25</f>
        <v>0</v>
      </c>
    </row>
    <row r="26" spans="1:29" x14ac:dyDescent="0.4">
      <c r="A26" s="550"/>
      <c r="B26" s="208"/>
      <c r="C26" s="142"/>
      <c r="D26" s="153"/>
      <c r="E26" s="154"/>
      <c r="F26" s="155"/>
      <c r="G26" s="41"/>
      <c r="H26" s="539"/>
      <c r="I26" s="25"/>
      <c r="J26" s="153"/>
      <c r="K26" s="154"/>
      <c r="L26" s="154"/>
      <c r="M26" s="156"/>
      <c r="N26" s="539"/>
      <c r="O26" s="25"/>
      <c r="P26" s="153"/>
      <c r="Q26" s="154"/>
      <c r="R26" s="154"/>
      <c r="S26" s="156"/>
      <c r="T26" s="539"/>
      <c r="U26" s="25"/>
      <c r="V26" s="153"/>
      <c r="W26" s="154"/>
      <c r="X26" s="155"/>
      <c r="Y26" s="157"/>
      <c r="Z26" s="539"/>
      <c r="AB26" s="149"/>
    </row>
    <row r="27" spans="1:29" ht="21.9" customHeight="1" x14ac:dyDescent="0.4">
      <c r="A27" s="550"/>
      <c r="B27" s="546" t="str">
        <f>'Hoja de trabajo'!D54</f>
        <v>CCC</v>
      </c>
      <c r="C27" s="128" t="s">
        <v>210</v>
      </c>
      <c r="D27" s="129">
        <f>D28</f>
        <v>0</v>
      </c>
      <c r="E27" s="130">
        <f>D27+E28</f>
        <v>0</v>
      </c>
      <c r="F27" s="131">
        <f>E27+F28</f>
        <v>0</v>
      </c>
      <c r="G27" s="41"/>
      <c r="H27" s="540"/>
      <c r="I27" s="25"/>
      <c r="J27" s="129">
        <f>F27+J28</f>
        <v>0</v>
      </c>
      <c r="K27" s="130">
        <f>J27+K28</f>
        <v>0</v>
      </c>
      <c r="L27" s="130">
        <f>K27+L28</f>
        <v>0</v>
      </c>
      <c r="M27" s="132"/>
      <c r="N27" s="540"/>
      <c r="O27" s="25"/>
      <c r="P27" s="129">
        <f>L27+P28</f>
        <v>0</v>
      </c>
      <c r="Q27" s="130">
        <f>P27+Q28</f>
        <v>0</v>
      </c>
      <c r="R27" s="130">
        <f>Q27+R28</f>
        <v>0</v>
      </c>
      <c r="S27" s="132"/>
      <c r="T27" s="540"/>
      <c r="U27" s="25"/>
      <c r="V27" s="129">
        <f>R27+V28</f>
        <v>0</v>
      </c>
      <c r="W27" s="130">
        <f>V27+W28</f>
        <v>0</v>
      </c>
      <c r="X27" s="131">
        <f>W27+X28</f>
        <v>0</v>
      </c>
      <c r="Y27" s="148"/>
      <c r="Z27" s="540"/>
      <c r="AB27" s="149"/>
    </row>
    <row r="28" spans="1:29" ht="21.9" customHeight="1" x14ac:dyDescent="0.4">
      <c r="A28" s="550"/>
      <c r="B28" s="538"/>
      <c r="C28" s="133" t="s">
        <v>28</v>
      </c>
      <c r="D28" s="134">
        <f>'Hoja de trabajo'!D40</f>
        <v>0</v>
      </c>
      <c r="E28" s="150">
        <f>'Hoja de trabajo'!E40</f>
        <v>0</v>
      </c>
      <c r="F28" s="151">
        <f>'Hoja de trabajo'!F40</f>
        <v>0</v>
      </c>
      <c r="G28" s="137"/>
      <c r="H28" s="541"/>
      <c r="I28" s="25"/>
      <c r="J28" s="134">
        <f>'Hoja de trabajo'!H40</f>
        <v>0</v>
      </c>
      <c r="K28" s="135">
        <f>'Hoja de trabajo'!I40</f>
        <v>0</v>
      </c>
      <c r="L28" s="135">
        <f>'Hoja de trabajo'!J40</f>
        <v>0</v>
      </c>
      <c r="M28" s="138"/>
      <c r="N28" s="541"/>
      <c r="O28" s="25"/>
      <c r="P28" s="134">
        <f>'Hoja de trabajo'!L40</f>
        <v>0</v>
      </c>
      <c r="Q28" s="135">
        <f>'Hoja de trabajo'!M40</f>
        <v>0</v>
      </c>
      <c r="R28" s="135">
        <f>'Hoja de trabajo'!N40</f>
        <v>0</v>
      </c>
      <c r="S28" s="138"/>
      <c r="T28" s="541"/>
      <c r="U28" s="25"/>
      <c r="V28" s="134">
        <f>'Hoja de trabajo'!P40</f>
        <v>0</v>
      </c>
      <c r="W28" s="135">
        <f>'Hoja de trabajo'!Q40</f>
        <v>0</v>
      </c>
      <c r="X28" s="136">
        <f>'Hoja de trabajo'!R40</f>
        <v>0</v>
      </c>
      <c r="Y28" s="146"/>
      <c r="Z28" s="541"/>
      <c r="AB28" s="139">
        <f>R27+V28+W28+X28</f>
        <v>0</v>
      </c>
      <c r="AC28" s="140"/>
    </row>
    <row r="29" spans="1:29" x14ac:dyDescent="0.4">
      <c r="A29" s="550"/>
      <c r="B29" s="208"/>
      <c r="C29" s="142"/>
      <c r="D29" s="153"/>
      <c r="E29" s="154"/>
      <c r="F29" s="155"/>
      <c r="G29" s="41"/>
      <c r="H29" s="539"/>
      <c r="I29" s="25"/>
      <c r="J29" s="153"/>
      <c r="K29" s="154"/>
      <c r="L29" s="154"/>
      <c r="M29" s="156"/>
      <c r="N29" s="539"/>
      <c r="O29" s="25"/>
      <c r="P29" s="153"/>
      <c r="Q29" s="154"/>
      <c r="R29" s="154"/>
      <c r="S29" s="156"/>
      <c r="T29" s="539"/>
      <c r="U29" s="25"/>
      <c r="V29" s="153"/>
      <c r="W29" s="154"/>
      <c r="X29" s="155"/>
      <c r="Y29" s="157"/>
      <c r="Z29" s="539"/>
      <c r="AB29" s="149"/>
    </row>
    <row r="30" spans="1:29" ht="21.9" customHeight="1" x14ac:dyDescent="0.4">
      <c r="A30" s="550"/>
      <c r="B30" s="546" t="str">
        <f>IF('Hoja de trabajo'!D55="","",'Hoja de trabajo'!D55)</f>
        <v/>
      </c>
      <c r="C30" s="128" t="s">
        <v>210</v>
      </c>
      <c r="D30" s="129">
        <f>D31</f>
        <v>0</v>
      </c>
      <c r="E30" s="130">
        <f>D30+E31</f>
        <v>0</v>
      </c>
      <c r="F30" s="131">
        <f>E30+F31</f>
        <v>0</v>
      </c>
      <c r="G30" s="41"/>
      <c r="H30" s="540"/>
      <c r="I30" s="25"/>
      <c r="J30" s="129">
        <f>F30+J31</f>
        <v>0</v>
      </c>
      <c r="K30" s="130">
        <f>J30+K31</f>
        <v>0</v>
      </c>
      <c r="L30" s="130">
        <f>K30+L31</f>
        <v>0</v>
      </c>
      <c r="M30" s="132"/>
      <c r="N30" s="540"/>
      <c r="O30" s="25"/>
      <c r="P30" s="129">
        <f>L30+P31</f>
        <v>0</v>
      </c>
      <c r="Q30" s="130">
        <f>P30+Q31</f>
        <v>0</v>
      </c>
      <c r="R30" s="130">
        <f>Q30+R31</f>
        <v>0</v>
      </c>
      <c r="S30" s="132"/>
      <c r="T30" s="540"/>
      <c r="U30" s="25"/>
      <c r="V30" s="129">
        <f>R30+V31</f>
        <v>0</v>
      </c>
      <c r="W30" s="130">
        <f>V30+W31</f>
        <v>0</v>
      </c>
      <c r="X30" s="131">
        <f>W30+X31</f>
        <v>0</v>
      </c>
      <c r="Y30" s="148"/>
      <c r="Z30" s="540"/>
      <c r="AB30" s="149"/>
    </row>
    <row r="31" spans="1:29" ht="21.9" customHeight="1" x14ac:dyDescent="0.4">
      <c r="A31" s="550"/>
      <c r="B31" s="538"/>
      <c r="C31" s="133" t="s">
        <v>28</v>
      </c>
      <c r="D31" s="134">
        <f>'Hoja de trabajo'!D42</f>
        <v>0</v>
      </c>
      <c r="E31" s="150">
        <f>'Hoja de trabajo'!E42</f>
        <v>0</v>
      </c>
      <c r="F31" s="151">
        <f>'Hoja de trabajo'!F42</f>
        <v>0</v>
      </c>
      <c r="G31" s="137"/>
      <c r="H31" s="541"/>
      <c r="I31" s="25"/>
      <c r="J31" s="134">
        <f>'Hoja de trabajo'!H42</f>
        <v>0</v>
      </c>
      <c r="K31" s="135">
        <f>'Hoja de trabajo'!I42</f>
        <v>0</v>
      </c>
      <c r="L31" s="135">
        <f>'Hoja de trabajo'!J42</f>
        <v>0</v>
      </c>
      <c r="M31" s="138"/>
      <c r="N31" s="541"/>
      <c r="O31" s="25"/>
      <c r="P31" s="134">
        <f>'Hoja de trabajo'!L42</f>
        <v>0</v>
      </c>
      <c r="Q31" s="135">
        <f>'Hoja de trabajo'!M42</f>
        <v>0</v>
      </c>
      <c r="R31" s="135">
        <f>'Hoja de trabajo'!N42</f>
        <v>0</v>
      </c>
      <c r="S31" s="138"/>
      <c r="T31" s="541"/>
      <c r="U31" s="25"/>
      <c r="V31" s="134">
        <f>'Hoja de trabajo'!P42</f>
        <v>0</v>
      </c>
      <c r="W31" s="135">
        <f>'Hoja de trabajo'!Q42</f>
        <v>0</v>
      </c>
      <c r="X31" s="136">
        <f>'Hoja de trabajo'!R42</f>
        <v>0</v>
      </c>
      <c r="Y31" s="146"/>
      <c r="Z31" s="541"/>
      <c r="AB31" s="139">
        <f>R30+V31+W31+X31</f>
        <v>0</v>
      </c>
      <c r="AC31" s="140"/>
    </row>
    <row r="32" spans="1:29" x14ac:dyDescent="0.4">
      <c r="A32" s="29"/>
      <c r="B32" s="25"/>
      <c r="C32" s="25"/>
      <c r="D32" s="32"/>
      <c r="E32" s="32"/>
      <c r="F32" s="32"/>
      <c r="G32" s="32"/>
      <c r="H32" s="32"/>
      <c r="I32" s="25"/>
      <c r="J32" s="32"/>
      <c r="K32" s="32"/>
      <c r="L32" s="158"/>
      <c r="M32" s="32"/>
      <c r="N32" s="32"/>
      <c r="O32" s="25"/>
      <c r="P32" s="32"/>
      <c r="Q32" s="32"/>
      <c r="R32" s="158"/>
      <c r="S32" s="32"/>
      <c r="T32" s="32"/>
      <c r="U32" s="32"/>
      <c r="V32" s="32"/>
      <c r="W32" s="32"/>
      <c r="X32" s="32"/>
      <c r="Y32" s="32"/>
      <c r="Z32" s="159"/>
      <c r="AB32" s="149"/>
    </row>
    <row r="33" spans="1:28" x14ac:dyDescent="0.4">
      <c r="A33" s="29"/>
      <c r="B33" s="25"/>
      <c r="C33" s="25"/>
      <c r="D33" s="32"/>
      <c r="E33" s="32"/>
      <c r="F33" s="32"/>
      <c r="G33" s="32"/>
      <c r="H33" s="32"/>
      <c r="I33" s="25"/>
      <c r="J33" s="32"/>
      <c r="K33" s="32"/>
      <c r="L33" s="32"/>
      <c r="M33" s="32"/>
      <c r="N33" s="32"/>
      <c r="O33" s="25"/>
      <c r="P33" s="32"/>
      <c r="Q33" s="32"/>
      <c r="R33" s="32"/>
      <c r="S33" s="32"/>
      <c r="T33" s="32"/>
      <c r="U33" s="32"/>
      <c r="V33" s="32"/>
      <c r="W33" s="32"/>
      <c r="X33" s="32"/>
      <c r="Y33" s="32"/>
      <c r="Z33" s="33"/>
      <c r="AB33" s="149"/>
    </row>
    <row r="34" spans="1:28" ht="16.8" thickBot="1" x14ac:dyDescent="0.45">
      <c r="A34" s="547" t="s">
        <v>211</v>
      </c>
      <c r="B34" s="548"/>
      <c r="C34" s="25"/>
      <c r="D34" s="160">
        <f>D13+D16+D19+D22+D25+D28+D31</f>
        <v>0</v>
      </c>
      <c r="E34" s="160">
        <f>E13+E16+E19+E22+E25+E28+E31</f>
        <v>0</v>
      </c>
      <c r="F34" s="160">
        <f>F13+F16+F19+F22+F25+F28+F31</f>
        <v>0</v>
      </c>
      <c r="G34" s="161"/>
      <c r="H34" s="161"/>
      <c r="I34" s="161"/>
      <c r="J34" s="160">
        <f>J13+J16+J19+J22+J25+J28+J31</f>
        <v>0</v>
      </c>
      <c r="K34" s="160">
        <f>K13+K16+K19+K22+K25+K28+K31</f>
        <v>0</v>
      </c>
      <c r="L34" s="160">
        <f>L13+L16+L19+L22+L25+L28+L31</f>
        <v>0</v>
      </c>
      <c r="M34" s="162"/>
      <c r="N34" s="161"/>
      <c r="O34" s="161"/>
      <c r="P34" s="160">
        <f>P13+P16+P19+P22+P25+P28+P31</f>
        <v>0</v>
      </c>
      <c r="Q34" s="160">
        <f>Q13+Q16+Q19+Q22+Q25+Q28+Q31</f>
        <v>0</v>
      </c>
      <c r="R34" s="160">
        <f>R13+R16+R19+R22+R25+R28+R31</f>
        <v>0</v>
      </c>
      <c r="S34" s="162"/>
      <c r="T34" s="163"/>
      <c r="U34" s="163"/>
      <c r="V34" s="160">
        <f>V13+V16+V19+V22+V25+V28+V31</f>
        <v>0</v>
      </c>
      <c r="W34" s="160">
        <f>W13+W16+W19+W22+W25+W28+W31</f>
        <v>0</v>
      </c>
      <c r="X34" s="160">
        <f>X13+X16+X19+X22+X25+X28+X31</f>
        <v>0</v>
      </c>
      <c r="Z34" s="33"/>
      <c r="AB34" s="139"/>
    </row>
    <row r="35" spans="1:28" ht="16.8" thickTop="1" x14ac:dyDescent="0.4">
      <c r="A35" s="90"/>
      <c r="Y35" s="164"/>
      <c r="Z35" s="33"/>
      <c r="AB35" s="149"/>
    </row>
    <row r="36" spans="1:28" x14ac:dyDescent="0.4">
      <c r="A36" s="560" t="s">
        <v>212</v>
      </c>
      <c r="B36" s="548"/>
      <c r="C36" s="25"/>
      <c r="D36" s="130">
        <f>D12+D15+D18+D21+D24+D27+D30</f>
        <v>0</v>
      </c>
      <c r="E36" s="130">
        <f>E12+E15+E18+E21+E24+E27+E30</f>
        <v>0</v>
      </c>
      <c r="F36" s="130">
        <f>F12+F15+F18+F21+F24+F27+F30</f>
        <v>0</v>
      </c>
      <c r="G36" s="165"/>
      <c r="H36" s="165"/>
      <c r="I36" s="25"/>
      <c r="J36" s="130">
        <f>J12+J15+J18+J21+J24+J27+J30</f>
        <v>0</v>
      </c>
      <c r="K36" s="130">
        <f>K12+K15+K18+K21+K24+K27+K30</f>
        <v>0</v>
      </c>
      <c r="L36" s="130">
        <f>L12+L15+L18+L21+L24+L27+L30</f>
        <v>0</v>
      </c>
      <c r="M36" s="163"/>
      <c r="N36" s="165"/>
      <c r="O36" s="165"/>
      <c r="P36" s="130">
        <f>P12+P15+P18+P21+P24+P27+P30</f>
        <v>0</v>
      </c>
      <c r="Q36" s="130">
        <f>Q12+Q15+Q18+Q21+Q24+Q27+Q30</f>
        <v>0</v>
      </c>
      <c r="R36" s="130">
        <f>R12+R15+R18+R21+R24+R27+R30</f>
        <v>0</v>
      </c>
      <c r="S36" s="163"/>
      <c r="T36" s="165"/>
      <c r="U36" s="165"/>
      <c r="V36" s="130">
        <f>V12+V15+V18+V21+V24+V27+V30</f>
        <v>0</v>
      </c>
      <c r="W36" s="130">
        <f>W12+W15+W18+W21+W24+W27+W30</f>
        <v>0</v>
      </c>
      <c r="X36" s="130">
        <f>X12+X15+X18+X21+X24+X27+X30</f>
        <v>0</v>
      </c>
      <c r="Y36" s="42"/>
      <c r="Z36" s="44"/>
    </row>
    <row r="37" spans="1:28" x14ac:dyDescent="0.4">
      <c r="A37" s="29"/>
      <c r="B37" s="25"/>
      <c r="C37" s="25"/>
      <c r="D37" s="165"/>
      <c r="E37" s="165"/>
      <c r="F37" s="165"/>
      <c r="G37" s="165"/>
      <c r="H37" s="165"/>
      <c r="I37" s="165"/>
      <c r="J37" s="165"/>
      <c r="K37" s="165"/>
      <c r="L37" s="165"/>
      <c r="M37" s="165"/>
      <c r="N37" s="165"/>
      <c r="O37" s="165"/>
      <c r="P37" s="165"/>
      <c r="Q37" s="165"/>
      <c r="R37" s="165"/>
      <c r="S37" s="165"/>
      <c r="T37" s="165"/>
      <c r="U37" s="165"/>
      <c r="V37" s="165"/>
      <c r="W37" s="165"/>
      <c r="X37" s="165"/>
      <c r="Y37" s="32"/>
      <c r="Z37" s="33"/>
    </row>
    <row r="38" spans="1:28" x14ac:dyDescent="0.4">
      <c r="A38" s="547" t="s">
        <v>213</v>
      </c>
      <c r="B38" s="548"/>
      <c r="C38" s="25"/>
      <c r="D38" s="165"/>
      <c r="E38" s="165"/>
      <c r="F38" s="166">
        <f>D34+E34+F34</f>
        <v>0</v>
      </c>
      <c r="G38" s="165"/>
      <c r="H38" s="165"/>
      <c r="I38" s="165"/>
      <c r="J38" s="165"/>
      <c r="K38" s="165"/>
      <c r="L38" s="166">
        <f>J34+K34+L34</f>
        <v>0</v>
      </c>
      <c r="M38" s="166"/>
      <c r="N38" s="163"/>
      <c r="O38" s="165"/>
      <c r="P38" s="165"/>
      <c r="Q38" s="165"/>
      <c r="R38" s="166">
        <f>P34+Q34+R34</f>
        <v>0</v>
      </c>
      <c r="S38" s="166"/>
      <c r="T38" s="163"/>
      <c r="U38" s="165"/>
      <c r="V38" s="165"/>
      <c r="W38" s="165"/>
      <c r="X38" s="166">
        <f>V34+W34+X34</f>
        <v>0</v>
      </c>
      <c r="Y38" s="167"/>
      <c r="Z38" s="33"/>
      <c r="AB38" s="168"/>
    </row>
    <row r="39" spans="1:28" ht="16.8" thickBot="1" x14ac:dyDescent="0.45">
      <c r="A39" s="50"/>
      <c r="B39" s="51"/>
      <c r="C39" s="51"/>
      <c r="D39" s="51"/>
      <c r="E39" s="51"/>
      <c r="F39" s="51"/>
      <c r="G39" s="51"/>
      <c r="H39" s="51"/>
      <c r="I39" s="54"/>
      <c r="J39" s="54"/>
      <c r="K39" s="54"/>
      <c r="L39" s="54"/>
      <c r="M39" s="54"/>
      <c r="N39" s="54"/>
      <c r="O39" s="54"/>
      <c r="P39" s="54"/>
      <c r="Q39" s="54"/>
      <c r="R39" s="54"/>
      <c r="S39" s="54"/>
      <c r="T39" s="54"/>
      <c r="U39" s="54"/>
      <c r="V39" s="54"/>
      <c r="W39" s="54"/>
      <c r="X39" s="54"/>
      <c r="Y39" s="54"/>
      <c r="Z39" s="56"/>
    </row>
    <row r="40" spans="1:28" x14ac:dyDescent="0.4">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row>
    <row r="41" spans="1:28" x14ac:dyDescent="0.4">
      <c r="A41" s="169"/>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row>
    <row r="42" spans="1:28" x14ac:dyDescent="0.4">
      <c r="A42" s="169"/>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row>
    <row r="43" spans="1:28" x14ac:dyDescent="0.4">
      <c r="A43" s="169"/>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row>
    <row r="44" spans="1:28" x14ac:dyDescent="0.4">
      <c r="A44" s="169"/>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row>
    <row r="45" spans="1:28" x14ac:dyDescent="0.4">
      <c r="A45" s="169"/>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row>
    <row r="46" spans="1:28" x14ac:dyDescent="0.4">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8" x14ac:dyDescent="0.4">
      <c r="A47" s="169"/>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8" x14ac:dyDescent="0.4">
      <c r="A48" s="169"/>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8" x14ac:dyDescent="0.4">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8" x14ac:dyDescent="0.4">
      <c r="A50" s="169"/>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8" x14ac:dyDescent="0.4">
      <c r="A51" s="169"/>
      <c r="B51" s="545"/>
      <c r="C51" s="545"/>
      <c r="D51" s="545"/>
      <c r="E51" s="169"/>
      <c r="F51" s="169"/>
      <c r="G51" s="169"/>
      <c r="H51" s="169"/>
      <c r="I51" s="169"/>
      <c r="J51" s="545"/>
      <c r="K51" s="545"/>
      <c r="L51" s="545"/>
      <c r="M51" s="169"/>
      <c r="N51" s="169"/>
      <c r="O51" s="169"/>
      <c r="P51" s="169"/>
      <c r="Q51" s="169"/>
      <c r="R51" s="555"/>
      <c r="S51" s="555"/>
      <c r="T51" s="555"/>
      <c r="U51" s="555"/>
      <c r="V51" s="555"/>
      <c r="W51" s="555"/>
      <c r="X51" s="169"/>
      <c r="Y51" s="169"/>
      <c r="Z51" s="169"/>
    </row>
    <row r="52" spans="1:28" x14ac:dyDescent="0.4">
      <c r="A52" s="169"/>
      <c r="B52" s="544" t="s">
        <v>214</v>
      </c>
      <c r="C52" s="544"/>
      <c r="D52" s="544"/>
      <c r="E52" s="169"/>
      <c r="F52" s="169"/>
      <c r="G52" s="169"/>
      <c r="H52" s="169"/>
      <c r="I52" s="169"/>
      <c r="J52" s="544" t="s">
        <v>215</v>
      </c>
      <c r="K52" s="544"/>
      <c r="L52" s="544"/>
      <c r="M52" s="169"/>
      <c r="N52" s="219"/>
      <c r="O52" s="219"/>
      <c r="P52" s="219"/>
      <c r="Q52" s="219"/>
      <c r="R52" s="554" t="s">
        <v>216</v>
      </c>
      <c r="S52" s="554"/>
      <c r="T52" s="554"/>
      <c r="U52" s="554"/>
      <c r="V52" s="554"/>
      <c r="W52" s="554"/>
      <c r="X52" s="169"/>
      <c r="Y52" s="219"/>
      <c r="Z52" s="169"/>
    </row>
    <row r="53" spans="1:28" x14ac:dyDescent="0.4">
      <c r="A53" s="169"/>
      <c r="B53" s="169"/>
      <c r="C53" s="169"/>
      <c r="D53" s="542"/>
      <c r="E53" s="543"/>
      <c r="F53" s="543"/>
      <c r="G53" s="169"/>
      <c r="H53" s="169"/>
      <c r="I53" s="169"/>
      <c r="J53" s="542"/>
      <c r="K53" s="543"/>
      <c r="L53" s="543"/>
      <c r="M53" s="543"/>
      <c r="N53" s="543"/>
      <c r="O53" s="206"/>
      <c r="P53" s="169"/>
      <c r="Q53" s="169"/>
      <c r="R53" s="169"/>
      <c r="S53" s="170"/>
      <c r="T53" s="557"/>
      <c r="U53" s="557"/>
      <c r="V53" s="557"/>
      <c r="W53" s="557"/>
      <c r="X53" s="169"/>
      <c r="Y53" s="170"/>
      <c r="Z53" s="169"/>
    </row>
    <row r="54" spans="1:28" x14ac:dyDescent="0.4">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8" ht="12" customHeight="1" x14ac:dyDescent="0.4">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8" ht="33" customHeight="1" x14ac:dyDescent="0.4">
      <c r="A56" s="558" t="s">
        <v>217</v>
      </c>
      <c r="B56" s="559"/>
      <c r="C56" s="559"/>
      <c r="D56" s="559"/>
      <c r="E56" s="559"/>
      <c r="F56" s="559"/>
      <c r="G56" s="559"/>
      <c r="H56" s="559"/>
      <c r="I56" s="559"/>
      <c r="J56" s="559"/>
      <c r="K56" s="559"/>
      <c r="L56" s="559"/>
      <c r="M56" s="559"/>
      <c r="N56" s="559"/>
      <c r="O56" s="559"/>
      <c r="P56" s="559"/>
      <c r="Q56" s="559"/>
      <c r="R56" s="559"/>
      <c r="S56" s="559"/>
      <c r="T56" s="559"/>
      <c r="U56" s="559"/>
      <c r="V56" s="559"/>
      <c r="W56" s="559"/>
      <c r="X56" s="559"/>
      <c r="Y56" s="559"/>
      <c r="Z56" s="559"/>
      <c r="AB56" s="171"/>
    </row>
    <row r="57" spans="1:28" x14ac:dyDescent="0.4">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8" x14ac:dyDescent="0.4">
      <c r="A58" s="172" t="s">
        <v>218</v>
      </c>
      <c r="B58" s="556"/>
      <c r="C58" s="556"/>
      <c r="D58" s="556"/>
      <c r="E58" s="556"/>
      <c r="F58" s="556"/>
      <c r="G58" s="556"/>
      <c r="H58" s="556"/>
      <c r="I58" s="556"/>
      <c r="J58" s="556"/>
      <c r="K58" s="556"/>
      <c r="L58" s="556"/>
      <c r="M58" s="556"/>
      <c r="N58" s="556"/>
      <c r="O58" s="556"/>
      <c r="P58" s="556"/>
      <c r="Q58" s="556"/>
      <c r="R58" s="556"/>
      <c r="S58" s="556"/>
      <c r="T58" s="556"/>
      <c r="U58" s="556"/>
      <c r="V58" s="556"/>
      <c r="W58" s="556"/>
      <c r="X58" s="556"/>
      <c r="Y58" s="556"/>
      <c r="Z58" s="556"/>
    </row>
    <row r="59" spans="1:28" x14ac:dyDescent="0.4">
      <c r="A59" s="173" t="s">
        <v>219</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8" x14ac:dyDescent="0.4">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sheetData>
  <mergeCells count="66">
    <mergeCell ref="B58:Z58"/>
    <mergeCell ref="Z14:Z16"/>
    <mergeCell ref="Z17:Z19"/>
    <mergeCell ref="Z23:Z25"/>
    <mergeCell ref="J53:N53"/>
    <mergeCell ref="T53:W53"/>
    <mergeCell ref="A56:Z56"/>
    <mergeCell ref="N14:N16"/>
    <mergeCell ref="N17:N19"/>
    <mergeCell ref="N29:N31"/>
    <mergeCell ref="T14:T16"/>
    <mergeCell ref="T17:T19"/>
    <mergeCell ref="T20:T22"/>
    <mergeCell ref="A38:B38"/>
    <mergeCell ref="A36:B36"/>
    <mergeCell ref="Z20:Z22"/>
    <mergeCell ref="Z26:Z28"/>
    <mergeCell ref="H20:H22"/>
    <mergeCell ref="Z29:Z31"/>
    <mergeCell ref="H23:H25"/>
    <mergeCell ref="H29:H31"/>
    <mergeCell ref="N23:N25"/>
    <mergeCell ref="T23:T25"/>
    <mergeCell ref="T29:T31"/>
    <mergeCell ref="H8:H9"/>
    <mergeCell ref="H14:H16"/>
    <mergeCell ref="R52:W52"/>
    <mergeCell ref="J52:L52"/>
    <mergeCell ref="J51:L51"/>
    <mergeCell ref="R51:W51"/>
    <mergeCell ref="N20:N22"/>
    <mergeCell ref="H26:H28"/>
    <mergeCell ref="N26:N28"/>
    <mergeCell ref="T26:T28"/>
    <mergeCell ref="C7:C9"/>
    <mergeCell ref="N10:N13"/>
    <mergeCell ref="B12:B13"/>
    <mergeCell ref="H17:H19"/>
    <mergeCell ref="D53:F53"/>
    <mergeCell ref="B52:D52"/>
    <mergeCell ref="B51:D51"/>
    <mergeCell ref="B24:B25"/>
    <mergeCell ref="B30:B31"/>
    <mergeCell ref="B15:B16"/>
    <mergeCell ref="B18:B19"/>
    <mergeCell ref="B21:B22"/>
    <mergeCell ref="A34:B34"/>
    <mergeCell ref="B27:B28"/>
    <mergeCell ref="A10:A31"/>
    <mergeCell ref="J8:L8"/>
    <mergeCell ref="Z10:Z13"/>
    <mergeCell ref="N8:N9"/>
    <mergeCell ref="D7:H7"/>
    <mergeCell ref="D8:F8"/>
    <mergeCell ref="A6:Z6"/>
    <mergeCell ref="P8:R8"/>
    <mergeCell ref="P7:T7"/>
    <mergeCell ref="Z8:Z9"/>
    <mergeCell ref="V7:Z7"/>
    <mergeCell ref="A7:A9"/>
    <mergeCell ref="T8:T9"/>
    <mergeCell ref="V8:X8"/>
    <mergeCell ref="H10:H13"/>
    <mergeCell ref="T10:T13"/>
    <mergeCell ref="J7:N7"/>
    <mergeCell ref="B7:B9"/>
  </mergeCells>
  <printOptions horizontalCentered="1"/>
  <pageMargins left="0.78740157480314965" right="0.39370078740157483" top="0.39370078740157483" bottom="0.39370078740157483" header="0" footer="0"/>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6"/>
    <pageSetUpPr fitToPage="1"/>
  </sheetPr>
  <dimension ref="A1:X477"/>
  <sheetViews>
    <sheetView showGridLines="0" zoomScaleNormal="100" zoomScalePageLayoutView="80" workbookViewId="0">
      <selection sqref="A1:T1"/>
    </sheetView>
  </sheetViews>
  <sheetFormatPr baseColWidth="10" defaultColWidth="11.44140625" defaultRowHeight="16.2" x14ac:dyDescent="0.4"/>
  <cols>
    <col min="1" max="1" width="20" style="10" customWidth="1"/>
    <col min="2" max="2" width="34.5546875" style="10" customWidth="1"/>
    <col min="3" max="3" width="1" style="10" customWidth="1"/>
    <col min="4" max="4" width="14.6640625" style="10" customWidth="1"/>
    <col min="5" max="5" width="1" style="10" customWidth="1"/>
    <col min="6" max="8" width="11.44140625" style="10" customWidth="1"/>
    <col min="9" max="9" width="1" style="10" customWidth="1"/>
    <col min="10" max="12" width="11.44140625" style="10" customWidth="1"/>
    <col min="13" max="13" width="1" style="10" customWidth="1"/>
    <col min="14" max="14" width="19.44140625" style="10" customWidth="1"/>
    <col min="15" max="15" width="1" style="10" customWidth="1"/>
    <col min="16" max="16" width="16.88671875" style="10" customWidth="1"/>
    <col min="17" max="17" width="1" style="10" hidden="1" customWidth="1"/>
    <col min="18" max="18" width="14.6640625" style="10" customWidth="1"/>
    <col min="19" max="20" width="15.44140625" style="10" customWidth="1"/>
    <col min="21" max="21" width="17.109375" style="10" customWidth="1"/>
    <col min="22" max="22" width="11.44140625" style="10"/>
    <col min="23" max="23" width="12.6640625" style="10" bestFit="1" customWidth="1"/>
    <col min="24" max="16384" width="11.44140625" style="10"/>
  </cols>
  <sheetData>
    <row r="1" spans="1:24" ht="18.75" customHeight="1" x14ac:dyDescent="0.4">
      <c r="A1" s="574" t="s">
        <v>220</v>
      </c>
      <c r="B1" s="574"/>
      <c r="C1" s="574"/>
      <c r="D1" s="574"/>
      <c r="E1" s="574"/>
      <c r="F1" s="574"/>
      <c r="G1" s="574"/>
      <c r="H1" s="574"/>
      <c r="I1" s="574"/>
      <c r="J1" s="574"/>
      <c r="K1" s="574"/>
      <c r="L1" s="574"/>
      <c r="M1" s="574"/>
      <c r="N1" s="574"/>
      <c r="O1" s="574"/>
      <c r="P1" s="574"/>
      <c r="Q1" s="574"/>
      <c r="R1" s="574"/>
      <c r="S1" s="574"/>
      <c r="T1" s="574"/>
      <c r="U1" s="194"/>
    </row>
    <row r="2" spans="1:24" ht="12" customHeight="1" x14ac:dyDescent="0.4">
      <c r="A2" s="575" t="s">
        <v>221</v>
      </c>
      <c r="B2" s="576"/>
      <c r="C2" s="576"/>
      <c r="D2" s="576"/>
      <c r="E2" s="576"/>
      <c r="F2" s="576"/>
      <c r="G2" s="576"/>
      <c r="H2" s="576"/>
      <c r="I2" s="576"/>
      <c r="J2" s="576"/>
      <c r="K2" s="576"/>
      <c r="L2" s="576"/>
      <c r="M2" s="576"/>
      <c r="N2" s="576"/>
      <c r="O2" s="576"/>
      <c r="P2" s="576"/>
      <c r="Q2" s="576"/>
      <c r="R2" s="194"/>
      <c r="S2" s="194"/>
      <c r="T2" s="194"/>
      <c r="U2" s="194"/>
    </row>
    <row r="3" spans="1:24" ht="14.25" customHeight="1" x14ac:dyDescent="0.4">
      <c r="A3" s="577" t="s">
        <v>222</v>
      </c>
      <c r="B3" s="576"/>
      <c r="C3" s="576"/>
      <c r="D3" s="576"/>
      <c r="E3" s="576"/>
      <c r="F3" s="576"/>
      <c r="G3" s="576"/>
      <c r="H3" s="576"/>
      <c r="I3" s="576"/>
      <c r="J3" s="576"/>
      <c r="K3" s="576"/>
      <c r="L3" s="576"/>
      <c r="M3" s="576"/>
      <c r="N3" s="576"/>
      <c r="O3" s="576"/>
      <c r="P3" s="576"/>
      <c r="Q3" s="576"/>
      <c r="R3" s="576"/>
      <c r="S3" s="576"/>
      <c r="T3" s="576"/>
      <c r="U3" s="195"/>
    </row>
    <row r="4" spans="1:24" ht="13.5" customHeight="1" x14ac:dyDescent="0.4">
      <c r="A4" s="578" t="s">
        <v>223</v>
      </c>
      <c r="B4" s="579"/>
      <c r="C4" s="579"/>
      <c r="D4" s="579"/>
      <c r="E4" s="579"/>
      <c r="F4" s="579"/>
      <c r="G4" s="579"/>
      <c r="H4" s="579"/>
      <c r="I4" s="579"/>
      <c r="J4" s="579"/>
      <c r="K4" s="579"/>
      <c r="L4" s="579"/>
      <c r="M4" s="579"/>
      <c r="N4" s="579"/>
      <c r="O4" s="579"/>
      <c r="P4" s="579"/>
      <c r="Q4" s="579"/>
      <c r="R4" s="579"/>
      <c r="S4" s="579"/>
      <c r="T4" s="579"/>
      <c r="U4" s="196"/>
    </row>
    <row r="5" spans="1:24" ht="14.25" customHeight="1" x14ac:dyDescent="0.4">
      <c r="A5" s="580" t="s">
        <v>224</v>
      </c>
      <c r="B5" s="581"/>
      <c r="C5" s="581"/>
      <c r="D5" s="581"/>
      <c r="E5" s="581"/>
      <c r="F5" s="581"/>
      <c r="G5" s="581"/>
      <c r="H5" s="581"/>
      <c r="I5" s="581"/>
      <c r="J5" s="581"/>
      <c r="K5" s="581"/>
      <c r="L5" s="581"/>
      <c r="M5" s="581"/>
      <c r="N5" s="581"/>
      <c r="O5" s="581"/>
      <c r="P5" s="581"/>
      <c r="Q5" s="581"/>
      <c r="R5" s="579"/>
      <c r="S5" s="579"/>
      <c r="T5" s="579"/>
      <c r="U5" s="196"/>
    </row>
    <row r="6" spans="1:24" ht="21.6" x14ac:dyDescent="0.4">
      <c r="A6" s="582" t="s">
        <v>225</v>
      </c>
      <c r="B6" s="582"/>
      <c r="C6" s="582"/>
      <c r="D6" s="582"/>
      <c r="E6" s="582"/>
      <c r="F6" s="582"/>
      <c r="G6" s="582"/>
      <c r="H6" s="582"/>
      <c r="I6" s="582"/>
      <c r="J6" s="582"/>
      <c r="K6" s="582"/>
      <c r="L6" s="582"/>
      <c r="M6" s="582"/>
      <c r="N6" s="582"/>
      <c r="O6" s="582"/>
      <c r="P6" s="583"/>
      <c r="Q6" s="220"/>
      <c r="R6" s="584" t="s">
        <v>22</v>
      </c>
      <c r="S6" s="582"/>
      <c r="T6" s="582"/>
      <c r="U6" s="583"/>
      <c r="V6" s="90"/>
    </row>
    <row r="7" spans="1:24" ht="30" customHeight="1" x14ac:dyDescent="0.4">
      <c r="A7" s="563" t="s">
        <v>226</v>
      </c>
      <c r="B7" s="564" t="s">
        <v>227</v>
      </c>
      <c r="C7" s="565"/>
      <c r="D7" s="565"/>
      <c r="E7" s="565"/>
      <c r="F7" s="565"/>
      <c r="G7" s="565"/>
      <c r="H7" s="565"/>
      <c r="I7" s="565"/>
      <c r="J7" s="565"/>
      <c r="K7" s="565"/>
      <c r="L7" s="565"/>
      <c r="M7" s="565"/>
      <c r="N7" s="565"/>
      <c r="O7" s="565"/>
      <c r="P7" s="566"/>
      <c r="Q7" s="77"/>
      <c r="R7" s="221"/>
      <c r="S7" s="221"/>
      <c r="T7" s="221"/>
      <c r="U7" s="222"/>
    </row>
    <row r="8" spans="1:24" ht="25.5" customHeight="1" x14ac:dyDescent="0.4">
      <c r="A8" s="588"/>
      <c r="B8" s="589" t="s">
        <v>228</v>
      </c>
      <c r="C8" s="81"/>
      <c r="D8" s="590" t="s">
        <v>229</v>
      </c>
      <c r="E8" s="83"/>
      <c r="F8" s="585" t="s">
        <v>230</v>
      </c>
      <c r="G8" s="586"/>
      <c r="H8" s="587"/>
      <c r="I8" s="81"/>
      <c r="J8" s="562" t="s">
        <v>231</v>
      </c>
      <c r="K8" s="562"/>
      <c r="L8" s="562"/>
      <c r="M8" s="83"/>
      <c r="N8" s="562" t="s">
        <v>232</v>
      </c>
      <c r="O8" s="83"/>
      <c r="P8" s="562" t="s">
        <v>233</v>
      </c>
      <c r="Q8" s="83"/>
      <c r="R8" s="562" t="s">
        <v>234</v>
      </c>
      <c r="S8" s="562"/>
      <c r="T8" s="562"/>
      <c r="U8" s="562"/>
    </row>
    <row r="9" spans="1:24" ht="27.75" customHeight="1" x14ac:dyDescent="0.4">
      <c r="A9" s="588"/>
      <c r="B9" s="589"/>
      <c r="C9" s="85"/>
      <c r="D9" s="590"/>
      <c r="E9" s="25"/>
      <c r="F9" s="223" t="s">
        <v>198</v>
      </c>
      <c r="G9" s="223" t="s">
        <v>199</v>
      </c>
      <c r="H9" s="223" t="s">
        <v>200</v>
      </c>
      <c r="I9" s="85"/>
      <c r="J9" s="223" t="s">
        <v>198</v>
      </c>
      <c r="K9" s="223" t="s">
        <v>199</v>
      </c>
      <c r="L9" s="223" t="s">
        <v>200</v>
      </c>
      <c r="M9" s="25"/>
      <c r="N9" s="563"/>
      <c r="O9" s="25"/>
      <c r="P9" s="563"/>
      <c r="Q9" s="25"/>
      <c r="R9" s="223" t="s">
        <v>198</v>
      </c>
      <c r="S9" s="223" t="s">
        <v>199</v>
      </c>
      <c r="T9" s="223" t="s">
        <v>200</v>
      </c>
      <c r="U9" s="224" t="s">
        <v>235</v>
      </c>
    </row>
    <row r="10" spans="1:24" ht="18.75" customHeight="1" thickBot="1" x14ac:dyDescent="0.75">
      <c r="A10" s="571"/>
      <c r="B10" s="572"/>
      <c r="C10" s="572"/>
      <c r="D10" s="572"/>
      <c r="E10" s="572"/>
      <c r="F10" s="572"/>
      <c r="G10" s="572"/>
      <c r="H10" s="572"/>
      <c r="I10" s="572"/>
      <c r="J10" s="572"/>
      <c r="K10" s="572"/>
      <c r="L10" s="572"/>
      <c r="M10" s="572"/>
      <c r="N10" s="572"/>
      <c r="O10" s="572"/>
      <c r="P10" s="572"/>
      <c r="Q10" s="572"/>
      <c r="R10" s="572"/>
      <c r="S10" s="572"/>
      <c r="T10" s="572"/>
      <c r="U10" s="573"/>
    </row>
    <row r="11" spans="1:24" ht="30" customHeight="1" x14ac:dyDescent="0.4">
      <c r="A11" s="388" t="str">
        <f>VLOOKUP('Hoja de trabajo'!$A$2,Hoja1!$B$1:$C$36,2,FALSE)</f>
        <v>Elegir Institución en Hoja de trabajo</v>
      </c>
      <c r="B11" s="389"/>
      <c r="C11" s="390"/>
      <c r="D11" s="391"/>
      <c r="E11" s="390"/>
      <c r="F11" s="392"/>
      <c r="G11" s="392"/>
      <c r="H11" s="392"/>
      <c r="I11" s="390"/>
      <c r="J11" s="392"/>
      <c r="K11" s="392"/>
      <c r="L11" s="392"/>
      <c r="M11" s="390"/>
      <c r="N11" s="393"/>
      <c r="O11" s="390"/>
      <c r="P11" s="394"/>
      <c r="Q11" s="395"/>
      <c r="R11" s="396"/>
      <c r="S11" s="396"/>
      <c r="T11" s="396"/>
      <c r="U11" s="397"/>
      <c r="W11" s="225"/>
      <c r="X11" s="225"/>
    </row>
    <row r="12" spans="1:24" x14ac:dyDescent="0.4">
      <c r="A12" s="91" t="s">
        <v>236</v>
      </c>
      <c r="B12" s="273"/>
      <c r="C12" s="48"/>
      <c r="D12" s="274"/>
      <c r="E12" s="48"/>
      <c r="F12" s="274"/>
      <c r="G12" s="274"/>
      <c r="H12" s="274"/>
      <c r="I12" s="48"/>
      <c r="J12" s="272"/>
      <c r="K12" s="272"/>
      <c r="L12" s="272"/>
      <c r="M12" s="48"/>
      <c r="N12" s="272"/>
      <c r="O12" s="48"/>
      <c r="P12" s="276"/>
      <c r="Q12" s="226"/>
      <c r="R12" s="408">
        <f>IFERROR(F12*J12,0)</f>
        <v>0</v>
      </c>
      <c r="S12" s="408">
        <f>IFERROR(G12*K12,0)</f>
        <v>0</v>
      </c>
      <c r="T12" s="408">
        <f>IFERROR(H12*L12,0)</f>
        <v>0</v>
      </c>
      <c r="U12" s="409">
        <f>IFERROR(R12+S12+T12,0)</f>
        <v>0</v>
      </c>
      <c r="W12" s="225"/>
      <c r="X12" s="225"/>
    </row>
    <row r="13" spans="1:24" x14ac:dyDescent="0.4">
      <c r="A13" s="91" t="s">
        <v>236</v>
      </c>
      <c r="B13" s="273"/>
      <c r="C13" s="48"/>
      <c r="D13" s="274"/>
      <c r="E13" s="48"/>
      <c r="F13" s="274"/>
      <c r="G13" s="274"/>
      <c r="H13" s="274"/>
      <c r="I13" s="48"/>
      <c r="J13" s="272"/>
      <c r="K13" s="272"/>
      <c r="L13" s="272"/>
      <c r="M13" s="48"/>
      <c r="N13" s="275"/>
      <c r="O13" s="48"/>
      <c r="P13" s="276"/>
      <c r="Q13" s="226"/>
      <c r="R13" s="408">
        <f t="shared" ref="R13:R76" si="0">IFERROR(F13*J13,0)</f>
        <v>0</v>
      </c>
      <c r="S13" s="408">
        <f t="shared" ref="S13:S76" si="1">IFERROR(G13*K13,0)</f>
        <v>0</v>
      </c>
      <c r="T13" s="408">
        <f t="shared" ref="T13:T76" si="2">IFERROR(H13*L13,0)</f>
        <v>0</v>
      </c>
      <c r="U13" s="409">
        <f t="shared" ref="U13:U76" si="3">IFERROR(R13+S13+T13,0)</f>
        <v>0</v>
      </c>
      <c r="W13" s="225"/>
      <c r="X13" s="225"/>
    </row>
    <row r="14" spans="1:24" x14ac:dyDescent="0.4">
      <c r="A14" s="91" t="s">
        <v>236</v>
      </c>
      <c r="B14" s="273"/>
      <c r="C14" s="48"/>
      <c r="D14" s="274"/>
      <c r="E14" s="48"/>
      <c r="F14" s="274"/>
      <c r="G14" s="274"/>
      <c r="H14" s="274"/>
      <c r="I14" s="48"/>
      <c r="J14" s="272"/>
      <c r="K14" s="272"/>
      <c r="L14" s="272"/>
      <c r="M14" s="48"/>
      <c r="N14" s="275"/>
      <c r="O14" s="48"/>
      <c r="P14" s="276"/>
      <c r="Q14" s="226"/>
      <c r="R14" s="408">
        <f t="shared" si="0"/>
        <v>0</v>
      </c>
      <c r="S14" s="408">
        <f t="shared" si="1"/>
        <v>0</v>
      </c>
      <c r="T14" s="408">
        <f t="shared" si="2"/>
        <v>0</v>
      </c>
      <c r="U14" s="409">
        <f t="shared" si="3"/>
        <v>0</v>
      </c>
      <c r="W14" s="225"/>
      <c r="X14" s="225"/>
    </row>
    <row r="15" spans="1:24" x14ac:dyDescent="0.4">
      <c r="A15" s="91" t="s">
        <v>236</v>
      </c>
      <c r="B15" s="273"/>
      <c r="C15" s="48"/>
      <c r="D15" s="274"/>
      <c r="E15" s="48"/>
      <c r="F15" s="274"/>
      <c r="G15" s="274"/>
      <c r="H15" s="274"/>
      <c r="I15" s="48"/>
      <c r="J15" s="272"/>
      <c r="K15" s="272"/>
      <c r="L15" s="272"/>
      <c r="M15" s="48"/>
      <c r="N15" s="275"/>
      <c r="O15" s="48"/>
      <c r="P15" s="276"/>
      <c r="Q15" s="226"/>
      <c r="R15" s="408">
        <f t="shared" si="0"/>
        <v>0</v>
      </c>
      <c r="S15" s="408">
        <f t="shared" si="1"/>
        <v>0</v>
      </c>
      <c r="T15" s="408">
        <f t="shared" si="2"/>
        <v>0</v>
      </c>
      <c r="U15" s="409">
        <f t="shared" si="3"/>
        <v>0</v>
      </c>
      <c r="W15" s="225"/>
      <c r="X15" s="225"/>
    </row>
    <row r="16" spans="1:24" x14ac:dyDescent="0.4">
      <c r="A16" s="91" t="s">
        <v>236</v>
      </c>
      <c r="B16" s="273"/>
      <c r="C16" s="48"/>
      <c r="D16" s="274"/>
      <c r="E16" s="48"/>
      <c r="F16" s="274"/>
      <c r="G16" s="274"/>
      <c r="H16" s="274"/>
      <c r="I16" s="48"/>
      <c r="J16" s="272"/>
      <c r="K16" s="272"/>
      <c r="L16" s="272"/>
      <c r="M16" s="48"/>
      <c r="N16" s="275"/>
      <c r="O16" s="48"/>
      <c r="P16" s="276"/>
      <c r="Q16" s="226"/>
      <c r="R16" s="408">
        <f t="shared" si="0"/>
        <v>0</v>
      </c>
      <c r="S16" s="408">
        <f t="shared" si="1"/>
        <v>0</v>
      </c>
      <c r="T16" s="408">
        <f t="shared" si="2"/>
        <v>0</v>
      </c>
      <c r="U16" s="409">
        <f t="shared" si="3"/>
        <v>0</v>
      </c>
      <c r="W16" s="225"/>
      <c r="X16" s="225"/>
    </row>
    <row r="17" spans="1:24" x14ac:dyDescent="0.4">
      <c r="A17" s="91" t="s">
        <v>236</v>
      </c>
      <c r="B17" s="273"/>
      <c r="C17" s="48"/>
      <c r="D17" s="274"/>
      <c r="E17" s="48"/>
      <c r="F17" s="274"/>
      <c r="G17" s="274"/>
      <c r="H17" s="274"/>
      <c r="I17" s="48"/>
      <c r="J17" s="272"/>
      <c r="K17" s="272"/>
      <c r="L17" s="272"/>
      <c r="M17" s="48"/>
      <c r="N17" s="275"/>
      <c r="O17" s="48"/>
      <c r="P17" s="276"/>
      <c r="Q17" s="226"/>
      <c r="R17" s="408">
        <f t="shared" si="0"/>
        <v>0</v>
      </c>
      <c r="S17" s="408">
        <f t="shared" si="1"/>
        <v>0</v>
      </c>
      <c r="T17" s="408">
        <f t="shared" si="2"/>
        <v>0</v>
      </c>
      <c r="U17" s="409">
        <f t="shared" si="3"/>
        <v>0</v>
      </c>
      <c r="W17" s="225"/>
      <c r="X17" s="225"/>
    </row>
    <row r="18" spans="1:24" x14ac:dyDescent="0.4">
      <c r="A18" s="91" t="s">
        <v>236</v>
      </c>
      <c r="B18" s="273"/>
      <c r="C18" s="48"/>
      <c r="D18" s="274"/>
      <c r="E18" s="48"/>
      <c r="F18" s="274"/>
      <c r="G18" s="274"/>
      <c r="H18" s="274"/>
      <c r="I18" s="48"/>
      <c r="J18" s="272"/>
      <c r="K18" s="272"/>
      <c r="L18" s="272"/>
      <c r="M18" s="48"/>
      <c r="N18" s="275"/>
      <c r="O18" s="48"/>
      <c r="P18" s="276"/>
      <c r="Q18" s="226"/>
      <c r="R18" s="408">
        <f t="shared" si="0"/>
        <v>0</v>
      </c>
      <c r="S18" s="408">
        <f t="shared" si="1"/>
        <v>0</v>
      </c>
      <c r="T18" s="408">
        <f t="shared" si="2"/>
        <v>0</v>
      </c>
      <c r="U18" s="409">
        <f t="shared" si="3"/>
        <v>0</v>
      </c>
      <c r="W18" s="225"/>
      <c r="X18" s="225"/>
    </row>
    <row r="19" spans="1:24" x14ac:dyDescent="0.4">
      <c r="A19" s="91" t="s">
        <v>236</v>
      </c>
      <c r="B19" s="273"/>
      <c r="C19" s="48"/>
      <c r="D19" s="274"/>
      <c r="E19" s="48"/>
      <c r="F19" s="274"/>
      <c r="G19" s="274"/>
      <c r="H19" s="274"/>
      <c r="I19" s="48"/>
      <c r="J19" s="272"/>
      <c r="K19" s="272"/>
      <c r="L19" s="272"/>
      <c r="M19" s="48">
        <v>2</v>
      </c>
      <c r="N19" s="275"/>
      <c r="O19" s="48"/>
      <c r="P19" s="276"/>
      <c r="Q19" s="226"/>
      <c r="R19" s="408">
        <f t="shared" si="0"/>
        <v>0</v>
      </c>
      <c r="S19" s="408">
        <f t="shared" si="1"/>
        <v>0</v>
      </c>
      <c r="T19" s="408">
        <f t="shared" si="2"/>
        <v>0</v>
      </c>
      <c r="U19" s="409">
        <f t="shared" si="3"/>
        <v>0</v>
      </c>
      <c r="W19" s="225"/>
      <c r="X19" s="225"/>
    </row>
    <row r="20" spans="1:24" x14ac:dyDescent="0.4">
      <c r="A20" s="91" t="s">
        <v>236</v>
      </c>
      <c r="B20" s="273"/>
      <c r="C20" s="48"/>
      <c r="D20" s="274"/>
      <c r="E20" s="48"/>
      <c r="F20" s="274"/>
      <c r="G20" s="274"/>
      <c r="H20" s="274"/>
      <c r="I20" s="48"/>
      <c r="J20" s="272"/>
      <c r="K20" s="272"/>
      <c r="L20" s="272"/>
      <c r="M20" s="48"/>
      <c r="N20" s="275"/>
      <c r="O20" s="48"/>
      <c r="P20" s="276"/>
      <c r="Q20" s="226"/>
      <c r="R20" s="408">
        <f t="shared" si="0"/>
        <v>0</v>
      </c>
      <c r="S20" s="408">
        <f t="shared" si="1"/>
        <v>0</v>
      </c>
      <c r="T20" s="408">
        <f t="shared" si="2"/>
        <v>0</v>
      </c>
      <c r="U20" s="409">
        <f t="shared" si="3"/>
        <v>0</v>
      </c>
      <c r="W20" s="225"/>
      <c r="X20" s="225"/>
    </row>
    <row r="21" spans="1:24" x14ac:dyDescent="0.4">
      <c r="A21" s="91" t="s">
        <v>236</v>
      </c>
      <c r="B21" s="273"/>
      <c r="C21" s="48"/>
      <c r="D21" s="274"/>
      <c r="E21" s="48"/>
      <c r="F21" s="274"/>
      <c r="G21" s="274"/>
      <c r="H21" s="274"/>
      <c r="I21" s="48"/>
      <c r="J21" s="272"/>
      <c r="K21" s="272"/>
      <c r="L21" s="272"/>
      <c r="M21" s="48"/>
      <c r="N21" s="275"/>
      <c r="O21" s="48"/>
      <c r="P21" s="276"/>
      <c r="Q21" s="226"/>
      <c r="R21" s="408">
        <f t="shared" si="0"/>
        <v>0</v>
      </c>
      <c r="S21" s="408">
        <f t="shared" si="1"/>
        <v>0</v>
      </c>
      <c r="T21" s="408">
        <f t="shared" si="2"/>
        <v>0</v>
      </c>
      <c r="U21" s="409">
        <f t="shared" si="3"/>
        <v>0</v>
      </c>
      <c r="W21" s="225"/>
      <c r="X21" s="225"/>
    </row>
    <row r="22" spans="1:24" x14ac:dyDescent="0.4">
      <c r="A22" s="91" t="s">
        <v>236</v>
      </c>
      <c r="B22" s="273"/>
      <c r="C22" s="48"/>
      <c r="D22" s="274"/>
      <c r="E22" s="48"/>
      <c r="F22" s="274"/>
      <c r="G22" s="274"/>
      <c r="H22" s="274"/>
      <c r="I22" s="48"/>
      <c r="J22" s="272"/>
      <c r="K22" s="272"/>
      <c r="L22" s="272"/>
      <c r="M22" s="48"/>
      <c r="N22" s="275"/>
      <c r="O22" s="48"/>
      <c r="P22" s="276"/>
      <c r="Q22" s="226"/>
      <c r="R22" s="408">
        <f t="shared" si="0"/>
        <v>0</v>
      </c>
      <c r="S22" s="408">
        <f t="shared" si="1"/>
        <v>0</v>
      </c>
      <c r="T22" s="408">
        <f t="shared" si="2"/>
        <v>0</v>
      </c>
      <c r="U22" s="409">
        <f t="shared" si="3"/>
        <v>0</v>
      </c>
      <c r="W22" s="225"/>
      <c r="X22" s="225"/>
    </row>
    <row r="23" spans="1:24" x14ac:dyDescent="0.4">
      <c r="A23" s="91" t="s">
        <v>236</v>
      </c>
      <c r="B23" s="273"/>
      <c r="C23" s="48"/>
      <c r="D23" s="274"/>
      <c r="E23" s="48"/>
      <c r="F23" s="274"/>
      <c r="G23" s="274"/>
      <c r="H23" s="274"/>
      <c r="I23" s="48"/>
      <c r="J23" s="272"/>
      <c r="K23" s="272"/>
      <c r="L23" s="272"/>
      <c r="M23" s="48"/>
      <c r="N23" s="275"/>
      <c r="O23" s="48"/>
      <c r="P23" s="276"/>
      <c r="Q23" s="226"/>
      <c r="R23" s="408">
        <f t="shared" si="0"/>
        <v>0</v>
      </c>
      <c r="S23" s="408">
        <f t="shared" si="1"/>
        <v>0</v>
      </c>
      <c r="T23" s="408">
        <f t="shared" si="2"/>
        <v>0</v>
      </c>
      <c r="U23" s="409">
        <f t="shared" si="3"/>
        <v>0</v>
      </c>
      <c r="W23" s="225"/>
      <c r="X23" s="225"/>
    </row>
    <row r="24" spans="1:24" x14ac:dyDescent="0.4">
      <c r="A24" s="91" t="s">
        <v>236</v>
      </c>
      <c r="B24" s="273"/>
      <c r="C24" s="48"/>
      <c r="D24" s="274"/>
      <c r="E24" s="48"/>
      <c r="F24" s="274"/>
      <c r="G24" s="274"/>
      <c r="H24" s="274"/>
      <c r="I24" s="48"/>
      <c r="J24" s="272"/>
      <c r="K24" s="272"/>
      <c r="L24" s="272"/>
      <c r="M24" s="48"/>
      <c r="N24" s="275"/>
      <c r="O24" s="48"/>
      <c r="P24" s="276"/>
      <c r="Q24" s="226"/>
      <c r="R24" s="408">
        <f t="shared" si="0"/>
        <v>0</v>
      </c>
      <c r="S24" s="408">
        <f t="shared" si="1"/>
        <v>0</v>
      </c>
      <c r="T24" s="408">
        <f t="shared" si="2"/>
        <v>0</v>
      </c>
      <c r="U24" s="409">
        <f t="shared" si="3"/>
        <v>0</v>
      </c>
      <c r="W24" s="225"/>
      <c r="X24" s="225"/>
    </row>
    <row r="25" spans="1:24" x14ac:dyDescent="0.4">
      <c r="A25" s="91" t="s">
        <v>236</v>
      </c>
      <c r="B25" s="273"/>
      <c r="C25" s="48"/>
      <c r="D25" s="274"/>
      <c r="E25" s="48"/>
      <c r="F25" s="277"/>
      <c r="G25" s="277"/>
      <c r="H25" s="277"/>
      <c r="I25" s="48"/>
      <c r="J25" s="272"/>
      <c r="K25" s="272"/>
      <c r="L25" s="272"/>
      <c r="M25" s="48"/>
      <c r="N25" s="275"/>
      <c r="O25" s="48"/>
      <c r="P25" s="276"/>
      <c r="Q25" s="226"/>
      <c r="R25" s="408">
        <f t="shared" si="0"/>
        <v>0</v>
      </c>
      <c r="S25" s="408">
        <f t="shared" si="1"/>
        <v>0</v>
      </c>
      <c r="T25" s="408">
        <f t="shared" si="2"/>
        <v>0</v>
      </c>
      <c r="U25" s="409">
        <f t="shared" si="3"/>
        <v>0</v>
      </c>
      <c r="W25" s="225"/>
      <c r="X25" s="225"/>
    </row>
    <row r="26" spans="1:24" x14ac:dyDescent="0.4">
      <c r="A26" s="91" t="s">
        <v>236</v>
      </c>
      <c r="B26" s="273"/>
      <c r="C26" s="48"/>
      <c r="D26" s="274"/>
      <c r="E26" s="48"/>
      <c r="F26" s="274"/>
      <c r="G26" s="274"/>
      <c r="H26" s="274"/>
      <c r="I26" s="48"/>
      <c r="J26" s="272"/>
      <c r="K26" s="272"/>
      <c r="L26" s="272"/>
      <c r="M26" s="48"/>
      <c r="N26" s="275"/>
      <c r="O26" s="48"/>
      <c r="P26" s="276"/>
      <c r="Q26" s="226"/>
      <c r="R26" s="408">
        <f t="shared" si="0"/>
        <v>0</v>
      </c>
      <c r="S26" s="408">
        <f t="shared" si="1"/>
        <v>0</v>
      </c>
      <c r="T26" s="408">
        <f t="shared" si="2"/>
        <v>0</v>
      </c>
      <c r="U26" s="409">
        <f t="shared" si="3"/>
        <v>0</v>
      </c>
      <c r="W26" s="225"/>
      <c r="X26" s="225"/>
    </row>
    <row r="27" spans="1:24" x14ac:dyDescent="0.4">
      <c r="A27" s="91" t="s">
        <v>236</v>
      </c>
      <c r="B27" s="273"/>
      <c r="C27" s="48"/>
      <c r="D27" s="274"/>
      <c r="E27" s="48"/>
      <c r="F27" s="272"/>
      <c r="G27" s="272"/>
      <c r="H27" s="272"/>
      <c r="I27" s="48"/>
      <c r="J27" s="272"/>
      <c r="K27" s="272"/>
      <c r="L27" s="272"/>
      <c r="M27" s="48"/>
      <c r="N27" s="275"/>
      <c r="O27" s="48"/>
      <c r="P27" s="276"/>
      <c r="Q27" s="226"/>
      <c r="R27" s="408">
        <f t="shared" si="0"/>
        <v>0</v>
      </c>
      <c r="S27" s="408">
        <f t="shared" si="1"/>
        <v>0</v>
      </c>
      <c r="T27" s="408">
        <f t="shared" si="2"/>
        <v>0</v>
      </c>
      <c r="U27" s="409">
        <f t="shared" si="3"/>
        <v>0</v>
      </c>
      <c r="W27" s="225"/>
      <c r="X27" s="225"/>
    </row>
    <row r="28" spans="1:24" x14ac:dyDescent="0.4">
      <c r="A28" s="91" t="s">
        <v>236</v>
      </c>
      <c r="B28" s="273"/>
      <c r="C28" s="48"/>
      <c r="D28" s="274"/>
      <c r="E28" s="48"/>
      <c r="F28" s="277"/>
      <c r="G28" s="277"/>
      <c r="H28" s="277"/>
      <c r="I28" s="48"/>
      <c r="J28" s="272"/>
      <c r="K28" s="272"/>
      <c r="L28" s="272"/>
      <c r="M28" s="48"/>
      <c r="N28" s="275"/>
      <c r="O28" s="48"/>
      <c r="P28" s="276"/>
      <c r="Q28" s="226"/>
      <c r="R28" s="408">
        <f t="shared" si="0"/>
        <v>0</v>
      </c>
      <c r="S28" s="408">
        <f t="shared" si="1"/>
        <v>0</v>
      </c>
      <c r="T28" s="408">
        <f t="shared" si="2"/>
        <v>0</v>
      </c>
      <c r="U28" s="409">
        <f t="shared" si="3"/>
        <v>0</v>
      </c>
      <c r="W28" s="225"/>
      <c r="X28" s="225"/>
    </row>
    <row r="29" spans="1:24" x14ac:dyDescent="0.4">
      <c r="A29" s="91" t="s">
        <v>236</v>
      </c>
      <c r="B29" s="273"/>
      <c r="C29" s="48"/>
      <c r="D29" s="274"/>
      <c r="E29" s="48"/>
      <c r="F29" s="274"/>
      <c r="G29" s="274"/>
      <c r="H29" s="274"/>
      <c r="I29" s="48"/>
      <c r="J29" s="272"/>
      <c r="K29" s="272"/>
      <c r="L29" s="272"/>
      <c r="M29" s="48"/>
      <c r="N29" s="275"/>
      <c r="O29" s="48"/>
      <c r="P29" s="276"/>
      <c r="Q29" s="226"/>
      <c r="R29" s="408">
        <f t="shared" si="0"/>
        <v>0</v>
      </c>
      <c r="S29" s="408">
        <f t="shared" si="1"/>
        <v>0</v>
      </c>
      <c r="T29" s="408">
        <f t="shared" si="2"/>
        <v>0</v>
      </c>
      <c r="U29" s="409">
        <f t="shared" si="3"/>
        <v>0</v>
      </c>
      <c r="W29" s="225"/>
      <c r="X29" s="225"/>
    </row>
    <row r="30" spans="1:24" x14ac:dyDescent="0.4">
      <c r="A30" s="91" t="s">
        <v>236</v>
      </c>
      <c r="B30" s="273"/>
      <c r="C30" s="48"/>
      <c r="D30" s="274"/>
      <c r="E30" s="48"/>
      <c r="F30" s="272"/>
      <c r="G30" s="272"/>
      <c r="H30" s="272"/>
      <c r="I30" s="48"/>
      <c r="J30" s="272"/>
      <c r="K30" s="272"/>
      <c r="L30" s="272"/>
      <c r="M30" s="48"/>
      <c r="N30" s="275"/>
      <c r="O30" s="48"/>
      <c r="P30" s="276"/>
      <c r="Q30" s="226"/>
      <c r="R30" s="408">
        <f t="shared" si="0"/>
        <v>0</v>
      </c>
      <c r="S30" s="408">
        <f t="shared" si="1"/>
        <v>0</v>
      </c>
      <c r="T30" s="408">
        <f t="shared" si="2"/>
        <v>0</v>
      </c>
      <c r="U30" s="409">
        <f t="shared" si="3"/>
        <v>0</v>
      </c>
      <c r="W30" s="225"/>
      <c r="X30" s="225"/>
    </row>
    <row r="31" spans="1:24" x14ac:dyDescent="0.4">
      <c r="A31" s="91" t="s">
        <v>236</v>
      </c>
      <c r="B31" s="273"/>
      <c r="C31" s="48"/>
      <c r="D31" s="274"/>
      <c r="E31" s="48"/>
      <c r="F31" s="277"/>
      <c r="G31" s="277"/>
      <c r="H31" s="277"/>
      <c r="I31" s="48"/>
      <c r="J31" s="272"/>
      <c r="K31" s="272"/>
      <c r="L31" s="272"/>
      <c r="M31" s="48"/>
      <c r="N31" s="275"/>
      <c r="O31" s="48"/>
      <c r="P31" s="276"/>
      <c r="Q31" s="226"/>
      <c r="R31" s="408">
        <f t="shared" si="0"/>
        <v>0</v>
      </c>
      <c r="S31" s="408">
        <f t="shared" si="1"/>
        <v>0</v>
      </c>
      <c r="T31" s="408">
        <f t="shared" si="2"/>
        <v>0</v>
      </c>
      <c r="U31" s="409">
        <f t="shared" si="3"/>
        <v>0</v>
      </c>
      <c r="W31" s="225"/>
      <c r="X31" s="225"/>
    </row>
    <row r="32" spans="1:24" x14ac:dyDescent="0.4">
      <c r="A32" s="91" t="s">
        <v>236</v>
      </c>
      <c r="B32" s="273"/>
      <c r="C32" s="48"/>
      <c r="D32" s="274"/>
      <c r="E32" s="48"/>
      <c r="F32" s="274"/>
      <c r="G32" s="274"/>
      <c r="H32" s="274"/>
      <c r="I32" s="48"/>
      <c r="J32" s="272"/>
      <c r="K32" s="272"/>
      <c r="L32" s="272"/>
      <c r="M32" s="48"/>
      <c r="N32" s="275"/>
      <c r="O32" s="48"/>
      <c r="P32" s="276"/>
      <c r="Q32" s="226"/>
      <c r="R32" s="408">
        <f t="shared" si="0"/>
        <v>0</v>
      </c>
      <c r="S32" s="408">
        <f t="shared" si="1"/>
        <v>0</v>
      </c>
      <c r="T32" s="408">
        <f t="shared" si="2"/>
        <v>0</v>
      </c>
      <c r="U32" s="409">
        <f t="shared" si="3"/>
        <v>0</v>
      </c>
      <c r="W32" s="225"/>
      <c r="X32" s="225"/>
    </row>
    <row r="33" spans="1:24" x14ac:dyDescent="0.4">
      <c r="A33" s="91" t="s">
        <v>236</v>
      </c>
      <c r="B33" s="273"/>
      <c r="C33" s="48"/>
      <c r="D33" s="274"/>
      <c r="E33" s="48"/>
      <c r="F33" s="272"/>
      <c r="G33" s="272"/>
      <c r="H33" s="272"/>
      <c r="I33" s="48"/>
      <c r="J33" s="272"/>
      <c r="K33" s="272"/>
      <c r="L33" s="272"/>
      <c r="M33" s="48"/>
      <c r="N33" s="275"/>
      <c r="O33" s="48"/>
      <c r="P33" s="276"/>
      <c r="Q33" s="226"/>
      <c r="R33" s="408">
        <f t="shared" si="0"/>
        <v>0</v>
      </c>
      <c r="S33" s="408">
        <f t="shared" si="1"/>
        <v>0</v>
      </c>
      <c r="T33" s="408">
        <f t="shared" si="2"/>
        <v>0</v>
      </c>
      <c r="U33" s="409">
        <f t="shared" si="3"/>
        <v>0</v>
      </c>
      <c r="W33" s="225"/>
      <c r="X33" s="225"/>
    </row>
    <row r="34" spans="1:24" x14ac:dyDescent="0.4">
      <c r="A34" s="91" t="s">
        <v>236</v>
      </c>
      <c r="B34" s="273"/>
      <c r="C34" s="48"/>
      <c r="D34" s="274"/>
      <c r="E34" s="48"/>
      <c r="F34" s="277"/>
      <c r="G34" s="277"/>
      <c r="H34" s="277"/>
      <c r="I34" s="48"/>
      <c r="J34" s="272"/>
      <c r="K34" s="272"/>
      <c r="L34" s="272"/>
      <c r="M34" s="48"/>
      <c r="N34" s="275"/>
      <c r="O34" s="48"/>
      <c r="P34" s="276"/>
      <c r="Q34" s="226"/>
      <c r="R34" s="408">
        <f t="shared" si="0"/>
        <v>0</v>
      </c>
      <c r="S34" s="408">
        <f t="shared" si="1"/>
        <v>0</v>
      </c>
      <c r="T34" s="408">
        <f t="shared" si="2"/>
        <v>0</v>
      </c>
      <c r="U34" s="409">
        <f t="shared" si="3"/>
        <v>0</v>
      </c>
      <c r="W34" s="225"/>
      <c r="X34" s="225"/>
    </row>
    <row r="35" spans="1:24" x14ac:dyDescent="0.4">
      <c r="A35" s="91" t="s">
        <v>236</v>
      </c>
      <c r="B35" s="273"/>
      <c r="C35" s="48"/>
      <c r="D35" s="274"/>
      <c r="E35" s="48"/>
      <c r="F35" s="274"/>
      <c r="G35" s="274"/>
      <c r="H35" s="274"/>
      <c r="I35" s="48"/>
      <c r="J35" s="272"/>
      <c r="K35" s="272"/>
      <c r="L35" s="272"/>
      <c r="M35" s="48"/>
      <c r="N35" s="275"/>
      <c r="O35" s="48"/>
      <c r="P35" s="276"/>
      <c r="Q35" s="226"/>
      <c r="R35" s="408">
        <f t="shared" si="0"/>
        <v>0</v>
      </c>
      <c r="S35" s="408">
        <f t="shared" si="1"/>
        <v>0</v>
      </c>
      <c r="T35" s="408">
        <f t="shared" si="2"/>
        <v>0</v>
      </c>
      <c r="U35" s="409">
        <f t="shared" si="3"/>
        <v>0</v>
      </c>
      <c r="W35" s="225"/>
      <c r="X35" s="225"/>
    </row>
    <row r="36" spans="1:24" x14ac:dyDescent="0.4">
      <c r="A36" s="91" t="s">
        <v>236</v>
      </c>
      <c r="B36" s="273"/>
      <c r="C36" s="48"/>
      <c r="D36" s="274"/>
      <c r="E36" s="48"/>
      <c r="F36" s="272"/>
      <c r="G36" s="272"/>
      <c r="H36" s="272"/>
      <c r="I36" s="48"/>
      <c r="J36" s="272"/>
      <c r="K36" s="272"/>
      <c r="L36" s="272"/>
      <c r="M36" s="48"/>
      <c r="N36" s="275"/>
      <c r="O36" s="48"/>
      <c r="P36" s="276"/>
      <c r="Q36" s="226"/>
      <c r="R36" s="408">
        <f t="shared" si="0"/>
        <v>0</v>
      </c>
      <c r="S36" s="408">
        <f t="shared" si="1"/>
        <v>0</v>
      </c>
      <c r="T36" s="408">
        <f t="shared" si="2"/>
        <v>0</v>
      </c>
      <c r="U36" s="409">
        <f t="shared" si="3"/>
        <v>0</v>
      </c>
      <c r="W36" s="225"/>
      <c r="X36" s="225"/>
    </row>
    <row r="37" spans="1:24" x14ac:dyDescent="0.4">
      <c r="A37" s="91" t="s">
        <v>236</v>
      </c>
      <c r="B37" s="273"/>
      <c r="C37" s="48"/>
      <c r="D37" s="274"/>
      <c r="E37" s="48"/>
      <c r="F37" s="277"/>
      <c r="G37" s="277"/>
      <c r="H37" s="277"/>
      <c r="I37" s="48"/>
      <c r="J37" s="272"/>
      <c r="K37" s="272"/>
      <c r="L37" s="272"/>
      <c r="M37" s="48"/>
      <c r="N37" s="275"/>
      <c r="O37" s="48"/>
      <c r="P37" s="276"/>
      <c r="Q37" s="226"/>
      <c r="R37" s="408">
        <f t="shared" si="0"/>
        <v>0</v>
      </c>
      <c r="S37" s="408">
        <f t="shared" si="1"/>
        <v>0</v>
      </c>
      <c r="T37" s="408">
        <f t="shared" si="2"/>
        <v>0</v>
      </c>
      <c r="U37" s="409">
        <f t="shared" si="3"/>
        <v>0</v>
      </c>
      <c r="W37" s="225"/>
      <c r="X37" s="225"/>
    </row>
    <row r="38" spans="1:24" x14ac:dyDescent="0.4">
      <c r="A38" s="91" t="s">
        <v>236</v>
      </c>
      <c r="B38" s="273"/>
      <c r="C38" s="48"/>
      <c r="D38" s="274"/>
      <c r="E38" s="48"/>
      <c r="F38" s="274"/>
      <c r="G38" s="274"/>
      <c r="H38" s="274"/>
      <c r="I38" s="48"/>
      <c r="J38" s="272"/>
      <c r="K38" s="272"/>
      <c r="L38" s="272"/>
      <c r="M38" s="48"/>
      <c r="N38" s="275"/>
      <c r="O38" s="48"/>
      <c r="P38" s="276"/>
      <c r="Q38" s="226"/>
      <c r="R38" s="408">
        <f t="shared" si="0"/>
        <v>0</v>
      </c>
      <c r="S38" s="408">
        <f t="shared" si="1"/>
        <v>0</v>
      </c>
      <c r="T38" s="408">
        <f t="shared" si="2"/>
        <v>0</v>
      </c>
      <c r="U38" s="409">
        <f t="shared" si="3"/>
        <v>0</v>
      </c>
      <c r="W38" s="225"/>
      <c r="X38" s="225"/>
    </row>
    <row r="39" spans="1:24" x14ac:dyDescent="0.4">
      <c r="A39" s="91" t="s">
        <v>236</v>
      </c>
      <c r="B39" s="273"/>
      <c r="C39" s="48"/>
      <c r="D39" s="274"/>
      <c r="E39" s="48"/>
      <c r="F39" s="272"/>
      <c r="G39" s="272"/>
      <c r="H39" s="272"/>
      <c r="I39" s="48"/>
      <c r="J39" s="272"/>
      <c r="K39" s="272"/>
      <c r="L39" s="272"/>
      <c r="M39" s="48"/>
      <c r="N39" s="275"/>
      <c r="O39" s="48"/>
      <c r="P39" s="276"/>
      <c r="Q39" s="226"/>
      <c r="R39" s="408">
        <f t="shared" si="0"/>
        <v>0</v>
      </c>
      <c r="S39" s="408">
        <f t="shared" si="1"/>
        <v>0</v>
      </c>
      <c r="T39" s="408">
        <f t="shared" si="2"/>
        <v>0</v>
      </c>
      <c r="U39" s="409">
        <f t="shared" si="3"/>
        <v>0</v>
      </c>
      <c r="W39" s="225"/>
      <c r="X39" s="225"/>
    </row>
    <row r="40" spans="1:24" x14ac:dyDescent="0.4">
      <c r="A40" s="91" t="s">
        <v>236</v>
      </c>
      <c r="B40" s="273"/>
      <c r="C40" s="48"/>
      <c r="D40" s="274"/>
      <c r="E40" s="48"/>
      <c r="F40" s="277"/>
      <c r="G40" s="277"/>
      <c r="H40" s="277"/>
      <c r="I40" s="48"/>
      <c r="J40" s="272"/>
      <c r="K40" s="272"/>
      <c r="L40" s="272"/>
      <c r="M40" s="48"/>
      <c r="N40" s="275"/>
      <c r="O40" s="48"/>
      <c r="P40" s="276"/>
      <c r="Q40" s="226"/>
      <c r="R40" s="408">
        <f t="shared" si="0"/>
        <v>0</v>
      </c>
      <c r="S40" s="408">
        <f t="shared" si="1"/>
        <v>0</v>
      </c>
      <c r="T40" s="408">
        <f t="shared" si="2"/>
        <v>0</v>
      </c>
      <c r="U40" s="409">
        <f t="shared" si="3"/>
        <v>0</v>
      </c>
      <c r="W40" s="225"/>
      <c r="X40" s="225"/>
    </row>
    <row r="41" spans="1:24" x14ac:dyDescent="0.4">
      <c r="A41" s="91" t="s">
        <v>236</v>
      </c>
      <c r="B41" s="273"/>
      <c r="C41" s="48"/>
      <c r="D41" s="274"/>
      <c r="E41" s="48"/>
      <c r="F41" s="274"/>
      <c r="G41" s="274"/>
      <c r="H41" s="274"/>
      <c r="I41" s="48"/>
      <c r="J41" s="272"/>
      <c r="K41" s="272"/>
      <c r="L41" s="272"/>
      <c r="M41" s="48"/>
      <c r="N41" s="275"/>
      <c r="O41" s="48"/>
      <c r="P41" s="276"/>
      <c r="Q41" s="226"/>
      <c r="R41" s="408">
        <f t="shared" si="0"/>
        <v>0</v>
      </c>
      <c r="S41" s="408">
        <f t="shared" si="1"/>
        <v>0</v>
      </c>
      <c r="T41" s="408">
        <f t="shared" si="2"/>
        <v>0</v>
      </c>
      <c r="U41" s="409">
        <f t="shared" si="3"/>
        <v>0</v>
      </c>
      <c r="W41" s="225"/>
      <c r="X41" s="225"/>
    </row>
    <row r="42" spans="1:24" x14ac:dyDescent="0.4">
      <c r="A42" s="91" t="s">
        <v>236</v>
      </c>
      <c r="B42" s="273"/>
      <c r="C42" s="48"/>
      <c r="D42" s="274"/>
      <c r="E42" s="48"/>
      <c r="F42" s="272"/>
      <c r="G42" s="272"/>
      <c r="H42" s="272"/>
      <c r="I42" s="48"/>
      <c r="J42" s="272"/>
      <c r="K42" s="272"/>
      <c r="L42" s="272"/>
      <c r="M42" s="48"/>
      <c r="N42" s="275"/>
      <c r="O42" s="48"/>
      <c r="P42" s="276"/>
      <c r="Q42" s="226"/>
      <c r="R42" s="408">
        <f t="shared" si="0"/>
        <v>0</v>
      </c>
      <c r="S42" s="408">
        <f t="shared" si="1"/>
        <v>0</v>
      </c>
      <c r="T42" s="408">
        <f t="shared" si="2"/>
        <v>0</v>
      </c>
      <c r="U42" s="409">
        <f t="shared" si="3"/>
        <v>0</v>
      </c>
      <c r="W42" s="225"/>
      <c r="X42" s="225"/>
    </row>
    <row r="43" spans="1:24" x14ac:dyDescent="0.4">
      <c r="A43" s="91" t="s">
        <v>236</v>
      </c>
      <c r="B43" s="273"/>
      <c r="C43" s="48"/>
      <c r="D43" s="274"/>
      <c r="E43" s="48"/>
      <c r="F43" s="277"/>
      <c r="G43" s="277"/>
      <c r="H43" s="277"/>
      <c r="I43" s="48"/>
      <c r="J43" s="272"/>
      <c r="K43" s="272"/>
      <c r="L43" s="272"/>
      <c r="M43" s="48"/>
      <c r="N43" s="275"/>
      <c r="O43" s="48"/>
      <c r="P43" s="276"/>
      <c r="Q43" s="226"/>
      <c r="R43" s="408">
        <f t="shared" si="0"/>
        <v>0</v>
      </c>
      <c r="S43" s="408">
        <f t="shared" si="1"/>
        <v>0</v>
      </c>
      <c r="T43" s="408">
        <f t="shared" si="2"/>
        <v>0</v>
      </c>
      <c r="U43" s="409">
        <f t="shared" si="3"/>
        <v>0</v>
      </c>
      <c r="W43" s="225"/>
      <c r="X43" s="225"/>
    </row>
    <row r="44" spans="1:24" x14ac:dyDescent="0.4">
      <c r="A44" s="91" t="s">
        <v>236</v>
      </c>
      <c r="B44" s="273"/>
      <c r="C44" s="48"/>
      <c r="D44" s="274"/>
      <c r="E44" s="48"/>
      <c r="F44" s="274"/>
      <c r="G44" s="274"/>
      <c r="H44" s="274"/>
      <c r="I44" s="48"/>
      <c r="J44" s="272"/>
      <c r="K44" s="272"/>
      <c r="L44" s="272"/>
      <c r="M44" s="48"/>
      <c r="N44" s="275"/>
      <c r="O44" s="48"/>
      <c r="P44" s="276"/>
      <c r="Q44" s="226"/>
      <c r="R44" s="408">
        <f t="shared" si="0"/>
        <v>0</v>
      </c>
      <c r="S44" s="408">
        <f t="shared" si="1"/>
        <v>0</v>
      </c>
      <c r="T44" s="408">
        <f t="shared" si="2"/>
        <v>0</v>
      </c>
      <c r="U44" s="409">
        <f t="shared" si="3"/>
        <v>0</v>
      </c>
      <c r="W44" s="225"/>
      <c r="X44" s="225"/>
    </row>
    <row r="45" spans="1:24" x14ac:dyDescent="0.4">
      <c r="A45" s="91" t="s">
        <v>236</v>
      </c>
      <c r="B45" s="273"/>
      <c r="C45" s="48"/>
      <c r="D45" s="274"/>
      <c r="E45" s="48"/>
      <c r="F45" s="272"/>
      <c r="G45" s="272"/>
      <c r="H45" s="272"/>
      <c r="I45" s="48"/>
      <c r="J45" s="272"/>
      <c r="K45" s="272"/>
      <c r="L45" s="272"/>
      <c r="M45" s="48"/>
      <c r="N45" s="275"/>
      <c r="O45" s="48"/>
      <c r="P45" s="276"/>
      <c r="Q45" s="226"/>
      <c r="R45" s="408">
        <f t="shared" si="0"/>
        <v>0</v>
      </c>
      <c r="S45" s="408">
        <f t="shared" si="1"/>
        <v>0</v>
      </c>
      <c r="T45" s="408">
        <f t="shared" si="2"/>
        <v>0</v>
      </c>
      <c r="U45" s="409">
        <f t="shared" si="3"/>
        <v>0</v>
      </c>
      <c r="W45" s="225"/>
      <c r="X45" s="225"/>
    </row>
    <row r="46" spans="1:24" x14ac:dyDescent="0.4">
      <c r="A46" s="91" t="s">
        <v>236</v>
      </c>
      <c r="B46" s="273"/>
      <c r="C46" s="48"/>
      <c r="D46" s="274"/>
      <c r="E46" s="48"/>
      <c r="F46" s="277"/>
      <c r="G46" s="277"/>
      <c r="H46" s="277"/>
      <c r="I46" s="48"/>
      <c r="J46" s="272"/>
      <c r="K46" s="272"/>
      <c r="L46" s="272"/>
      <c r="M46" s="48"/>
      <c r="N46" s="275"/>
      <c r="O46" s="48"/>
      <c r="P46" s="276"/>
      <c r="Q46" s="226"/>
      <c r="R46" s="408">
        <f t="shared" si="0"/>
        <v>0</v>
      </c>
      <c r="S46" s="408">
        <f t="shared" si="1"/>
        <v>0</v>
      </c>
      <c r="T46" s="408">
        <f t="shared" si="2"/>
        <v>0</v>
      </c>
      <c r="U46" s="409">
        <f t="shared" si="3"/>
        <v>0</v>
      </c>
      <c r="W46" s="225"/>
      <c r="X46" s="225"/>
    </row>
    <row r="47" spans="1:24" x14ac:dyDescent="0.4">
      <c r="A47" s="91" t="s">
        <v>236</v>
      </c>
      <c r="B47" s="273"/>
      <c r="C47" s="48"/>
      <c r="D47" s="274"/>
      <c r="E47" s="48"/>
      <c r="F47" s="274"/>
      <c r="G47" s="274"/>
      <c r="H47" s="274"/>
      <c r="I47" s="48"/>
      <c r="J47" s="272"/>
      <c r="K47" s="272"/>
      <c r="L47" s="272"/>
      <c r="M47" s="48"/>
      <c r="N47" s="275"/>
      <c r="O47" s="48"/>
      <c r="P47" s="276"/>
      <c r="Q47" s="226"/>
      <c r="R47" s="408">
        <f t="shared" si="0"/>
        <v>0</v>
      </c>
      <c r="S47" s="408">
        <f t="shared" si="1"/>
        <v>0</v>
      </c>
      <c r="T47" s="408">
        <f t="shared" si="2"/>
        <v>0</v>
      </c>
      <c r="U47" s="409">
        <f t="shared" si="3"/>
        <v>0</v>
      </c>
      <c r="W47" s="225"/>
      <c r="X47" s="225"/>
    </row>
    <row r="48" spans="1:24" x14ac:dyDescent="0.4">
      <c r="A48" s="91" t="s">
        <v>236</v>
      </c>
      <c r="B48" s="273"/>
      <c r="C48" s="48"/>
      <c r="D48" s="274"/>
      <c r="E48" s="48"/>
      <c r="F48" s="272"/>
      <c r="G48" s="272"/>
      <c r="H48" s="272"/>
      <c r="I48" s="48"/>
      <c r="J48" s="272"/>
      <c r="K48" s="272"/>
      <c r="L48" s="272"/>
      <c r="M48" s="48"/>
      <c r="N48" s="275"/>
      <c r="O48" s="48"/>
      <c r="P48" s="276"/>
      <c r="Q48" s="226"/>
      <c r="R48" s="408">
        <f t="shared" si="0"/>
        <v>0</v>
      </c>
      <c r="S48" s="408">
        <f t="shared" si="1"/>
        <v>0</v>
      </c>
      <c r="T48" s="408">
        <f t="shared" si="2"/>
        <v>0</v>
      </c>
      <c r="U48" s="409">
        <f t="shared" si="3"/>
        <v>0</v>
      </c>
      <c r="W48" s="225"/>
      <c r="X48" s="225"/>
    </row>
    <row r="49" spans="1:24" x14ac:dyDescent="0.4">
      <c r="A49" s="91" t="s">
        <v>236</v>
      </c>
      <c r="B49" s="273"/>
      <c r="C49" s="48"/>
      <c r="D49" s="274"/>
      <c r="E49" s="48"/>
      <c r="F49" s="277"/>
      <c r="G49" s="277"/>
      <c r="H49" s="277"/>
      <c r="I49" s="48"/>
      <c r="J49" s="272"/>
      <c r="K49" s="272"/>
      <c r="L49" s="272"/>
      <c r="M49" s="48"/>
      <c r="N49" s="275"/>
      <c r="O49" s="48"/>
      <c r="P49" s="276"/>
      <c r="Q49" s="226"/>
      <c r="R49" s="408">
        <f t="shared" si="0"/>
        <v>0</v>
      </c>
      <c r="S49" s="408">
        <f t="shared" si="1"/>
        <v>0</v>
      </c>
      <c r="T49" s="408">
        <f t="shared" si="2"/>
        <v>0</v>
      </c>
      <c r="U49" s="409">
        <f t="shared" si="3"/>
        <v>0</v>
      </c>
      <c r="W49" s="225"/>
      <c r="X49" s="225"/>
    </row>
    <row r="50" spans="1:24" x14ac:dyDescent="0.4">
      <c r="A50" s="91" t="s">
        <v>236</v>
      </c>
      <c r="B50" s="273"/>
      <c r="C50" s="48"/>
      <c r="D50" s="274"/>
      <c r="E50" s="48"/>
      <c r="F50" s="274"/>
      <c r="G50" s="274"/>
      <c r="H50" s="274"/>
      <c r="I50" s="48"/>
      <c r="J50" s="272"/>
      <c r="K50" s="272"/>
      <c r="L50" s="272"/>
      <c r="M50" s="48"/>
      <c r="N50" s="275"/>
      <c r="O50" s="48"/>
      <c r="P50" s="276"/>
      <c r="Q50" s="226"/>
      <c r="R50" s="408">
        <f t="shared" si="0"/>
        <v>0</v>
      </c>
      <c r="S50" s="408">
        <f t="shared" si="1"/>
        <v>0</v>
      </c>
      <c r="T50" s="408">
        <f t="shared" si="2"/>
        <v>0</v>
      </c>
      <c r="U50" s="409">
        <f t="shared" si="3"/>
        <v>0</v>
      </c>
      <c r="W50" s="225"/>
      <c r="X50" s="225"/>
    </row>
    <row r="51" spans="1:24" x14ac:dyDescent="0.4">
      <c r="A51" s="91" t="s">
        <v>236</v>
      </c>
      <c r="B51" s="273"/>
      <c r="C51" s="48"/>
      <c r="D51" s="274"/>
      <c r="E51" s="48"/>
      <c r="F51" s="272"/>
      <c r="G51" s="272"/>
      <c r="H51" s="272"/>
      <c r="I51" s="48"/>
      <c r="J51" s="272"/>
      <c r="K51" s="272"/>
      <c r="L51" s="272"/>
      <c r="M51" s="48"/>
      <c r="N51" s="275"/>
      <c r="O51" s="48"/>
      <c r="P51" s="276"/>
      <c r="Q51" s="226"/>
      <c r="R51" s="408">
        <f t="shared" si="0"/>
        <v>0</v>
      </c>
      <c r="S51" s="408">
        <f t="shared" si="1"/>
        <v>0</v>
      </c>
      <c r="T51" s="408">
        <f t="shared" si="2"/>
        <v>0</v>
      </c>
      <c r="U51" s="409">
        <f t="shared" si="3"/>
        <v>0</v>
      </c>
      <c r="W51" s="225"/>
      <c r="X51" s="225"/>
    </row>
    <row r="52" spans="1:24" x14ac:dyDescent="0.4">
      <c r="A52" s="91" t="s">
        <v>236</v>
      </c>
      <c r="B52" s="273"/>
      <c r="C52" s="48"/>
      <c r="D52" s="274"/>
      <c r="E52" s="48"/>
      <c r="F52" s="277"/>
      <c r="G52" s="277"/>
      <c r="H52" s="277"/>
      <c r="I52" s="48"/>
      <c r="J52" s="272"/>
      <c r="K52" s="272"/>
      <c r="L52" s="272"/>
      <c r="M52" s="48"/>
      <c r="N52" s="275"/>
      <c r="O52" s="48"/>
      <c r="P52" s="276"/>
      <c r="Q52" s="226"/>
      <c r="R52" s="408">
        <f t="shared" si="0"/>
        <v>0</v>
      </c>
      <c r="S52" s="408">
        <f t="shared" si="1"/>
        <v>0</v>
      </c>
      <c r="T52" s="408">
        <f t="shared" si="2"/>
        <v>0</v>
      </c>
      <c r="U52" s="409">
        <f t="shared" si="3"/>
        <v>0</v>
      </c>
      <c r="W52" s="225"/>
      <c r="X52" s="225"/>
    </row>
    <row r="53" spans="1:24" x14ac:dyDescent="0.4">
      <c r="A53" s="91" t="s">
        <v>236</v>
      </c>
      <c r="B53" s="273"/>
      <c r="C53" s="48"/>
      <c r="D53" s="274"/>
      <c r="E53" s="48"/>
      <c r="F53" s="274"/>
      <c r="G53" s="274"/>
      <c r="H53" s="274"/>
      <c r="I53" s="48"/>
      <c r="J53" s="272"/>
      <c r="K53" s="272"/>
      <c r="L53" s="272"/>
      <c r="M53" s="48"/>
      <c r="N53" s="275"/>
      <c r="O53" s="48"/>
      <c r="P53" s="276"/>
      <c r="Q53" s="226"/>
      <c r="R53" s="408">
        <f t="shared" si="0"/>
        <v>0</v>
      </c>
      <c r="S53" s="408">
        <f t="shared" si="1"/>
        <v>0</v>
      </c>
      <c r="T53" s="408">
        <f t="shared" si="2"/>
        <v>0</v>
      </c>
      <c r="U53" s="409">
        <f t="shared" si="3"/>
        <v>0</v>
      </c>
      <c r="W53" s="225"/>
      <c r="X53" s="225"/>
    </row>
    <row r="54" spans="1:24" x14ac:dyDescent="0.4">
      <c r="A54" s="91" t="s">
        <v>236</v>
      </c>
      <c r="B54" s="273"/>
      <c r="C54" s="48"/>
      <c r="D54" s="274"/>
      <c r="E54" s="48"/>
      <c r="F54" s="272"/>
      <c r="G54" s="272"/>
      <c r="H54" s="272"/>
      <c r="I54" s="48"/>
      <c r="J54" s="272"/>
      <c r="K54" s="272"/>
      <c r="L54" s="272"/>
      <c r="M54" s="48"/>
      <c r="N54" s="275"/>
      <c r="O54" s="48"/>
      <c r="P54" s="276"/>
      <c r="Q54" s="226"/>
      <c r="R54" s="408">
        <f t="shared" si="0"/>
        <v>0</v>
      </c>
      <c r="S54" s="408">
        <f t="shared" si="1"/>
        <v>0</v>
      </c>
      <c r="T54" s="408">
        <f t="shared" si="2"/>
        <v>0</v>
      </c>
      <c r="U54" s="409">
        <f t="shared" si="3"/>
        <v>0</v>
      </c>
      <c r="W54" s="225"/>
      <c r="X54" s="225"/>
    </row>
    <row r="55" spans="1:24" x14ac:dyDescent="0.4">
      <c r="A55" s="91" t="s">
        <v>236</v>
      </c>
      <c r="B55" s="273"/>
      <c r="C55" s="48"/>
      <c r="D55" s="274"/>
      <c r="E55" s="48"/>
      <c r="F55" s="277"/>
      <c r="G55" s="277"/>
      <c r="H55" s="277"/>
      <c r="I55" s="48"/>
      <c r="J55" s="272"/>
      <c r="K55" s="272"/>
      <c r="L55" s="272"/>
      <c r="M55" s="48"/>
      <c r="N55" s="275"/>
      <c r="O55" s="48"/>
      <c r="P55" s="276"/>
      <c r="Q55" s="226"/>
      <c r="R55" s="408">
        <f t="shared" si="0"/>
        <v>0</v>
      </c>
      <c r="S55" s="408">
        <f t="shared" si="1"/>
        <v>0</v>
      </c>
      <c r="T55" s="408">
        <f t="shared" si="2"/>
        <v>0</v>
      </c>
      <c r="U55" s="409">
        <f t="shared" si="3"/>
        <v>0</v>
      </c>
      <c r="W55" s="225"/>
      <c r="X55" s="225"/>
    </row>
    <row r="56" spans="1:24" x14ac:dyDescent="0.4">
      <c r="A56" s="91" t="s">
        <v>236</v>
      </c>
      <c r="B56" s="273"/>
      <c r="C56" s="48"/>
      <c r="D56" s="274"/>
      <c r="E56" s="48"/>
      <c r="F56" s="274"/>
      <c r="G56" s="274"/>
      <c r="H56" s="274"/>
      <c r="I56" s="48"/>
      <c r="J56" s="272"/>
      <c r="K56" s="272"/>
      <c r="L56" s="272"/>
      <c r="M56" s="48"/>
      <c r="N56" s="275"/>
      <c r="O56" s="48"/>
      <c r="P56" s="276"/>
      <c r="Q56" s="226"/>
      <c r="R56" s="408">
        <f t="shared" si="0"/>
        <v>0</v>
      </c>
      <c r="S56" s="408">
        <f t="shared" si="1"/>
        <v>0</v>
      </c>
      <c r="T56" s="408">
        <f t="shared" si="2"/>
        <v>0</v>
      </c>
      <c r="U56" s="409">
        <f t="shared" si="3"/>
        <v>0</v>
      </c>
      <c r="W56" s="225"/>
      <c r="X56" s="225"/>
    </row>
    <row r="57" spans="1:24" x14ac:dyDescent="0.4">
      <c r="A57" s="91" t="s">
        <v>236</v>
      </c>
      <c r="B57" s="273"/>
      <c r="C57" s="48"/>
      <c r="D57" s="274"/>
      <c r="E57" s="48"/>
      <c r="F57" s="272"/>
      <c r="G57" s="272"/>
      <c r="H57" s="272"/>
      <c r="I57" s="48"/>
      <c r="J57" s="272"/>
      <c r="K57" s="272"/>
      <c r="L57" s="272"/>
      <c r="M57" s="48"/>
      <c r="N57" s="275"/>
      <c r="O57" s="48"/>
      <c r="P57" s="276"/>
      <c r="Q57" s="226"/>
      <c r="R57" s="408">
        <f t="shared" si="0"/>
        <v>0</v>
      </c>
      <c r="S57" s="408">
        <f t="shared" si="1"/>
        <v>0</v>
      </c>
      <c r="T57" s="408">
        <f t="shared" si="2"/>
        <v>0</v>
      </c>
      <c r="U57" s="409">
        <f t="shared" si="3"/>
        <v>0</v>
      </c>
      <c r="W57" s="225"/>
      <c r="X57" s="225"/>
    </row>
    <row r="58" spans="1:24" x14ac:dyDescent="0.4">
      <c r="A58" s="91" t="s">
        <v>236</v>
      </c>
      <c r="B58" s="273"/>
      <c r="C58" s="48"/>
      <c r="D58" s="274"/>
      <c r="E58" s="48"/>
      <c r="F58" s="277"/>
      <c r="G58" s="277"/>
      <c r="H58" s="277"/>
      <c r="I58" s="48"/>
      <c r="J58" s="272"/>
      <c r="K58" s="272"/>
      <c r="L58" s="272"/>
      <c r="M58" s="48"/>
      <c r="N58" s="275"/>
      <c r="O58" s="48"/>
      <c r="P58" s="276"/>
      <c r="Q58" s="226"/>
      <c r="R58" s="408">
        <f t="shared" si="0"/>
        <v>0</v>
      </c>
      <c r="S58" s="408">
        <f t="shared" si="1"/>
        <v>0</v>
      </c>
      <c r="T58" s="408">
        <f t="shared" si="2"/>
        <v>0</v>
      </c>
      <c r="U58" s="409">
        <f t="shared" si="3"/>
        <v>0</v>
      </c>
      <c r="W58" s="225"/>
      <c r="X58" s="225"/>
    </row>
    <row r="59" spans="1:24" x14ac:dyDescent="0.4">
      <c r="A59" s="91" t="s">
        <v>236</v>
      </c>
      <c r="B59" s="273"/>
      <c r="C59" s="48"/>
      <c r="D59" s="274"/>
      <c r="E59" s="48"/>
      <c r="F59" s="274"/>
      <c r="G59" s="274"/>
      <c r="H59" s="274"/>
      <c r="I59" s="48"/>
      <c r="J59" s="272"/>
      <c r="K59" s="272"/>
      <c r="L59" s="272"/>
      <c r="M59" s="48"/>
      <c r="N59" s="275"/>
      <c r="O59" s="48"/>
      <c r="P59" s="276"/>
      <c r="Q59" s="226"/>
      <c r="R59" s="408">
        <f t="shared" si="0"/>
        <v>0</v>
      </c>
      <c r="S59" s="408">
        <f t="shared" si="1"/>
        <v>0</v>
      </c>
      <c r="T59" s="408">
        <f t="shared" si="2"/>
        <v>0</v>
      </c>
      <c r="U59" s="409">
        <f t="shared" si="3"/>
        <v>0</v>
      </c>
      <c r="W59" s="225"/>
      <c r="X59" s="225"/>
    </row>
    <row r="60" spans="1:24" x14ac:dyDescent="0.4">
      <c r="A60" s="91" t="s">
        <v>236</v>
      </c>
      <c r="B60" s="273"/>
      <c r="C60" s="48"/>
      <c r="D60" s="274"/>
      <c r="E60" s="48"/>
      <c r="F60" s="272"/>
      <c r="G60" s="272"/>
      <c r="H60" s="272"/>
      <c r="I60" s="48"/>
      <c r="J60" s="272"/>
      <c r="K60" s="272"/>
      <c r="L60" s="272"/>
      <c r="M60" s="48"/>
      <c r="N60" s="275"/>
      <c r="O60" s="48"/>
      <c r="P60" s="276"/>
      <c r="Q60" s="226"/>
      <c r="R60" s="408">
        <f t="shared" si="0"/>
        <v>0</v>
      </c>
      <c r="S60" s="408">
        <f t="shared" si="1"/>
        <v>0</v>
      </c>
      <c r="T60" s="408">
        <f t="shared" si="2"/>
        <v>0</v>
      </c>
      <c r="U60" s="409">
        <f t="shared" si="3"/>
        <v>0</v>
      </c>
      <c r="W60" s="225"/>
      <c r="X60" s="225"/>
    </row>
    <row r="61" spans="1:24" x14ac:dyDescent="0.4">
      <c r="A61" s="91" t="s">
        <v>236</v>
      </c>
      <c r="B61" s="273"/>
      <c r="C61" s="48"/>
      <c r="D61" s="274"/>
      <c r="E61" s="48"/>
      <c r="F61" s="277"/>
      <c r="G61" s="277"/>
      <c r="H61" s="277"/>
      <c r="I61" s="48"/>
      <c r="J61" s="272"/>
      <c r="K61" s="272"/>
      <c r="L61" s="272"/>
      <c r="M61" s="48"/>
      <c r="N61" s="275"/>
      <c r="O61" s="48"/>
      <c r="P61" s="276"/>
      <c r="Q61" s="226"/>
      <c r="R61" s="408">
        <f t="shared" si="0"/>
        <v>0</v>
      </c>
      <c r="S61" s="408">
        <f t="shared" si="1"/>
        <v>0</v>
      </c>
      <c r="T61" s="408">
        <f t="shared" si="2"/>
        <v>0</v>
      </c>
      <c r="U61" s="409">
        <f t="shared" si="3"/>
        <v>0</v>
      </c>
      <c r="W61" s="225"/>
      <c r="X61" s="225"/>
    </row>
    <row r="62" spans="1:24" x14ac:dyDescent="0.4">
      <c r="A62" s="91" t="s">
        <v>236</v>
      </c>
      <c r="B62" s="273"/>
      <c r="C62" s="48"/>
      <c r="D62" s="274"/>
      <c r="E62" s="48"/>
      <c r="F62" s="274"/>
      <c r="G62" s="274"/>
      <c r="H62" s="274"/>
      <c r="I62" s="48"/>
      <c r="J62" s="272"/>
      <c r="K62" s="272"/>
      <c r="L62" s="272"/>
      <c r="M62" s="48"/>
      <c r="N62" s="275"/>
      <c r="O62" s="48"/>
      <c r="P62" s="276"/>
      <c r="Q62" s="226"/>
      <c r="R62" s="408">
        <f t="shared" si="0"/>
        <v>0</v>
      </c>
      <c r="S62" s="408">
        <f t="shared" si="1"/>
        <v>0</v>
      </c>
      <c r="T62" s="408">
        <f t="shared" si="2"/>
        <v>0</v>
      </c>
      <c r="U62" s="409">
        <f t="shared" si="3"/>
        <v>0</v>
      </c>
      <c r="W62" s="225"/>
      <c r="X62" s="225"/>
    </row>
    <row r="63" spans="1:24" x14ac:dyDescent="0.4">
      <c r="A63" s="91" t="s">
        <v>236</v>
      </c>
      <c r="B63" s="273"/>
      <c r="C63" s="48"/>
      <c r="D63" s="274"/>
      <c r="E63" s="48"/>
      <c r="F63" s="272"/>
      <c r="G63" s="272"/>
      <c r="H63" s="272"/>
      <c r="I63" s="48"/>
      <c r="J63" s="272"/>
      <c r="K63" s="272"/>
      <c r="L63" s="272"/>
      <c r="M63" s="48"/>
      <c r="N63" s="275"/>
      <c r="O63" s="48"/>
      <c r="P63" s="276"/>
      <c r="Q63" s="226"/>
      <c r="R63" s="408">
        <f t="shared" si="0"/>
        <v>0</v>
      </c>
      <c r="S63" s="408">
        <f t="shared" si="1"/>
        <v>0</v>
      </c>
      <c r="T63" s="408">
        <f t="shared" si="2"/>
        <v>0</v>
      </c>
      <c r="U63" s="409">
        <f t="shared" si="3"/>
        <v>0</v>
      </c>
      <c r="W63" s="225"/>
      <c r="X63" s="225"/>
    </row>
    <row r="64" spans="1:24" x14ac:dyDescent="0.4">
      <c r="A64" s="91" t="s">
        <v>236</v>
      </c>
      <c r="B64" s="273"/>
      <c r="C64" s="48"/>
      <c r="D64" s="274"/>
      <c r="E64" s="48"/>
      <c r="F64" s="277"/>
      <c r="G64" s="277"/>
      <c r="H64" s="277"/>
      <c r="I64" s="48"/>
      <c r="J64" s="272"/>
      <c r="K64" s="272"/>
      <c r="L64" s="272"/>
      <c r="M64" s="48"/>
      <c r="N64" s="275"/>
      <c r="O64" s="48"/>
      <c r="P64" s="276"/>
      <c r="Q64" s="226"/>
      <c r="R64" s="408">
        <f t="shared" si="0"/>
        <v>0</v>
      </c>
      <c r="S64" s="408">
        <f t="shared" si="1"/>
        <v>0</v>
      </c>
      <c r="T64" s="408">
        <f t="shared" si="2"/>
        <v>0</v>
      </c>
      <c r="U64" s="409">
        <f t="shared" si="3"/>
        <v>0</v>
      </c>
      <c r="W64" s="225"/>
      <c r="X64" s="225"/>
    </row>
    <row r="65" spans="1:24" x14ac:dyDescent="0.4">
      <c r="A65" s="91" t="s">
        <v>236</v>
      </c>
      <c r="B65" s="273"/>
      <c r="C65" s="48"/>
      <c r="D65" s="274"/>
      <c r="E65" s="48"/>
      <c r="F65" s="274"/>
      <c r="G65" s="274"/>
      <c r="H65" s="274"/>
      <c r="I65" s="48"/>
      <c r="J65" s="272"/>
      <c r="K65" s="272"/>
      <c r="L65" s="272"/>
      <c r="M65" s="48"/>
      <c r="N65" s="275"/>
      <c r="O65" s="48"/>
      <c r="P65" s="276"/>
      <c r="Q65" s="226"/>
      <c r="R65" s="408">
        <f t="shared" si="0"/>
        <v>0</v>
      </c>
      <c r="S65" s="408">
        <f t="shared" si="1"/>
        <v>0</v>
      </c>
      <c r="T65" s="408">
        <f t="shared" si="2"/>
        <v>0</v>
      </c>
      <c r="U65" s="409">
        <f t="shared" si="3"/>
        <v>0</v>
      </c>
      <c r="W65" s="225"/>
      <c r="X65" s="225"/>
    </row>
    <row r="66" spans="1:24" x14ac:dyDescent="0.4">
      <c r="A66" s="91" t="s">
        <v>236</v>
      </c>
      <c r="B66" s="273"/>
      <c r="C66" s="48"/>
      <c r="D66" s="274"/>
      <c r="E66" s="48"/>
      <c r="F66" s="272"/>
      <c r="G66" s="272"/>
      <c r="H66" s="272"/>
      <c r="I66" s="48"/>
      <c r="J66" s="272"/>
      <c r="K66" s="272"/>
      <c r="L66" s="272"/>
      <c r="M66" s="48"/>
      <c r="N66" s="275"/>
      <c r="O66" s="48"/>
      <c r="P66" s="276"/>
      <c r="Q66" s="226"/>
      <c r="R66" s="408">
        <f t="shared" si="0"/>
        <v>0</v>
      </c>
      <c r="S66" s="408">
        <f t="shared" si="1"/>
        <v>0</v>
      </c>
      <c r="T66" s="408">
        <f t="shared" si="2"/>
        <v>0</v>
      </c>
      <c r="U66" s="409">
        <f t="shared" si="3"/>
        <v>0</v>
      </c>
      <c r="W66" s="225"/>
      <c r="X66" s="225"/>
    </row>
    <row r="67" spans="1:24" x14ac:dyDescent="0.4">
      <c r="A67" s="91" t="s">
        <v>236</v>
      </c>
      <c r="B67" s="273"/>
      <c r="C67" s="48"/>
      <c r="D67" s="274"/>
      <c r="E67" s="48"/>
      <c r="F67" s="277"/>
      <c r="G67" s="277"/>
      <c r="H67" s="277"/>
      <c r="I67" s="48"/>
      <c r="J67" s="272"/>
      <c r="K67" s="272"/>
      <c r="L67" s="272"/>
      <c r="M67" s="48"/>
      <c r="N67" s="275"/>
      <c r="O67" s="48"/>
      <c r="P67" s="276"/>
      <c r="Q67" s="226"/>
      <c r="R67" s="408">
        <f t="shared" si="0"/>
        <v>0</v>
      </c>
      <c r="S67" s="408">
        <f t="shared" si="1"/>
        <v>0</v>
      </c>
      <c r="T67" s="408">
        <f t="shared" si="2"/>
        <v>0</v>
      </c>
      <c r="U67" s="409">
        <f t="shared" si="3"/>
        <v>0</v>
      </c>
      <c r="W67" s="225"/>
      <c r="X67" s="225"/>
    </row>
    <row r="68" spans="1:24" x14ac:dyDescent="0.4">
      <c r="A68" s="91" t="s">
        <v>236</v>
      </c>
      <c r="B68" s="273"/>
      <c r="C68" s="48"/>
      <c r="D68" s="274"/>
      <c r="E68" s="48"/>
      <c r="F68" s="274"/>
      <c r="G68" s="274"/>
      <c r="H68" s="274"/>
      <c r="I68" s="48"/>
      <c r="J68" s="272"/>
      <c r="K68" s="272"/>
      <c r="L68" s="272"/>
      <c r="M68" s="48"/>
      <c r="N68" s="275"/>
      <c r="O68" s="48"/>
      <c r="P68" s="276"/>
      <c r="Q68" s="226"/>
      <c r="R68" s="408">
        <f t="shared" si="0"/>
        <v>0</v>
      </c>
      <c r="S68" s="408">
        <f t="shared" si="1"/>
        <v>0</v>
      </c>
      <c r="T68" s="408">
        <f t="shared" si="2"/>
        <v>0</v>
      </c>
      <c r="U68" s="409">
        <f t="shared" si="3"/>
        <v>0</v>
      </c>
      <c r="W68" s="225"/>
      <c r="X68" s="225"/>
    </row>
    <row r="69" spans="1:24" x14ac:dyDescent="0.4">
      <c r="A69" s="91" t="s">
        <v>236</v>
      </c>
      <c r="B69" s="273"/>
      <c r="C69" s="48"/>
      <c r="D69" s="274"/>
      <c r="E69" s="48"/>
      <c r="F69" s="272"/>
      <c r="G69" s="272"/>
      <c r="H69" s="272"/>
      <c r="I69" s="48"/>
      <c r="J69" s="272"/>
      <c r="K69" s="272"/>
      <c r="L69" s="272"/>
      <c r="M69" s="48"/>
      <c r="N69" s="275"/>
      <c r="O69" s="48"/>
      <c r="P69" s="276"/>
      <c r="Q69" s="226"/>
      <c r="R69" s="408">
        <f t="shared" si="0"/>
        <v>0</v>
      </c>
      <c r="S69" s="408">
        <f t="shared" si="1"/>
        <v>0</v>
      </c>
      <c r="T69" s="408">
        <f t="shared" si="2"/>
        <v>0</v>
      </c>
      <c r="U69" s="409">
        <f t="shared" si="3"/>
        <v>0</v>
      </c>
      <c r="W69" s="225"/>
      <c r="X69" s="225"/>
    </row>
    <row r="70" spans="1:24" x14ac:dyDescent="0.4">
      <c r="A70" s="91" t="s">
        <v>236</v>
      </c>
      <c r="B70" s="273"/>
      <c r="C70" s="48"/>
      <c r="D70" s="274"/>
      <c r="E70" s="48"/>
      <c r="F70" s="277"/>
      <c r="G70" s="277"/>
      <c r="H70" s="277"/>
      <c r="I70" s="48"/>
      <c r="J70" s="272"/>
      <c r="K70" s="272"/>
      <c r="L70" s="272"/>
      <c r="M70" s="48"/>
      <c r="N70" s="275"/>
      <c r="O70" s="48"/>
      <c r="P70" s="276"/>
      <c r="Q70" s="226"/>
      <c r="R70" s="408">
        <f t="shared" si="0"/>
        <v>0</v>
      </c>
      <c r="S70" s="408">
        <f t="shared" si="1"/>
        <v>0</v>
      </c>
      <c r="T70" s="408">
        <f t="shared" si="2"/>
        <v>0</v>
      </c>
      <c r="U70" s="409">
        <f t="shared" si="3"/>
        <v>0</v>
      </c>
      <c r="W70" s="225"/>
      <c r="X70" s="225"/>
    </row>
    <row r="71" spans="1:24" x14ac:dyDescent="0.4">
      <c r="A71" s="91" t="s">
        <v>236</v>
      </c>
      <c r="B71" s="273"/>
      <c r="C71" s="48"/>
      <c r="D71" s="274"/>
      <c r="E71" s="48"/>
      <c r="F71" s="277"/>
      <c r="G71" s="277"/>
      <c r="H71" s="277"/>
      <c r="I71" s="48"/>
      <c r="J71" s="272"/>
      <c r="K71" s="272"/>
      <c r="L71" s="272"/>
      <c r="M71" s="48"/>
      <c r="N71" s="275"/>
      <c r="O71" s="48"/>
      <c r="P71" s="276"/>
      <c r="Q71" s="226"/>
      <c r="R71" s="408">
        <f t="shared" si="0"/>
        <v>0</v>
      </c>
      <c r="S71" s="408">
        <f t="shared" si="1"/>
        <v>0</v>
      </c>
      <c r="T71" s="408">
        <f t="shared" si="2"/>
        <v>0</v>
      </c>
      <c r="U71" s="409">
        <f t="shared" si="3"/>
        <v>0</v>
      </c>
      <c r="W71" s="225"/>
      <c r="X71" s="225"/>
    </row>
    <row r="72" spans="1:24" x14ac:dyDescent="0.4">
      <c r="A72" s="91" t="s">
        <v>236</v>
      </c>
      <c r="B72" s="273"/>
      <c r="C72" s="48"/>
      <c r="D72" s="274"/>
      <c r="E72" s="48"/>
      <c r="F72" s="277"/>
      <c r="G72" s="277"/>
      <c r="H72" s="277"/>
      <c r="I72" s="48"/>
      <c r="J72" s="272"/>
      <c r="K72" s="272"/>
      <c r="L72" s="272"/>
      <c r="M72" s="48"/>
      <c r="N72" s="275"/>
      <c r="O72" s="48"/>
      <c r="P72" s="276"/>
      <c r="Q72" s="226"/>
      <c r="R72" s="408">
        <f t="shared" si="0"/>
        <v>0</v>
      </c>
      <c r="S72" s="408">
        <f t="shared" si="1"/>
        <v>0</v>
      </c>
      <c r="T72" s="408">
        <f t="shared" si="2"/>
        <v>0</v>
      </c>
      <c r="U72" s="409">
        <f t="shared" si="3"/>
        <v>0</v>
      </c>
      <c r="W72" s="225"/>
      <c r="X72" s="225"/>
    </row>
    <row r="73" spans="1:24" x14ac:dyDescent="0.4">
      <c r="A73" s="91" t="s">
        <v>236</v>
      </c>
      <c r="B73" s="273"/>
      <c r="C73" s="48"/>
      <c r="D73" s="274"/>
      <c r="E73" s="48"/>
      <c r="F73" s="277"/>
      <c r="G73" s="277"/>
      <c r="H73" s="277"/>
      <c r="I73" s="48"/>
      <c r="J73" s="272"/>
      <c r="K73" s="272"/>
      <c r="L73" s="272"/>
      <c r="M73" s="48"/>
      <c r="N73" s="275"/>
      <c r="O73" s="48"/>
      <c r="P73" s="276"/>
      <c r="Q73" s="226"/>
      <c r="R73" s="408">
        <f t="shared" si="0"/>
        <v>0</v>
      </c>
      <c r="S73" s="408">
        <f t="shared" si="1"/>
        <v>0</v>
      </c>
      <c r="T73" s="408">
        <f t="shared" si="2"/>
        <v>0</v>
      </c>
      <c r="U73" s="409">
        <f t="shared" si="3"/>
        <v>0</v>
      </c>
      <c r="W73" s="225"/>
      <c r="X73" s="225"/>
    </row>
    <row r="74" spans="1:24" x14ac:dyDescent="0.4">
      <c r="A74" s="91" t="s">
        <v>236</v>
      </c>
      <c r="B74" s="273"/>
      <c r="C74" s="48"/>
      <c r="D74" s="274"/>
      <c r="E74" s="48"/>
      <c r="F74" s="272"/>
      <c r="G74" s="272"/>
      <c r="H74" s="272"/>
      <c r="I74" s="48"/>
      <c r="J74" s="272"/>
      <c r="K74" s="272"/>
      <c r="L74" s="272"/>
      <c r="M74" s="48"/>
      <c r="N74" s="275"/>
      <c r="O74" s="48"/>
      <c r="P74" s="276"/>
      <c r="Q74" s="226"/>
      <c r="R74" s="408">
        <f t="shared" si="0"/>
        <v>0</v>
      </c>
      <c r="S74" s="408">
        <f t="shared" si="1"/>
        <v>0</v>
      </c>
      <c r="T74" s="408">
        <f t="shared" si="2"/>
        <v>0</v>
      </c>
      <c r="U74" s="409">
        <f t="shared" si="3"/>
        <v>0</v>
      </c>
      <c r="W74" s="225"/>
      <c r="X74" s="225"/>
    </row>
    <row r="75" spans="1:24" x14ac:dyDescent="0.4">
      <c r="A75" s="91" t="s">
        <v>236</v>
      </c>
      <c r="B75" s="273"/>
      <c r="C75" s="48"/>
      <c r="D75" s="274"/>
      <c r="E75" s="48"/>
      <c r="F75" s="272"/>
      <c r="G75" s="272"/>
      <c r="H75" s="272"/>
      <c r="I75" s="48"/>
      <c r="J75" s="272"/>
      <c r="K75" s="272"/>
      <c r="L75" s="272"/>
      <c r="M75" s="48"/>
      <c r="N75" s="275"/>
      <c r="O75" s="48"/>
      <c r="P75" s="276"/>
      <c r="Q75" s="226"/>
      <c r="R75" s="408">
        <f t="shared" si="0"/>
        <v>0</v>
      </c>
      <c r="S75" s="408">
        <f t="shared" si="1"/>
        <v>0</v>
      </c>
      <c r="T75" s="408">
        <f t="shared" si="2"/>
        <v>0</v>
      </c>
      <c r="U75" s="409">
        <f t="shared" si="3"/>
        <v>0</v>
      </c>
      <c r="W75" s="225"/>
      <c r="X75" s="225"/>
    </row>
    <row r="76" spans="1:24" x14ac:dyDescent="0.4">
      <c r="A76" s="91" t="s">
        <v>236</v>
      </c>
      <c r="B76" s="273"/>
      <c r="C76" s="48"/>
      <c r="D76" s="274"/>
      <c r="E76" s="48"/>
      <c r="F76" s="272"/>
      <c r="G76" s="272"/>
      <c r="H76" s="272"/>
      <c r="I76" s="48"/>
      <c r="J76" s="272"/>
      <c r="K76" s="272"/>
      <c r="L76" s="272"/>
      <c r="M76" s="48"/>
      <c r="N76" s="275"/>
      <c r="O76" s="48"/>
      <c r="P76" s="276"/>
      <c r="Q76" s="226"/>
      <c r="R76" s="408">
        <f t="shared" si="0"/>
        <v>0</v>
      </c>
      <c r="S76" s="408">
        <f t="shared" si="1"/>
        <v>0</v>
      </c>
      <c r="T76" s="408">
        <f t="shared" si="2"/>
        <v>0</v>
      </c>
      <c r="U76" s="409">
        <f t="shared" si="3"/>
        <v>0</v>
      </c>
      <c r="W76" s="225"/>
      <c r="X76" s="225"/>
    </row>
    <row r="77" spans="1:24" x14ac:dyDescent="0.4">
      <c r="A77" s="91" t="s">
        <v>236</v>
      </c>
      <c r="B77" s="273"/>
      <c r="C77" s="48"/>
      <c r="D77" s="274"/>
      <c r="E77" s="48"/>
      <c r="F77" s="272"/>
      <c r="G77" s="272"/>
      <c r="H77" s="272"/>
      <c r="I77" s="48"/>
      <c r="J77" s="272"/>
      <c r="K77" s="272"/>
      <c r="L77" s="272"/>
      <c r="M77" s="48"/>
      <c r="N77" s="275"/>
      <c r="O77" s="48"/>
      <c r="P77" s="276"/>
      <c r="Q77" s="226"/>
      <c r="R77" s="408">
        <f t="shared" ref="R77:R140" si="4">IFERROR(F77*J77,0)</f>
        <v>0</v>
      </c>
      <c r="S77" s="408">
        <f t="shared" ref="S77:S140" si="5">IFERROR(G77*K77,0)</f>
        <v>0</v>
      </c>
      <c r="T77" s="408">
        <f t="shared" ref="T77" si="6">IFERROR(H77*L77,0)</f>
        <v>0</v>
      </c>
      <c r="U77" s="409">
        <f t="shared" ref="U77:U140" si="7">IFERROR(R77+S77+T77,0)</f>
        <v>0</v>
      </c>
      <c r="W77" s="225"/>
      <c r="X77" s="225"/>
    </row>
    <row r="78" spans="1:24" x14ac:dyDescent="0.4">
      <c r="A78" s="91" t="s">
        <v>236</v>
      </c>
      <c r="B78" s="273"/>
      <c r="C78" s="48"/>
      <c r="D78" s="274"/>
      <c r="E78" s="48"/>
      <c r="F78" s="272"/>
      <c r="G78" s="272"/>
      <c r="H78" s="272"/>
      <c r="I78" s="48"/>
      <c r="J78" s="272"/>
      <c r="K78" s="272"/>
      <c r="L78" s="272"/>
      <c r="M78" s="48"/>
      <c r="N78" s="275"/>
      <c r="O78" s="48"/>
      <c r="P78" s="276"/>
      <c r="Q78" s="226"/>
      <c r="R78" s="408">
        <f t="shared" si="4"/>
        <v>0</v>
      </c>
      <c r="S78" s="408">
        <f t="shared" si="5"/>
        <v>0</v>
      </c>
      <c r="T78" s="408">
        <f>IFERROR(H78*L78,0)</f>
        <v>0</v>
      </c>
      <c r="U78" s="409">
        <f t="shared" si="7"/>
        <v>0</v>
      </c>
      <c r="W78" s="225"/>
      <c r="X78" s="225"/>
    </row>
    <row r="79" spans="1:24" x14ac:dyDescent="0.4">
      <c r="A79" s="91" t="s">
        <v>236</v>
      </c>
      <c r="B79" s="273"/>
      <c r="C79" s="48"/>
      <c r="D79" s="274"/>
      <c r="E79" s="48"/>
      <c r="F79" s="272"/>
      <c r="G79" s="272"/>
      <c r="H79" s="272"/>
      <c r="I79" s="48"/>
      <c r="J79" s="272"/>
      <c r="K79" s="272"/>
      <c r="L79" s="272"/>
      <c r="M79" s="48"/>
      <c r="N79" s="275"/>
      <c r="O79" s="48"/>
      <c r="P79" s="276"/>
      <c r="Q79" s="226"/>
      <c r="R79" s="408">
        <f t="shared" si="4"/>
        <v>0</v>
      </c>
      <c r="S79" s="408">
        <f t="shared" si="5"/>
        <v>0</v>
      </c>
      <c r="T79" s="408">
        <f t="shared" ref="T79:T142" si="8">IFERROR(H79*L79,0)</f>
        <v>0</v>
      </c>
      <c r="U79" s="409">
        <f t="shared" si="7"/>
        <v>0</v>
      </c>
      <c r="W79" s="225"/>
      <c r="X79" s="225"/>
    </row>
    <row r="80" spans="1:24" x14ac:dyDescent="0.4">
      <c r="A80" s="91" t="s">
        <v>236</v>
      </c>
      <c r="B80" s="273"/>
      <c r="C80" s="48"/>
      <c r="D80" s="274"/>
      <c r="E80" s="48"/>
      <c r="F80" s="272"/>
      <c r="G80" s="272"/>
      <c r="H80" s="272"/>
      <c r="I80" s="48"/>
      <c r="J80" s="272"/>
      <c r="K80" s="272"/>
      <c r="L80" s="272"/>
      <c r="M80" s="48"/>
      <c r="N80" s="275"/>
      <c r="O80" s="48"/>
      <c r="P80" s="276"/>
      <c r="Q80" s="226"/>
      <c r="R80" s="408">
        <f t="shared" si="4"/>
        <v>0</v>
      </c>
      <c r="S80" s="408">
        <f t="shared" si="5"/>
        <v>0</v>
      </c>
      <c r="T80" s="408">
        <f t="shared" si="8"/>
        <v>0</v>
      </c>
      <c r="U80" s="409">
        <f t="shared" si="7"/>
        <v>0</v>
      </c>
      <c r="W80" s="225"/>
      <c r="X80" s="225"/>
    </row>
    <row r="81" spans="1:24" x14ac:dyDescent="0.4">
      <c r="A81" s="91" t="s">
        <v>236</v>
      </c>
      <c r="B81" s="273"/>
      <c r="C81" s="48"/>
      <c r="D81" s="274"/>
      <c r="E81" s="48"/>
      <c r="F81" s="272"/>
      <c r="G81" s="272"/>
      <c r="H81" s="272"/>
      <c r="I81" s="48"/>
      <c r="J81" s="272"/>
      <c r="K81" s="272"/>
      <c r="L81" s="272"/>
      <c r="M81" s="48"/>
      <c r="N81" s="275"/>
      <c r="O81" s="48"/>
      <c r="P81" s="276"/>
      <c r="Q81" s="226"/>
      <c r="R81" s="408">
        <f t="shared" si="4"/>
        <v>0</v>
      </c>
      <c r="S81" s="408">
        <f t="shared" si="5"/>
        <v>0</v>
      </c>
      <c r="T81" s="408">
        <f t="shared" si="8"/>
        <v>0</v>
      </c>
      <c r="U81" s="409">
        <f t="shared" si="7"/>
        <v>0</v>
      </c>
      <c r="W81" s="225"/>
      <c r="X81" s="225"/>
    </row>
    <row r="82" spans="1:24" x14ac:dyDescent="0.4">
      <c r="A82" s="91" t="s">
        <v>236</v>
      </c>
      <c r="B82" s="273"/>
      <c r="C82" s="48"/>
      <c r="D82" s="274"/>
      <c r="E82" s="48"/>
      <c r="F82" s="272"/>
      <c r="G82" s="272"/>
      <c r="H82" s="272"/>
      <c r="I82" s="48"/>
      <c r="J82" s="272"/>
      <c r="K82" s="272"/>
      <c r="L82" s="272"/>
      <c r="M82" s="48"/>
      <c r="N82" s="275"/>
      <c r="O82" s="48"/>
      <c r="P82" s="276"/>
      <c r="Q82" s="226"/>
      <c r="R82" s="408">
        <f t="shared" si="4"/>
        <v>0</v>
      </c>
      <c r="S82" s="408">
        <f t="shared" si="5"/>
        <v>0</v>
      </c>
      <c r="T82" s="408">
        <f t="shared" si="8"/>
        <v>0</v>
      </c>
      <c r="U82" s="409">
        <f t="shared" si="7"/>
        <v>0</v>
      </c>
      <c r="W82" s="225"/>
      <c r="X82" s="225"/>
    </row>
    <row r="83" spans="1:24" x14ac:dyDescent="0.4">
      <c r="A83" s="91" t="s">
        <v>236</v>
      </c>
      <c r="B83" s="273"/>
      <c r="C83" s="48"/>
      <c r="D83" s="274"/>
      <c r="E83" s="48"/>
      <c r="F83" s="272"/>
      <c r="G83" s="272"/>
      <c r="H83" s="272"/>
      <c r="I83" s="48"/>
      <c r="J83" s="272"/>
      <c r="K83" s="272"/>
      <c r="L83" s="272"/>
      <c r="M83" s="48"/>
      <c r="N83" s="275"/>
      <c r="O83" s="48"/>
      <c r="P83" s="276"/>
      <c r="Q83" s="226"/>
      <c r="R83" s="408">
        <f t="shared" si="4"/>
        <v>0</v>
      </c>
      <c r="S83" s="408">
        <f t="shared" si="5"/>
        <v>0</v>
      </c>
      <c r="T83" s="408">
        <f t="shared" si="8"/>
        <v>0</v>
      </c>
      <c r="U83" s="409">
        <f t="shared" si="7"/>
        <v>0</v>
      </c>
      <c r="W83" s="225"/>
      <c r="X83" s="225"/>
    </row>
    <row r="84" spans="1:24" x14ac:dyDescent="0.4">
      <c r="A84" s="91" t="s">
        <v>236</v>
      </c>
      <c r="B84" s="273"/>
      <c r="C84" s="48"/>
      <c r="D84" s="274"/>
      <c r="E84" s="48"/>
      <c r="F84" s="272"/>
      <c r="G84" s="272"/>
      <c r="H84" s="272"/>
      <c r="I84" s="48"/>
      <c r="J84" s="272"/>
      <c r="K84" s="272"/>
      <c r="L84" s="272"/>
      <c r="M84" s="48"/>
      <c r="N84" s="275"/>
      <c r="O84" s="48"/>
      <c r="P84" s="276"/>
      <c r="Q84" s="226"/>
      <c r="R84" s="408">
        <f t="shared" si="4"/>
        <v>0</v>
      </c>
      <c r="S84" s="408">
        <f t="shared" si="5"/>
        <v>0</v>
      </c>
      <c r="T84" s="408">
        <f t="shared" si="8"/>
        <v>0</v>
      </c>
      <c r="U84" s="409">
        <f t="shared" si="7"/>
        <v>0</v>
      </c>
      <c r="W84" s="225"/>
      <c r="X84" s="225"/>
    </row>
    <row r="85" spans="1:24" x14ac:dyDescent="0.4">
      <c r="A85" s="91" t="s">
        <v>236</v>
      </c>
      <c r="B85" s="273"/>
      <c r="C85" s="48"/>
      <c r="D85" s="274"/>
      <c r="E85" s="48"/>
      <c r="F85" s="272"/>
      <c r="G85" s="272"/>
      <c r="H85" s="272"/>
      <c r="I85" s="48"/>
      <c r="J85" s="272"/>
      <c r="K85" s="272"/>
      <c r="L85" s="272"/>
      <c r="M85" s="48"/>
      <c r="N85" s="275"/>
      <c r="O85" s="48"/>
      <c r="P85" s="276"/>
      <c r="Q85" s="226"/>
      <c r="R85" s="408">
        <f t="shared" si="4"/>
        <v>0</v>
      </c>
      <c r="S85" s="408">
        <f t="shared" si="5"/>
        <v>0</v>
      </c>
      <c r="T85" s="408">
        <f t="shared" si="8"/>
        <v>0</v>
      </c>
      <c r="U85" s="409">
        <f t="shared" si="7"/>
        <v>0</v>
      </c>
      <c r="W85" s="225"/>
      <c r="X85" s="225"/>
    </row>
    <row r="86" spans="1:24" x14ac:dyDescent="0.4">
      <c r="A86" s="91" t="s">
        <v>236</v>
      </c>
      <c r="B86" s="273"/>
      <c r="C86" s="48"/>
      <c r="D86" s="274"/>
      <c r="E86" s="48"/>
      <c r="F86" s="272"/>
      <c r="G86" s="272"/>
      <c r="H86" s="272"/>
      <c r="I86" s="48"/>
      <c r="J86" s="272"/>
      <c r="K86" s="272"/>
      <c r="L86" s="272"/>
      <c r="M86" s="48"/>
      <c r="N86" s="275"/>
      <c r="O86" s="48"/>
      <c r="P86" s="276"/>
      <c r="Q86" s="226"/>
      <c r="R86" s="408">
        <f t="shared" si="4"/>
        <v>0</v>
      </c>
      <c r="S86" s="408">
        <f t="shared" si="5"/>
        <v>0</v>
      </c>
      <c r="T86" s="408">
        <f t="shared" si="8"/>
        <v>0</v>
      </c>
      <c r="U86" s="409">
        <f t="shared" si="7"/>
        <v>0</v>
      </c>
      <c r="W86" s="225"/>
      <c r="X86" s="225"/>
    </row>
    <row r="87" spans="1:24" x14ac:dyDescent="0.4">
      <c r="A87" s="91" t="s">
        <v>236</v>
      </c>
      <c r="B87" s="273"/>
      <c r="C87" s="48"/>
      <c r="D87" s="274"/>
      <c r="E87" s="48"/>
      <c r="F87" s="272"/>
      <c r="G87" s="272"/>
      <c r="H87" s="272"/>
      <c r="I87" s="48"/>
      <c r="J87" s="272"/>
      <c r="K87" s="272"/>
      <c r="L87" s="272"/>
      <c r="M87" s="48"/>
      <c r="N87" s="275"/>
      <c r="O87" s="48"/>
      <c r="P87" s="276"/>
      <c r="Q87" s="226"/>
      <c r="R87" s="408">
        <f t="shared" si="4"/>
        <v>0</v>
      </c>
      <c r="S87" s="408">
        <f t="shared" si="5"/>
        <v>0</v>
      </c>
      <c r="T87" s="408">
        <f t="shared" si="8"/>
        <v>0</v>
      </c>
      <c r="U87" s="409">
        <f t="shared" si="7"/>
        <v>0</v>
      </c>
      <c r="W87" s="225"/>
      <c r="X87" s="225"/>
    </row>
    <row r="88" spans="1:24" x14ac:dyDescent="0.4">
      <c r="A88" s="91" t="s">
        <v>236</v>
      </c>
      <c r="B88" s="273"/>
      <c r="C88" s="48"/>
      <c r="D88" s="274"/>
      <c r="E88" s="48"/>
      <c r="F88" s="272"/>
      <c r="G88" s="272"/>
      <c r="H88" s="272"/>
      <c r="I88" s="48"/>
      <c r="J88" s="272"/>
      <c r="K88" s="272"/>
      <c r="L88" s="272"/>
      <c r="M88" s="48"/>
      <c r="N88" s="275"/>
      <c r="O88" s="48"/>
      <c r="P88" s="276"/>
      <c r="Q88" s="226"/>
      <c r="R88" s="408">
        <f t="shared" si="4"/>
        <v>0</v>
      </c>
      <c r="S88" s="408">
        <f t="shared" si="5"/>
        <v>0</v>
      </c>
      <c r="T88" s="408">
        <f t="shared" si="8"/>
        <v>0</v>
      </c>
      <c r="U88" s="409">
        <f t="shared" si="7"/>
        <v>0</v>
      </c>
      <c r="W88" s="225"/>
      <c r="X88" s="225"/>
    </row>
    <row r="89" spans="1:24" x14ac:dyDescent="0.4">
      <c r="A89" s="91" t="s">
        <v>236</v>
      </c>
      <c r="B89" s="273"/>
      <c r="C89" s="48"/>
      <c r="D89" s="274"/>
      <c r="E89" s="48"/>
      <c r="F89" s="272"/>
      <c r="G89" s="272"/>
      <c r="H89" s="272"/>
      <c r="I89" s="48"/>
      <c r="J89" s="272"/>
      <c r="K89" s="272"/>
      <c r="L89" s="272"/>
      <c r="M89" s="48"/>
      <c r="N89" s="275"/>
      <c r="O89" s="48"/>
      <c r="P89" s="276"/>
      <c r="Q89" s="226"/>
      <c r="R89" s="408">
        <f t="shared" si="4"/>
        <v>0</v>
      </c>
      <c r="S89" s="408">
        <f t="shared" si="5"/>
        <v>0</v>
      </c>
      <c r="T89" s="408">
        <f t="shared" si="8"/>
        <v>0</v>
      </c>
      <c r="U89" s="409">
        <f t="shared" si="7"/>
        <v>0</v>
      </c>
      <c r="W89" s="225"/>
      <c r="X89" s="225"/>
    </row>
    <row r="90" spans="1:24" x14ac:dyDescent="0.4">
      <c r="A90" s="91" t="s">
        <v>236</v>
      </c>
      <c r="B90" s="273"/>
      <c r="C90" s="48"/>
      <c r="D90" s="274"/>
      <c r="E90" s="48"/>
      <c r="F90" s="272"/>
      <c r="G90" s="272"/>
      <c r="H90" s="272"/>
      <c r="I90" s="48"/>
      <c r="J90" s="272"/>
      <c r="K90" s="272"/>
      <c r="L90" s="272"/>
      <c r="M90" s="48"/>
      <c r="N90" s="275"/>
      <c r="O90" s="48"/>
      <c r="P90" s="276"/>
      <c r="Q90" s="226"/>
      <c r="R90" s="408">
        <f t="shared" si="4"/>
        <v>0</v>
      </c>
      <c r="S90" s="408">
        <f t="shared" si="5"/>
        <v>0</v>
      </c>
      <c r="T90" s="408">
        <f t="shared" si="8"/>
        <v>0</v>
      </c>
      <c r="U90" s="409">
        <f t="shared" si="7"/>
        <v>0</v>
      </c>
      <c r="W90" s="225"/>
      <c r="X90" s="225"/>
    </row>
    <row r="91" spans="1:24" x14ac:dyDescent="0.4">
      <c r="A91" s="91" t="s">
        <v>236</v>
      </c>
      <c r="B91" s="273"/>
      <c r="C91" s="48"/>
      <c r="D91" s="274"/>
      <c r="E91" s="48"/>
      <c r="F91" s="272"/>
      <c r="G91" s="272"/>
      <c r="H91" s="272"/>
      <c r="I91" s="48"/>
      <c r="J91" s="272"/>
      <c r="K91" s="272"/>
      <c r="L91" s="272"/>
      <c r="M91" s="48"/>
      <c r="N91" s="275"/>
      <c r="O91" s="48"/>
      <c r="P91" s="276"/>
      <c r="Q91" s="226"/>
      <c r="R91" s="408">
        <f t="shared" si="4"/>
        <v>0</v>
      </c>
      <c r="S91" s="408">
        <f t="shared" si="5"/>
        <v>0</v>
      </c>
      <c r="T91" s="408">
        <f t="shared" si="8"/>
        <v>0</v>
      </c>
      <c r="U91" s="409">
        <f t="shared" si="7"/>
        <v>0</v>
      </c>
      <c r="W91" s="225"/>
      <c r="X91" s="225"/>
    </row>
    <row r="92" spans="1:24" x14ac:dyDescent="0.4">
      <c r="A92" s="91" t="s">
        <v>236</v>
      </c>
      <c r="B92" s="273"/>
      <c r="C92" s="48"/>
      <c r="D92" s="274"/>
      <c r="E92" s="48"/>
      <c r="F92" s="272"/>
      <c r="G92" s="272"/>
      <c r="H92" s="272"/>
      <c r="I92" s="48"/>
      <c r="J92" s="272"/>
      <c r="K92" s="272"/>
      <c r="L92" s="272"/>
      <c r="M92" s="48"/>
      <c r="N92" s="275"/>
      <c r="O92" s="48"/>
      <c r="P92" s="276"/>
      <c r="Q92" s="226"/>
      <c r="R92" s="408">
        <f t="shared" si="4"/>
        <v>0</v>
      </c>
      <c r="S92" s="408">
        <f t="shared" si="5"/>
        <v>0</v>
      </c>
      <c r="T92" s="408">
        <f t="shared" si="8"/>
        <v>0</v>
      </c>
      <c r="U92" s="409">
        <f t="shared" si="7"/>
        <v>0</v>
      </c>
      <c r="W92" s="225"/>
      <c r="X92" s="225"/>
    </row>
    <row r="93" spans="1:24" x14ac:dyDescent="0.4">
      <c r="A93" s="91" t="s">
        <v>236</v>
      </c>
      <c r="B93" s="273"/>
      <c r="C93" s="48"/>
      <c r="D93" s="274"/>
      <c r="E93" s="48"/>
      <c r="F93" s="272"/>
      <c r="G93" s="272"/>
      <c r="H93" s="272"/>
      <c r="I93" s="48"/>
      <c r="J93" s="272"/>
      <c r="K93" s="272"/>
      <c r="L93" s="272"/>
      <c r="M93" s="48"/>
      <c r="N93" s="275"/>
      <c r="O93" s="48"/>
      <c r="P93" s="276"/>
      <c r="Q93" s="226"/>
      <c r="R93" s="408">
        <f t="shared" si="4"/>
        <v>0</v>
      </c>
      <c r="S93" s="408">
        <f t="shared" si="5"/>
        <v>0</v>
      </c>
      <c r="T93" s="408">
        <f t="shared" si="8"/>
        <v>0</v>
      </c>
      <c r="U93" s="409">
        <f t="shared" si="7"/>
        <v>0</v>
      </c>
      <c r="W93" s="225"/>
      <c r="X93" s="225"/>
    </row>
    <row r="94" spans="1:24" x14ac:dyDescent="0.4">
      <c r="A94" s="91" t="s">
        <v>236</v>
      </c>
      <c r="B94" s="273"/>
      <c r="C94" s="48"/>
      <c r="D94" s="274"/>
      <c r="E94" s="48"/>
      <c r="F94" s="272"/>
      <c r="G94" s="272"/>
      <c r="H94" s="272"/>
      <c r="I94" s="48"/>
      <c r="J94" s="272"/>
      <c r="K94" s="272"/>
      <c r="L94" s="272"/>
      <c r="M94" s="48"/>
      <c r="N94" s="275"/>
      <c r="O94" s="48"/>
      <c r="P94" s="276"/>
      <c r="Q94" s="226"/>
      <c r="R94" s="408">
        <f t="shared" si="4"/>
        <v>0</v>
      </c>
      <c r="S94" s="408">
        <f t="shared" si="5"/>
        <v>0</v>
      </c>
      <c r="T94" s="408">
        <f t="shared" si="8"/>
        <v>0</v>
      </c>
      <c r="U94" s="409">
        <f t="shared" si="7"/>
        <v>0</v>
      </c>
      <c r="W94" s="225"/>
      <c r="X94" s="225"/>
    </row>
    <row r="95" spans="1:24" x14ac:dyDescent="0.4">
      <c r="A95" s="91" t="s">
        <v>236</v>
      </c>
      <c r="B95" s="273"/>
      <c r="C95" s="48"/>
      <c r="D95" s="274"/>
      <c r="E95" s="48"/>
      <c r="F95" s="272"/>
      <c r="G95" s="272"/>
      <c r="H95" s="272"/>
      <c r="I95" s="48"/>
      <c r="J95" s="272"/>
      <c r="K95" s="272"/>
      <c r="L95" s="272"/>
      <c r="M95" s="48"/>
      <c r="N95" s="275"/>
      <c r="O95" s="48"/>
      <c r="P95" s="276"/>
      <c r="Q95" s="226"/>
      <c r="R95" s="408">
        <f t="shared" si="4"/>
        <v>0</v>
      </c>
      <c r="S95" s="408">
        <f t="shared" si="5"/>
        <v>0</v>
      </c>
      <c r="T95" s="408">
        <f t="shared" si="8"/>
        <v>0</v>
      </c>
      <c r="U95" s="409">
        <f t="shared" si="7"/>
        <v>0</v>
      </c>
      <c r="W95" s="225"/>
      <c r="X95" s="225"/>
    </row>
    <row r="96" spans="1:24" x14ac:dyDescent="0.4">
      <c r="A96" s="91" t="s">
        <v>236</v>
      </c>
      <c r="B96" s="273"/>
      <c r="C96" s="48"/>
      <c r="D96" s="274"/>
      <c r="E96" s="48"/>
      <c r="F96" s="272"/>
      <c r="G96" s="272"/>
      <c r="H96" s="272"/>
      <c r="I96" s="48"/>
      <c r="J96" s="272"/>
      <c r="K96" s="272"/>
      <c r="L96" s="272"/>
      <c r="M96" s="48"/>
      <c r="N96" s="275"/>
      <c r="O96" s="48"/>
      <c r="P96" s="276"/>
      <c r="Q96" s="226"/>
      <c r="R96" s="408">
        <f t="shared" si="4"/>
        <v>0</v>
      </c>
      <c r="S96" s="408">
        <f t="shared" si="5"/>
        <v>0</v>
      </c>
      <c r="T96" s="408">
        <f t="shared" si="8"/>
        <v>0</v>
      </c>
      <c r="U96" s="409">
        <f t="shared" si="7"/>
        <v>0</v>
      </c>
      <c r="W96" s="225"/>
      <c r="X96" s="225"/>
    </row>
    <row r="97" spans="1:24" x14ac:dyDescent="0.4">
      <c r="A97" s="91" t="s">
        <v>236</v>
      </c>
      <c r="B97" s="273"/>
      <c r="C97" s="48"/>
      <c r="D97" s="274"/>
      <c r="E97" s="48"/>
      <c r="F97" s="272"/>
      <c r="G97" s="272"/>
      <c r="H97" s="272"/>
      <c r="I97" s="48"/>
      <c r="J97" s="272"/>
      <c r="K97" s="272"/>
      <c r="L97" s="272"/>
      <c r="M97" s="48"/>
      <c r="N97" s="275"/>
      <c r="O97" s="48"/>
      <c r="P97" s="276"/>
      <c r="Q97" s="226"/>
      <c r="R97" s="408">
        <f t="shared" si="4"/>
        <v>0</v>
      </c>
      <c r="S97" s="408">
        <f t="shared" si="5"/>
        <v>0</v>
      </c>
      <c r="T97" s="408">
        <f t="shared" si="8"/>
        <v>0</v>
      </c>
      <c r="U97" s="409">
        <f t="shared" si="7"/>
        <v>0</v>
      </c>
      <c r="W97" s="225"/>
      <c r="X97" s="225"/>
    </row>
    <row r="98" spans="1:24" x14ac:dyDescent="0.4">
      <c r="A98" s="91" t="s">
        <v>236</v>
      </c>
      <c r="B98" s="273"/>
      <c r="C98" s="48"/>
      <c r="D98" s="274"/>
      <c r="E98" s="48"/>
      <c r="F98" s="272"/>
      <c r="G98" s="272"/>
      <c r="H98" s="272"/>
      <c r="I98" s="48"/>
      <c r="J98" s="272"/>
      <c r="K98" s="272"/>
      <c r="L98" s="272"/>
      <c r="M98" s="48"/>
      <c r="N98" s="275"/>
      <c r="O98" s="48"/>
      <c r="P98" s="276"/>
      <c r="Q98" s="226"/>
      <c r="R98" s="408">
        <f t="shared" si="4"/>
        <v>0</v>
      </c>
      <c r="S98" s="408">
        <f t="shared" si="5"/>
        <v>0</v>
      </c>
      <c r="T98" s="408">
        <f t="shared" si="8"/>
        <v>0</v>
      </c>
      <c r="U98" s="409">
        <f t="shared" si="7"/>
        <v>0</v>
      </c>
      <c r="W98" s="225"/>
      <c r="X98" s="225"/>
    </row>
    <row r="99" spans="1:24" x14ac:dyDescent="0.4">
      <c r="A99" s="91" t="s">
        <v>236</v>
      </c>
      <c r="B99" s="273"/>
      <c r="C99" s="48"/>
      <c r="D99" s="274"/>
      <c r="E99" s="48"/>
      <c r="F99" s="272"/>
      <c r="G99" s="272"/>
      <c r="H99" s="272"/>
      <c r="I99" s="48"/>
      <c r="J99" s="272"/>
      <c r="K99" s="272"/>
      <c r="L99" s="272"/>
      <c r="M99" s="48"/>
      <c r="N99" s="275"/>
      <c r="O99" s="48"/>
      <c r="P99" s="276"/>
      <c r="Q99" s="226"/>
      <c r="R99" s="408">
        <f t="shared" si="4"/>
        <v>0</v>
      </c>
      <c r="S99" s="408">
        <f t="shared" si="5"/>
        <v>0</v>
      </c>
      <c r="T99" s="408">
        <f t="shared" si="8"/>
        <v>0</v>
      </c>
      <c r="U99" s="409">
        <f t="shared" si="7"/>
        <v>0</v>
      </c>
      <c r="W99" s="225"/>
      <c r="X99" s="225"/>
    </row>
    <row r="100" spans="1:24" x14ac:dyDescent="0.4">
      <c r="A100" s="91" t="s">
        <v>236</v>
      </c>
      <c r="B100" s="273"/>
      <c r="C100" s="48"/>
      <c r="D100" s="274"/>
      <c r="E100" s="48"/>
      <c r="F100" s="272"/>
      <c r="G100" s="272"/>
      <c r="H100" s="272"/>
      <c r="I100" s="48"/>
      <c r="J100" s="272"/>
      <c r="K100" s="272"/>
      <c r="L100" s="272"/>
      <c r="M100" s="48"/>
      <c r="N100" s="275"/>
      <c r="O100" s="48"/>
      <c r="P100" s="276"/>
      <c r="Q100" s="226"/>
      <c r="R100" s="408">
        <f t="shared" si="4"/>
        <v>0</v>
      </c>
      <c r="S100" s="408">
        <f t="shared" si="5"/>
        <v>0</v>
      </c>
      <c r="T100" s="408">
        <f t="shared" si="8"/>
        <v>0</v>
      </c>
      <c r="U100" s="409">
        <f t="shared" si="7"/>
        <v>0</v>
      </c>
      <c r="W100" s="225"/>
      <c r="X100" s="225"/>
    </row>
    <row r="101" spans="1:24" x14ac:dyDescent="0.4">
      <c r="A101" s="91" t="s">
        <v>236</v>
      </c>
      <c r="B101" s="273"/>
      <c r="C101" s="48"/>
      <c r="D101" s="274"/>
      <c r="E101" s="48"/>
      <c r="F101" s="272"/>
      <c r="G101" s="272"/>
      <c r="H101" s="272"/>
      <c r="I101" s="48"/>
      <c r="J101" s="272"/>
      <c r="K101" s="272"/>
      <c r="L101" s="272"/>
      <c r="M101" s="48"/>
      <c r="N101" s="275"/>
      <c r="O101" s="48"/>
      <c r="P101" s="276"/>
      <c r="Q101" s="226"/>
      <c r="R101" s="408">
        <f t="shared" si="4"/>
        <v>0</v>
      </c>
      <c r="S101" s="408">
        <f t="shared" si="5"/>
        <v>0</v>
      </c>
      <c r="T101" s="408">
        <f t="shared" si="8"/>
        <v>0</v>
      </c>
      <c r="U101" s="409">
        <f t="shared" si="7"/>
        <v>0</v>
      </c>
      <c r="W101" s="225"/>
      <c r="X101" s="225"/>
    </row>
    <row r="102" spans="1:24" x14ac:dyDescent="0.4">
      <c r="A102" s="91" t="s">
        <v>236</v>
      </c>
      <c r="B102" s="273"/>
      <c r="C102" s="48"/>
      <c r="D102" s="274"/>
      <c r="E102" s="48"/>
      <c r="F102" s="272"/>
      <c r="G102" s="272"/>
      <c r="H102" s="272"/>
      <c r="I102" s="48"/>
      <c r="J102" s="272"/>
      <c r="K102" s="272"/>
      <c r="L102" s="272"/>
      <c r="M102" s="48"/>
      <c r="N102" s="275"/>
      <c r="O102" s="48"/>
      <c r="P102" s="276"/>
      <c r="Q102" s="226"/>
      <c r="R102" s="408">
        <f t="shared" si="4"/>
        <v>0</v>
      </c>
      <c r="S102" s="408">
        <f t="shared" si="5"/>
        <v>0</v>
      </c>
      <c r="T102" s="408">
        <f t="shared" si="8"/>
        <v>0</v>
      </c>
      <c r="U102" s="409">
        <f t="shared" si="7"/>
        <v>0</v>
      </c>
      <c r="W102" s="225"/>
      <c r="X102" s="225"/>
    </row>
    <row r="103" spans="1:24" x14ac:dyDescent="0.4">
      <c r="A103" s="91" t="s">
        <v>236</v>
      </c>
      <c r="B103" s="273"/>
      <c r="C103" s="48"/>
      <c r="D103" s="274"/>
      <c r="E103" s="48"/>
      <c r="F103" s="272"/>
      <c r="G103" s="272"/>
      <c r="H103" s="272"/>
      <c r="I103" s="48"/>
      <c r="J103" s="272"/>
      <c r="K103" s="272"/>
      <c r="L103" s="272"/>
      <c r="M103" s="48"/>
      <c r="N103" s="275"/>
      <c r="O103" s="48"/>
      <c r="P103" s="276"/>
      <c r="Q103" s="226"/>
      <c r="R103" s="408">
        <f t="shared" si="4"/>
        <v>0</v>
      </c>
      <c r="S103" s="408">
        <f t="shared" si="5"/>
        <v>0</v>
      </c>
      <c r="T103" s="408">
        <f t="shared" si="8"/>
        <v>0</v>
      </c>
      <c r="U103" s="409">
        <f t="shared" si="7"/>
        <v>0</v>
      </c>
      <c r="W103" s="225"/>
      <c r="X103" s="225"/>
    </row>
    <row r="104" spans="1:24" x14ac:dyDescent="0.4">
      <c r="A104" s="91" t="s">
        <v>236</v>
      </c>
      <c r="B104" s="273"/>
      <c r="C104" s="48"/>
      <c r="D104" s="274"/>
      <c r="E104" s="48"/>
      <c r="F104" s="272"/>
      <c r="G104" s="272"/>
      <c r="H104" s="272"/>
      <c r="I104" s="48"/>
      <c r="J104" s="272"/>
      <c r="K104" s="272"/>
      <c r="L104" s="272"/>
      <c r="M104" s="48"/>
      <c r="N104" s="275"/>
      <c r="O104" s="48"/>
      <c r="P104" s="276"/>
      <c r="Q104" s="226"/>
      <c r="R104" s="408">
        <f t="shared" si="4"/>
        <v>0</v>
      </c>
      <c r="S104" s="408">
        <f t="shared" si="5"/>
        <v>0</v>
      </c>
      <c r="T104" s="408">
        <f t="shared" si="8"/>
        <v>0</v>
      </c>
      <c r="U104" s="409">
        <f t="shared" si="7"/>
        <v>0</v>
      </c>
      <c r="W104" s="225"/>
      <c r="X104" s="225"/>
    </row>
    <row r="105" spans="1:24" x14ac:dyDescent="0.4">
      <c r="A105" s="91" t="s">
        <v>236</v>
      </c>
      <c r="B105" s="273"/>
      <c r="C105" s="48"/>
      <c r="D105" s="274"/>
      <c r="E105" s="48"/>
      <c r="F105" s="272"/>
      <c r="G105" s="272"/>
      <c r="H105" s="272"/>
      <c r="I105" s="48"/>
      <c r="J105" s="272"/>
      <c r="K105" s="272"/>
      <c r="L105" s="272"/>
      <c r="M105" s="48"/>
      <c r="N105" s="275"/>
      <c r="O105" s="48"/>
      <c r="P105" s="276"/>
      <c r="Q105" s="226"/>
      <c r="R105" s="408">
        <f t="shared" si="4"/>
        <v>0</v>
      </c>
      <c r="S105" s="408">
        <f t="shared" si="5"/>
        <v>0</v>
      </c>
      <c r="T105" s="408">
        <f t="shared" si="8"/>
        <v>0</v>
      </c>
      <c r="U105" s="409">
        <f t="shared" si="7"/>
        <v>0</v>
      </c>
      <c r="W105" s="225"/>
      <c r="X105" s="225"/>
    </row>
    <row r="106" spans="1:24" x14ac:dyDescent="0.4">
      <c r="A106" s="91" t="s">
        <v>236</v>
      </c>
      <c r="B106" s="273"/>
      <c r="C106" s="48"/>
      <c r="D106" s="274"/>
      <c r="E106" s="48"/>
      <c r="F106" s="272"/>
      <c r="G106" s="272"/>
      <c r="H106" s="272"/>
      <c r="I106" s="48"/>
      <c r="J106" s="272"/>
      <c r="K106" s="272"/>
      <c r="L106" s="272"/>
      <c r="M106" s="48"/>
      <c r="N106" s="275"/>
      <c r="O106" s="48"/>
      <c r="P106" s="276"/>
      <c r="Q106" s="226"/>
      <c r="R106" s="408">
        <f t="shared" si="4"/>
        <v>0</v>
      </c>
      <c r="S106" s="408">
        <f t="shared" si="5"/>
        <v>0</v>
      </c>
      <c r="T106" s="408">
        <f t="shared" si="8"/>
        <v>0</v>
      </c>
      <c r="U106" s="409">
        <f t="shared" si="7"/>
        <v>0</v>
      </c>
      <c r="W106" s="225"/>
      <c r="X106" s="225"/>
    </row>
    <row r="107" spans="1:24" x14ac:dyDescent="0.4">
      <c r="A107" s="91" t="s">
        <v>236</v>
      </c>
      <c r="B107" s="273"/>
      <c r="C107" s="48"/>
      <c r="D107" s="274"/>
      <c r="E107" s="48"/>
      <c r="F107" s="272"/>
      <c r="G107" s="272"/>
      <c r="H107" s="272"/>
      <c r="I107" s="48"/>
      <c r="J107" s="272"/>
      <c r="K107" s="272"/>
      <c r="L107" s="272"/>
      <c r="M107" s="48"/>
      <c r="N107" s="275"/>
      <c r="O107" s="48"/>
      <c r="P107" s="276"/>
      <c r="Q107" s="226"/>
      <c r="R107" s="408">
        <f t="shared" si="4"/>
        <v>0</v>
      </c>
      <c r="S107" s="408">
        <f t="shared" si="5"/>
        <v>0</v>
      </c>
      <c r="T107" s="408">
        <f t="shared" si="8"/>
        <v>0</v>
      </c>
      <c r="U107" s="409">
        <f t="shared" si="7"/>
        <v>0</v>
      </c>
      <c r="W107" s="225"/>
      <c r="X107" s="225"/>
    </row>
    <row r="108" spans="1:24" x14ac:dyDescent="0.4">
      <c r="A108" s="91" t="s">
        <v>236</v>
      </c>
      <c r="B108" s="273"/>
      <c r="C108" s="48"/>
      <c r="D108" s="274"/>
      <c r="E108" s="48"/>
      <c r="F108" s="272"/>
      <c r="G108" s="272"/>
      <c r="H108" s="272"/>
      <c r="I108" s="48"/>
      <c r="J108" s="272"/>
      <c r="K108" s="272"/>
      <c r="L108" s="272"/>
      <c r="M108" s="48"/>
      <c r="N108" s="275"/>
      <c r="O108" s="48"/>
      <c r="P108" s="276"/>
      <c r="Q108" s="226"/>
      <c r="R108" s="408">
        <f t="shared" si="4"/>
        <v>0</v>
      </c>
      <c r="S108" s="408">
        <f t="shared" si="5"/>
        <v>0</v>
      </c>
      <c r="T108" s="408">
        <f t="shared" si="8"/>
        <v>0</v>
      </c>
      <c r="U108" s="409">
        <f t="shared" si="7"/>
        <v>0</v>
      </c>
      <c r="W108" s="225"/>
      <c r="X108" s="225"/>
    </row>
    <row r="109" spans="1:24" x14ac:dyDescent="0.4">
      <c r="A109" s="91" t="s">
        <v>236</v>
      </c>
      <c r="B109" s="273"/>
      <c r="C109" s="48"/>
      <c r="D109" s="274"/>
      <c r="E109" s="48"/>
      <c r="F109" s="272"/>
      <c r="G109" s="272"/>
      <c r="H109" s="272"/>
      <c r="I109" s="48"/>
      <c r="J109" s="272"/>
      <c r="K109" s="272"/>
      <c r="L109" s="272"/>
      <c r="M109" s="48"/>
      <c r="N109" s="275"/>
      <c r="O109" s="48"/>
      <c r="P109" s="276"/>
      <c r="Q109" s="226"/>
      <c r="R109" s="408">
        <f t="shared" si="4"/>
        <v>0</v>
      </c>
      <c r="S109" s="408">
        <f t="shared" si="5"/>
        <v>0</v>
      </c>
      <c r="T109" s="408">
        <f t="shared" si="8"/>
        <v>0</v>
      </c>
      <c r="U109" s="409">
        <f t="shared" si="7"/>
        <v>0</v>
      </c>
      <c r="W109" s="225"/>
      <c r="X109" s="225"/>
    </row>
    <row r="110" spans="1:24" x14ac:dyDescent="0.4">
      <c r="A110" s="91" t="s">
        <v>236</v>
      </c>
      <c r="B110" s="273"/>
      <c r="C110" s="48"/>
      <c r="D110" s="274"/>
      <c r="E110" s="48"/>
      <c r="F110" s="272"/>
      <c r="G110" s="272"/>
      <c r="H110" s="272"/>
      <c r="I110" s="48"/>
      <c r="J110" s="272"/>
      <c r="K110" s="272"/>
      <c r="L110" s="272"/>
      <c r="M110" s="48"/>
      <c r="N110" s="275"/>
      <c r="O110" s="48"/>
      <c r="P110" s="276"/>
      <c r="Q110" s="226"/>
      <c r="R110" s="408">
        <f t="shared" si="4"/>
        <v>0</v>
      </c>
      <c r="S110" s="408">
        <f t="shared" si="5"/>
        <v>0</v>
      </c>
      <c r="T110" s="408">
        <f t="shared" si="8"/>
        <v>0</v>
      </c>
      <c r="U110" s="409">
        <f t="shared" si="7"/>
        <v>0</v>
      </c>
      <c r="W110" s="225"/>
      <c r="X110" s="225"/>
    </row>
    <row r="111" spans="1:24" x14ac:dyDescent="0.4">
      <c r="A111" s="91" t="s">
        <v>236</v>
      </c>
      <c r="B111" s="273"/>
      <c r="C111" s="48"/>
      <c r="D111" s="274"/>
      <c r="E111" s="48"/>
      <c r="F111" s="272"/>
      <c r="G111" s="272"/>
      <c r="H111" s="272"/>
      <c r="I111" s="48"/>
      <c r="J111" s="272"/>
      <c r="K111" s="272"/>
      <c r="L111" s="272"/>
      <c r="M111" s="48"/>
      <c r="N111" s="275"/>
      <c r="O111" s="48"/>
      <c r="P111" s="276"/>
      <c r="Q111" s="226"/>
      <c r="R111" s="408">
        <f t="shared" si="4"/>
        <v>0</v>
      </c>
      <c r="S111" s="408">
        <f t="shared" si="5"/>
        <v>0</v>
      </c>
      <c r="T111" s="408">
        <f t="shared" si="8"/>
        <v>0</v>
      </c>
      <c r="U111" s="409">
        <f t="shared" si="7"/>
        <v>0</v>
      </c>
      <c r="W111" s="225"/>
      <c r="X111" s="225"/>
    </row>
    <row r="112" spans="1:24" x14ac:dyDescent="0.4">
      <c r="A112" s="91" t="s">
        <v>236</v>
      </c>
      <c r="B112" s="273"/>
      <c r="C112" s="48"/>
      <c r="D112" s="274"/>
      <c r="E112" s="48"/>
      <c r="F112" s="272"/>
      <c r="G112" s="272"/>
      <c r="H112" s="272"/>
      <c r="I112" s="48"/>
      <c r="J112" s="272"/>
      <c r="K112" s="272"/>
      <c r="L112" s="272"/>
      <c r="M112" s="48"/>
      <c r="N112" s="275"/>
      <c r="O112" s="48"/>
      <c r="P112" s="276"/>
      <c r="Q112" s="226"/>
      <c r="R112" s="408">
        <f t="shared" si="4"/>
        <v>0</v>
      </c>
      <c r="S112" s="408">
        <f t="shared" si="5"/>
        <v>0</v>
      </c>
      <c r="T112" s="408">
        <f t="shared" si="8"/>
        <v>0</v>
      </c>
      <c r="U112" s="409">
        <f t="shared" si="7"/>
        <v>0</v>
      </c>
      <c r="W112" s="225"/>
      <c r="X112" s="225"/>
    </row>
    <row r="113" spans="1:24" x14ac:dyDescent="0.4">
      <c r="A113" s="91" t="s">
        <v>236</v>
      </c>
      <c r="B113" s="273"/>
      <c r="C113" s="48"/>
      <c r="D113" s="274"/>
      <c r="E113" s="48"/>
      <c r="F113" s="272"/>
      <c r="G113" s="272"/>
      <c r="H113" s="272"/>
      <c r="I113" s="48"/>
      <c r="J113" s="272"/>
      <c r="K113" s="272"/>
      <c r="L113" s="272"/>
      <c r="M113" s="48"/>
      <c r="N113" s="275"/>
      <c r="O113" s="48"/>
      <c r="P113" s="276"/>
      <c r="Q113" s="226"/>
      <c r="R113" s="408">
        <f t="shared" si="4"/>
        <v>0</v>
      </c>
      <c r="S113" s="408">
        <f t="shared" si="5"/>
        <v>0</v>
      </c>
      <c r="T113" s="408">
        <f t="shared" si="8"/>
        <v>0</v>
      </c>
      <c r="U113" s="409">
        <f t="shared" si="7"/>
        <v>0</v>
      </c>
      <c r="W113" s="225"/>
      <c r="X113" s="225"/>
    </row>
    <row r="114" spans="1:24" x14ac:dyDescent="0.4">
      <c r="A114" s="91" t="s">
        <v>236</v>
      </c>
      <c r="B114" s="273"/>
      <c r="C114" s="48"/>
      <c r="D114" s="274"/>
      <c r="E114" s="48"/>
      <c r="F114" s="272"/>
      <c r="G114" s="272"/>
      <c r="H114" s="272"/>
      <c r="I114" s="48"/>
      <c r="J114" s="272"/>
      <c r="K114" s="272"/>
      <c r="L114" s="272"/>
      <c r="M114" s="48"/>
      <c r="N114" s="275"/>
      <c r="O114" s="48"/>
      <c r="P114" s="276"/>
      <c r="Q114" s="226"/>
      <c r="R114" s="408">
        <f t="shared" si="4"/>
        <v>0</v>
      </c>
      <c r="S114" s="408">
        <f t="shared" si="5"/>
        <v>0</v>
      </c>
      <c r="T114" s="408">
        <f t="shared" si="8"/>
        <v>0</v>
      </c>
      <c r="U114" s="409">
        <f t="shared" si="7"/>
        <v>0</v>
      </c>
      <c r="W114" s="225"/>
      <c r="X114" s="225"/>
    </row>
    <row r="115" spans="1:24" x14ac:dyDescent="0.4">
      <c r="A115" s="91" t="s">
        <v>236</v>
      </c>
      <c r="B115" s="273"/>
      <c r="C115" s="48"/>
      <c r="D115" s="274"/>
      <c r="E115" s="48"/>
      <c r="F115" s="272"/>
      <c r="G115" s="272"/>
      <c r="H115" s="272"/>
      <c r="I115" s="48"/>
      <c r="J115" s="272"/>
      <c r="K115" s="272"/>
      <c r="L115" s="272"/>
      <c r="M115" s="48"/>
      <c r="N115" s="275"/>
      <c r="O115" s="48"/>
      <c r="P115" s="276"/>
      <c r="Q115" s="226"/>
      <c r="R115" s="408">
        <f t="shared" si="4"/>
        <v>0</v>
      </c>
      <c r="S115" s="408">
        <f t="shared" si="5"/>
        <v>0</v>
      </c>
      <c r="T115" s="408">
        <f t="shared" si="8"/>
        <v>0</v>
      </c>
      <c r="U115" s="409">
        <f t="shared" si="7"/>
        <v>0</v>
      </c>
      <c r="W115" s="225"/>
      <c r="X115" s="225"/>
    </row>
    <row r="116" spans="1:24" x14ac:dyDescent="0.4">
      <c r="A116" s="91" t="s">
        <v>236</v>
      </c>
      <c r="B116" s="273"/>
      <c r="C116" s="48"/>
      <c r="D116" s="274"/>
      <c r="E116" s="48"/>
      <c r="F116" s="272"/>
      <c r="G116" s="272"/>
      <c r="H116" s="272"/>
      <c r="I116" s="48"/>
      <c r="J116" s="272"/>
      <c r="K116" s="272"/>
      <c r="L116" s="272"/>
      <c r="M116" s="48"/>
      <c r="N116" s="275"/>
      <c r="O116" s="48"/>
      <c r="P116" s="276"/>
      <c r="Q116" s="226"/>
      <c r="R116" s="408">
        <f t="shared" si="4"/>
        <v>0</v>
      </c>
      <c r="S116" s="408">
        <f t="shared" si="5"/>
        <v>0</v>
      </c>
      <c r="T116" s="408">
        <f t="shared" si="8"/>
        <v>0</v>
      </c>
      <c r="U116" s="409">
        <f t="shared" si="7"/>
        <v>0</v>
      </c>
      <c r="W116" s="225"/>
      <c r="X116" s="225"/>
    </row>
    <row r="117" spans="1:24" x14ac:dyDescent="0.4">
      <c r="A117" s="91" t="s">
        <v>236</v>
      </c>
      <c r="B117" s="273"/>
      <c r="C117" s="48"/>
      <c r="D117" s="274"/>
      <c r="E117" s="48"/>
      <c r="F117" s="272"/>
      <c r="G117" s="272"/>
      <c r="H117" s="272"/>
      <c r="I117" s="48"/>
      <c r="J117" s="272"/>
      <c r="K117" s="272"/>
      <c r="L117" s="272"/>
      <c r="M117" s="48"/>
      <c r="N117" s="275"/>
      <c r="O117" s="48"/>
      <c r="P117" s="276"/>
      <c r="Q117" s="226"/>
      <c r="R117" s="408">
        <f t="shared" si="4"/>
        <v>0</v>
      </c>
      <c r="S117" s="408">
        <f t="shared" si="5"/>
        <v>0</v>
      </c>
      <c r="T117" s="408">
        <f t="shared" si="8"/>
        <v>0</v>
      </c>
      <c r="U117" s="409">
        <f t="shared" si="7"/>
        <v>0</v>
      </c>
      <c r="W117" s="225"/>
      <c r="X117" s="225"/>
    </row>
    <row r="118" spans="1:24" x14ac:dyDescent="0.4">
      <c r="A118" s="91" t="s">
        <v>236</v>
      </c>
      <c r="B118" s="273"/>
      <c r="C118" s="48"/>
      <c r="D118" s="274"/>
      <c r="E118" s="48"/>
      <c r="F118" s="272"/>
      <c r="G118" s="272"/>
      <c r="H118" s="272"/>
      <c r="I118" s="48"/>
      <c r="J118" s="272"/>
      <c r="K118" s="272"/>
      <c r="L118" s="272"/>
      <c r="M118" s="48"/>
      <c r="N118" s="275"/>
      <c r="O118" s="48"/>
      <c r="P118" s="276"/>
      <c r="Q118" s="226"/>
      <c r="R118" s="408">
        <f t="shared" si="4"/>
        <v>0</v>
      </c>
      <c r="S118" s="408">
        <f t="shared" si="5"/>
        <v>0</v>
      </c>
      <c r="T118" s="408">
        <f t="shared" si="8"/>
        <v>0</v>
      </c>
      <c r="U118" s="409">
        <f t="shared" si="7"/>
        <v>0</v>
      </c>
      <c r="W118" s="225"/>
      <c r="X118" s="225"/>
    </row>
    <row r="119" spans="1:24" x14ac:dyDescent="0.4">
      <c r="A119" s="91" t="s">
        <v>236</v>
      </c>
      <c r="B119" s="273"/>
      <c r="C119" s="48"/>
      <c r="D119" s="274"/>
      <c r="E119" s="48"/>
      <c r="F119" s="272"/>
      <c r="G119" s="272"/>
      <c r="H119" s="272"/>
      <c r="I119" s="48"/>
      <c r="J119" s="272"/>
      <c r="K119" s="272"/>
      <c r="L119" s="272"/>
      <c r="M119" s="48"/>
      <c r="N119" s="275"/>
      <c r="O119" s="48"/>
      <c r="P119" s="276"/>
      <c r="Q119" s="226"/>
      <c r="R119" s="408">
        <f t="shared" si="4"/>
        <v>0</v>
      </c>
      <c r="S119" s="408">
        <f t="shared" si="5"/>
        <v>0</v>
      </c>
      <c r="T119" s="408">
        <f t="shared" si="8"/>
        <v>0</v>
      </c>
      <c r="U119" s="409">
        <f t="shared" si="7"/>
        <v>0</v>
      </c>
      <c r="W119" s="225"/>
      <c r="X119" s="225"/>
    </row>
    <row r="120" spans="1:24" x14ac:dyDescent="0.4">
      <c r="A120" s="91" t="s">
        <v>236</v>
      </c>
      <c r="B120" s="273"/>
      <c r="C120" s="48"/>
      <c r="D120" s="274"/>
      <c r="E120" s="48"/>
      <c r="F120" s="272"/>
      <c r="G120" s="272"/>
      <c r="H120" s="272"/>
      <c r="I120" s="48"/>
      <c r="J120" s="272"/>
      <c r="K120" s="272"/>
      <c r="L120" s="272"/>
      <c r="M120" s="48"/>
      <c r="N120" s="275"/>
      <c r="O120" s="48"/>
      <c r="P120" s="276"/>
      <c r="Q120" s="226"/>
      <c r="R120" s="408">
        <f t="shared" si="4"/>
        <v>0</v>
      </c>
      <c r="S120" s="408">
        <f t="shared" si="5"/>
        <v>0</v>
      </c>
      <c r="T120" s="408">
        <f t="shared" si="8"/>
        <v>0</v>
      </c>
      <c r="U120" s="409">
        <f t="shared" si="7"/>
        <v>0</v>
      </c>
      <c r="W120" s="225"/>
      <c r="X120" s="225"/>
    </row>
    <row r="121" spans="1:24" x14ac:dyDescent="0.4">
      <c r="A121" s="91" t="s">
        <v>236</v>
      </c>
      <c r="B121" s="273"/>
      <c r="C121" s="48"/>
      <c r="D121" s="274"/>
      <c r="E121" s="48"/>
      <c r="F121" s="272"/>
      <c r="G121" s="272"/>
      <c r="H121" s="272"/>
      <c r="I121" s="48"/>
      <c r="J121" s="272"/>
      <c r="K121" s="272"/>
      <c r="L121" s="272"/>
      <c r="M121" s="48"/>
      <c r="N121" s="275"/>
      <c r="O121" s="48"/>
      <c r="P121" s="276"/>
      <c r="Q121" s="226"/>
      <c r="R121" s="408">
        <f t="shared" si="4"/>
        <v>0</v>
      </c>
      <c r="S121" s="408">
        <f t="shared" si="5"/>
        <v>0</v>
      </c>
      <c r="T121" s="408">
        <f t="shared" si="8"/>
        <v>0</v>
      </c>
      <c r="U121" s="409">
        <f t="shared" si="7"/>
        <v>0</v>
      </c>
      <c r="W121" s="225"/>
      <c r="X121" s="225"/>
    </row>
    <row r="122" spans="1:24" x14ac:dyDescent="0.4">
      <c r="A122" s="91" t="s">
        <v>236</v>
      </c>
      <c r="B122" s="273"/>
      <c r="C122" s="48"/>
      <c r="D122" s="274"/>
      <c r="E122" s="48"/>
      <c r="F122" s="272"/>
      <c r="G122" s="272"/>
      <c r="H122" s="272"/>
      <c r="I122" s="48"/>
      <c r="J122" s="272"/>
      <c r="K122" s="272"/>
      <c r="L122" s="272"/>
      <c r="M122" s="48"/>
      <c r="N122" s="275"/>
      <c r="O122" s="48"/>
      <c r="P122" s="276"/>
      <c r="Q122" s="226"/>
      <c r="R122" s="408">
        <f t="shared" si="4"/>
        <v>0</v>
      </c>
      <c r="S122" s="408">
        <f t="shared" si="5"/>
        <v>0</v>
      </c>
      <c r="T122" s="408">
        <f t="shared" si="8"/>
        <v>0</v>
      </c>
      <c r="U122" s="409">
        <f t="shared" si="7"/>
        <v>0</v>
      </c>
      <c r="W122" s="225"/>
      <c r="X122" s="225"/>
    </row>
    <row r="123" spans="1:24" x14ac:dyDescent="0.4">
      <c r="A123" s="91" t="s">
        <v>236</v>
      </c>
      <c r="B123" s="273"/>
      <c r="C123" s="48"/>
      <c r="D123" s="274"/>
      <c r="E123" s="48"/>
      <c r="F123" s="272"/>
      <c r="G123" s="272"/>
      <c r="H123" s="272"/>
      <c r="I123" s="48"/>
      <c r="J123" s="272"/>
      <c r="K123" s="272"/>
      <c r="L123" s="272"/>
      <c r="M123" s="48"/>
      <c r="N123" s="275"/>
      <c r="O123" s="48"/>
      <c r="P123" s="276"/>
      <c r="Q123" s="226"/>
      <c r="R123" s="408">
        <f t="shared" si="4"/>
        <v>0</v>
      </c>
      <c r="S123" s="408">
        <f t="shared" si="5"/>
        <v>0</v>
      </c>
      <c r="T123" s="408">
        <f t="shared" si="8"/>
        <v>0</v>
      </c>
      <c r="U123" s="409">
        <f t="shared" si="7"/>
        <v>0</v>
      </c>
      <c r="W123" s="225"/>
      <c r="X123" s="225"/>
    </row>
    <row r="124" spans="1:24" x14ac:dyDescent="0.4">
      <c r="A124" s="91" t="s">
        <v>236</v>
      </c>
      <c r="B124" s="273"/>
      <c r="C124" s="48"/>
      <c r="D124" s="274"/>
      <c r="E124" s="48"/>
      <c r="F124" s="272"/>
      <c r="G124" s="272"/>
      <c r="H124" s="272"/>
      <c r="I124" s="48"/>
      <c r="J124" s="272"/>
      <c r="K124" s="272"/>
      <c r="L124" s="272"/>
      <c r="M124" s="48"/>
      <c r="N124" s="275"/>
      <c r="O124" s="48"/>
      <c r="P124" s="276"/>
      <c r="Q124" s="226"/>
      <c r="R124" s="408">
        <f t="shared" si="4"/>
        <v>0</v>
      </c>
      <c r="S124" s="408">
        <f t="shared" si="5"/>
        <v>0</v>
      </c>
      <c r="T124" s="408">
        <f t="shared" si="8"/>
        <v>0</v>
      </c>
      <c r="U124" s="409">
        <f t="shared" si="7"/>
        <v>0</v>
      </c>
      <c r="W124" s="225"/>
      <c r="X124" s="225"/>
    </row>
    <row r="125" spans="1:24" x14ac:dyDescent="0.4">
      <c r="A125" s="91" t="s">
        <v>236</v>
      </c>
      <c r="B125" s="273"/>
      <c r="C125" s="48"/>
      <c r="D125" s="274"/>
      <c r="E125" s="48"/>
      <c r="F125" s="272"/>
      <c r="G125" s="272"/>
      <c r="H125" s="272"/>
      <c r="I125" s="48"/>
      <c r="J125" s="272"/>
      <c r="K125" s="272"/>
      <c r="L125" s="272"/>
      <c r="M125" s="48"/>
      <c r="N125" s="275"/>
      <c r="O125" s="48"/>
      <c r="P125" s="276"/>
      <c r="Q125" s="226"/>
      <c r="R125" s="408">
        <f t="shared" si="4"/>
        <v>0</v>
      </c>
      <c r="S125" s="408">
        <f t="shared" si="5"/>
        <v>0</v>
      </c>
      <c r="T125" s="408">
        <f t="shared" si="8"/>
        <v>0</v>
      </c>
      <c r="U125" s="409">
        <f t="shared" si="7"/>
        <v>0</v>
      </c>
      <c r="W125" s="225"/>
      <c r="X125" s="225"/>
    </row>
    <row r="126" spans="1:24" x14ac:dyDescent="0.4">
      <c r="A126" s="91" t="s">
        <v>236</v>
      </c>
      <c r="B126" s="273"/>
      <c r="C126" s="48"/>
      <c r="D126" s="274"/>
      <c r="E126" s="48"/>
      <c r="F126" s="272"/>
      <c r="G126" s="272"/>
      <c r="H126" s="272"/>
      <c r="I126" s="48"/>
      <c r="J126" s="272"/>
      <c r="K126" s="272"/>
      <c r="L126" s="272"/>
      <c r="M126" s="48"/>
      <c r="N126" s="275"/>
      <c r="O126" s="48"/>
      <c r="P126" s="276"/>
      <c r="Q126" s="226"/>
      <c r="R126" s="408">
        <f t="shared" si="4"/>
        <v>0</v>
      </c>
      <c r="S126" s="408">
        <f t="shared" si="5"/>
        <v>0</v>
      </c>
      <c r="T126" s="408">
        <f t="shared" si="8"/>
        <v>0</v>
      </c>
      <c r="U126" s="409">
        <f t="shared" si="7"/>
        <v>0</v>
      </c>
      <c r="W126" s="225"/>
      <c r="X126" s="225"/>
    </row>
    <row r="127" spans="1:24" x14ac:dyDescent="0.4">
      <c r="A127" s="91" t="s">
        <v>236</v>
      </c>
      <c r="B127" s="273"/>
      <c r="C127" s="48"/>
      <c r="D127" s="274"/>
      <c r="E127" s="48"/>
      <c r="F127" s="272"/>
      <c r="G127" s="272"/>
      <c r="H127" s="272"/>
      <c r="I127" s="48"/>
      <c r="J127" s="272"/>
      <c r="K127" s="272"/>
      <c r="L127" s="272"/>
      <c r="M127" s="48"/>
      <c r="N127" s="275"/>
      <c r="O127" s="48"/>
      <c r="P127" s="276"/>
      <c r="Q127" s="226"/>
      <c r="R127" s="408">
        <f t="shared" si="4"/>
        <v>0</v>
      </c>
      <c r="S127" s="408">
        <f t="shared" si="5"/>
        <v>0</v>
      </c>
      <c r="T127" s="408">
        <f t="shared" si="8"/>
        <v>0</v>
      </c>
      <c r="U127" s="409">
        <f t="shared" si="7"/>
        <v>0</v>
      </c>
      <c r="W127" s="225"/>
      <c r="X127" s="225"/>
    </row>
    <row r="128" spans="1:24" x14ac:dyDescent="0.4">
      <c r="A128" s="91" t="s">
        <v>236</v>
      </c>
      <c r="B128" s="273"/>
      <c r="C128" s="48"/>
      <c r="D128" s="274"/>
      <c r="E128" s="48"/>
      <c r="F128" s="272"/>
      <c r="G128" s="272"/>
      <c r="H128" s="272"/>
      <c r="I128" s="48"/>
      <c r="J128" s="272"/>
      <c r="K128" s="272"/>
      <c r="L128" s="272"/>
      <c r="M128" s="48"/>
      <c r="N128" s="275"/>
      <c r="O128" s="48"/>
      <c r="P128" s="276"/>
      <c r="Q128" s="226"/>
      <c r="R128" s="408">
        <f t="shared" si="4"/>
        <v>0</v>
      </c>
      <c r="S128" s="408">
        <f t="shared" si="5"/>
        <v>0</v>
      </c>
      <c r="T128" s="408">
        <f t="shared" si="8"/>
        <v>0</v>
      </c>
      <c r="U128" s="409">
        <f t="shared" si="7"/>
        <v>0</v>
      </c>
      <c r="W128" s="225"/>
      <c r="X128" s="225"/>
    </row>
    <row r="129" spans="1:24" x14ac:dyDescent="0.4">
      <c r="A129" s="91" t="s">
        <v>236</v>
      </c>
      <c r="B129" s="273"/>
      <c r="C129" s="48"/>
      <c r="D129" s="274"/>
      <c r="E129" s="48"/>
      <c r="F129" s="272"/>
      <c r="G129" s="272"/>
      <c r="H129" s="272"/>
      <c r="I129" s="48"/>
      <c r="J129" s="272"/>
      <c r="K129" s="272"/>
      <c r="L129" s="272"/>
      <c r="M129" s="48"/>
      <c r="N129" s="275"/>
      <c r="O129" s="48"/>
      <c r="P129" s="276"/>
      <c r="Q129" s="226"/>
      <c r="R129" s="408">
        <f t="shared" si="4"/>
        <v>0</v>
      </c>
      <c r="S129" s="408">
        <f t="shared" si="5"/>
        <v>0</v>
      </c>
      <c r="T129" s="408">
        <f t="shared" si="8"/>
        <v>0</v>
      </c>
      <c r="U129" s="409">
        <f t="shared" si="7"/>
        <v>0</v>
      </c>
      <c r="W129" s="225"/>
      <c r="X129" s="225"/>
    </row>
    <row r="130" spans="1:24" x14ac:dyDescent="0.4">
      <c r="A130" s="91" t="s">
        <v>236</v>
      </c>
      <c r="B130" s="273"/>
      <c r="C130" s="48"/>
      <c r="D130" s="274"/>
      <c r="E130" s="48"/>
      <c r="F130" s="272"/>
      <c r="G130" s="272"/>
      <c r="H130" s="272"/>
      <c r="I130" s="48"/>
      <c r="J130" s="272"/>
      <c r="K130" s="272"/>
      <c r="L130" s="272"/>
      <c r="M130" s="48"/>
      <c r="N130" s="275"/>
      <c r="O130" s="48"/>
      <c r="P130" s="276"/>
      <c r="Q130" s="226"/>
      <c r="R130" s="408">
        <f t="shared" si="4"/>
        <v>0</v>
      </c>
      <c r="S130" s="408">
        <f t="shared" si="5"/>
        <v>0</v>
      </c>
      <c r="T130" s="408">
        <f t="shared" si="8"/>
        <v>0</v>
      </c>
      <c r="U130" s="409">
        <f t="shared" si="7"/>
        <v>0</v>
      </c>
      <c r="W130" s="225"/>
      <c r="X130" s="225"/>
    </row>
    <row r="131" spans="1:24" x14ac:dyDescent="0.4">
      <c r="A131" s="91" t="s">
        <v>236</v>
      </c>
      <c r="B131" s="273"/>
      <c r="C131" s="48"/>
      <c r="D131" s="274"/>
      <c r="E131" s="48"/>
      <c r="F131" s="272"/>
      <c r="G131" s="272"/>
      <c r="H131" s="272"/>
      <c r="I131" s="48"/>
      <c r="J131" s="272"/>
      <c r="K131" s="272"/>
      <c r="L131" s="272"/>
      <c r="M131" s="48"/>
      <c r="N131" s="275"/>
      <c r="O131" s="48"/>
      <c r="P131" s="276"/>
      <c r="Q131" s="226"/>
      <c r="R131" s="408">
        <f t="shared" si="4"/>
        <v>0</v>
      </c>
      <c r="S131" s="408">
        <f t="shared" si="5"/>
        <v>0</v>
      </c>
      <c r="T131" s="408">
        <f t="shared" si="8"/>
        <v>0</v>
      </c>
      <c r="U131" s="409">
        <f t="shared" si="7"/>
        <v>0</v>
      </c>
      <c r="W131" s="225"/>
      <c r="X131" s="225"/>
    </row>
    <row r="132" spans="1:24" x14ac:dyDescent="0.4">
      <c r="A132" s="91" t="s">
        <v>236</v>
      </c>
      <c r="B132" s="273"/>
      <c r="C132" s="48"/>
      <c r="D132" s="274"/>
      <c r="E132" s="48"/>
      <c r="F132" s="272"/>
      <c r="G132" s="272"/>
      <c r="H132" s="272"/>
      <c r="I132" s="48"/>
      <c r="J132" s="272"/>
      <c r="K132" s="272"/>
      <c r="L132" s="272"/>
      <c r="M132" s="48"/>
      <c r="N132" s="275"/>
      <c r="O132" s="48"/>
      <c r="P132" s="276"/>
      <c r="Q132" s="226"/>
      <c r="R132" s="408">
        <f t="shared" si="4"/>
        <v>0</v>
      </c>
      <c r="S132" s="408">
        <f t="shared" si="5"/>
        <v>0</v>
      </c>
      <c r="T132" s="408">
        <f t="shared" si="8"/>
        <v>0</v>
      </c>
      <c r="U132" s="409">
        <f t="shared" si="7"/>
        <v>0</v>
      </c>
      <c r="W132" s="225"/>
      <c r="X132" s="225"/>
    </row>
    <row r="133" spans="1:24" x14ac:dyDescent="0.4">
      <c r="A133" s="91" t="s">
        <v>236</v>
      </c>
      <c r="B133" s="273"/>
      <c r="C133" s="48"/>
      <c r="D133" s="274"/>
      <c r="E133" s="48"/>
      <c r="F133" s="272"/>
      <c r="G133" s="272"/>
      <c r="H133" s="272"/>
      <c r="I133" s="48"/>
      <c r="J133" s="272"/>
      <c r="K133" s="272"/>
      <c r="L133" s="272"/>
      <c r="M133" s="48"/>
      <c r="N133" s="275"/>
      <c r="O133" s="48"/>
      <c r="P133" s="276"/>
      <c r="Q133" s="226"/>
      <c r="R133" s="408">
        <f t="shared" si="4"/>
        <v>0</v>
      </c>
      <c r="S133" s="408">
        <f t="shared" si="5"/>
        <v>0</v>
      </c>
      <c r="T133" s="408">
        <f t="shared" si="8"/>
        <v>0</v>
      </c>
      <c r="U133" s="409">
        <f t="shared" si="7"/>
        <v>0</v>
      </c>
      <c r="W133" s="225"/>
      <c r="X133" s="225"/>
    </row>
    <row r="134" spans="1:24" x14ac:dyDescent="0.4">
      <c r="A134" s="91" t="s">
        <v>236</v>
      </c>
      <c r="B134" s="273"/>
      <c r="C134" s="48"/>
      <c r="D134" s="274"/>
      <c r="E134" s="48"/>
      <c r="F134" s="272"/>
      <c r="G134" s="272"/>
      <c r="H134" s="272"/>
      <c r="I134" s="48"/>
      <c r="J134" s="272"/>
      <c r="K134" s="272"/>
      <c r="L134" s="272"/>
      <c r="M134" s="48"/>
      <c r="N134" s="275"/>
      <c r="O134" s="48"/>
      <c r="P134" s="276"/>
      <c r="Q134" s="226"/>
      <c r="R134" s="408">
        <f t="shared" si="4"/>
        <v>0</v>
      </c>
      <c r="S134" s="408">
        <f t="shared" si="5"/>
        <v>0</v>
      </c>
      <c r="T134" s="408">
        <f t="shared" si="8"/>
        <v>0</v>
      </c>
      <c r="U134" s="409">
        <f t="shared" si="7"/>
        <v>0</v>
      </c>
      <c r="W134" s="225"/>
      <c r="X134" s="225"/>
    </row>
    <row r="135" spans="1:24" x14ac:dyDescent="0.4">
      <c r="A135" s="91" t="s">
        <v>236</v>
      </c>
      <c r="B135" s="273"/>
      <c r="C135" s="48"/>
      <c r="D135" s="274"/>
      <c r="E135" s="48"/>
      <c r="F135" s="272"/>
      <c r="G135" s="272"/>
      <c r="H135" s="272"/>
      <c r="I135" s="48"/>
      <c r="J135" s="272"/>
      <c r="K135" s="272"/>
      <c r="L135" s="272"/>
      <c r="M135" s="48"/>
      <c r="N135" s="275"/>
      <c r="O135" s="48"/>
      <c r="P135" s="276"/>
      <c r="Q135" s="226"/>
      <c r="R135" s="408">
        <f t="shared" si="4"/>
        <v>0</v>
      </c>
      <c r="S135" s="408">
        <f t="shared" si="5"/>
        <v>0</v>
      </c>
      <c r="T135" s="408">
        <f t="shared" si="8"/>
        <v>0</v>
      </c>
      <c r="U135" s="409">
        <f t="shared" si="7"/>
        <v>0</v>
      </c>
      <c r="W135" s="225"/>
      <c r="X135" s="225"/>
    </row>
    <row r="136" spans="1:24" x14ac:dyDescent="0.4">
      <c r="A136" s="91" t="s">
        <v>236</v>
      </c>
      <c r="B136" s="273"/>
      <c r="C136" s="48"/>
      <c r="D136" s="274"/>
      <c r="E136" s="48"/>
      <c r="F136" s="272"/>
      <c r="G136" s="272"/>
      <c r="H136" s="272"/>
      <c r="I136" s="48"/>
      <c r="J136" s="272"/>
      <c r="K136" s="272"/>
      <c r="L136" s="272"/>
      <c r="M136" s="48"/>
      <c r="N136" s="275"/>
      <c r="O136" s="48"/>
      <c r="P136" s="276"/>
      <c r="Q136" s="226"/>
      <c r="R136" s="408">
        <f t="shared" si="4"/>
        <v>0</v>
      </c>
      <c r="S136" s="408">
        <f t="shared" si="5"/>
        <v>0</v>
      </c>
      <c r="T136" s="408">
        <f t="shared" si="8"/>
        <v>0</v>
      </c>
      <c r="U136" s="409">
        <f t="shared" si="7"/>
        <v>0</v>
      </c>
      <c r="W136" s="225"/>
      <c r="X136" s="225"/>
    </row>
    <row r="137" spans="1:24" x14ac:dyDescent="0.4">
      <c r="A137" s="91" t="s">
        <v>236</v>
      </c>
      <c r="B137" s="273"/>
      <c r="C137" s="48"/>
      <c r="D137" s="274"/>
      <c r="E137" s="48"/>
      <c r="F137" s="272"/>
      <c r="G137" s="272"/>
      <c r="H137" s="272"/>
      <c r="I137" s="48"/>
      <c r="J137" s="272"/>
      <c r="K137" s="272"/>
      <c r="L137" s="272"/>
      <c r="M137" s="48"/>
      <c r="N137" s="275"/>
      <c r="O137" s="48"/>
      <c r="P137" s="276"/>
      <c r="Q137" s="226"/>
      <c r="R137" s="408">
        <f t="shared" si="4"/>
        <v>0</v>
      </c>
      <c r="S137" s="408">
        <f t="shared" si="5"/>
        <v>0</v>
      </c>
      <c r="T137" s="408">
        <f t="shared" si="8"/>
        <v>0</v>
      </c>
      <c r="U137" s="409">
        <f t="shared" si="7"/>
        <v>0</v>
      </c>
      <c r="W137" s="225"/>
      <c r="X137" s="225"/>
    </row>
    <row r="138" spans="1:24" x14ac:dyDescent="0.4">
      <c r="A138" s="91" t="s">
        <v>236</v>
      </c>
      <c r="B138" s="273"/>
      <c r="C138" s="48"/>
      <c r="D138" s="274"/>
      <c r="E138" s="48"/>
      <c r="F138" s="272"/>
      <c r="G138" s="272"/>
      <c r="H138" s="272"/>
      <c r="I138" s="48"/>
      <c r="J138" s="272"/>
      <c r="K138" s="272"/>
      <c r="L138" s="272"/>
      <c r="M138" s="48"/>
      <c r="N138" s="275"/>
      <c r="O138" s="48"/>
      <c r="P138" s="276"/>
      <c r="Q138" s="226"/>
      <c r="R138" s="408">
        <f t="shared" si="4"/>
        <v>0</v>
      </c>
      <c r="S138" s="408">
        <f t="shared" si="5"/>
        <v>0</v>
      </c>
      <c r="T138" s="408">
        <f t="shared" si="8"/>
        <v>0</v>
      </c>
      <c r="U138" s="409">
        <f t="shared" si="7"/>
        <v>0</v>
      </c>
      <c r="W138" s="225"/>
      <c r="X138" s="225"/>
    </row>
    <row r="139" spans="1:24" x14ac:dyDescent="0.4">
      <c r="A139" s="91" t="s">
        <v>236</v>
      </c>
      <c r="B139" s="273"/>
      <c r="C139" s="48"/>
      <c r="D139" s="274"/>
      <c r="E139" s="48"/>
      <c r="F139" s="272"/>
      <c r="G139" s="272"/>
      <c r="H139" s="272"/>
      <c r="I139" s="48"/>
      <c r="J139" s="272"/>
      <c r="K139" s="272"/>
      <c r="L139" s="272"/>
      <c r="M139" s="48"/>
      <c r="N139" s="275"/>
      <c r="O139" s="48"/>
      <c r="P139" s="276"/>
      <c r="Q139" s="226"/>
      <c r="R139" s="408">
        <f t="shared" si="4"/>
        <v>0</v>
      </c>
      <c r="S139" s="408">
        <f t="shared" si="5"/>
        <v>0</v>
      </c>
      <c r="T139" s="408">
        <f t="shared" si="8"/>
        <v>0</v>
      </c>
      <c r="U139" s="409">
        <f t="shared" si="7"/>
        <v>0</v>
      </c>
      <c r="W139" s="225"/>
      <c r="X139" s="225"/>
    </row>
    <row r="140" spans="1:24" x14ac:dyDescent="0.4">
      <c r="A140" s="91" t="s">
        <v>236</v>
      </c>
      <c r="B140" s="273"/>
      <c r="C140" s="48"/>
      <c r="D140" s="274"/>
      <c r="E140" s="48"/>
      <c r="F140" s="272"/>
      <c r="G140" s="272"/>
      <c r="H140" s="272"/>
      <c r="I140" s="48"/>
      <c r="J140" s="272"/>
      <c r="K140" s="272"/>
      <c r="L140" s="272"/>
      <c r="M140" s="48"/>
      <c r="N140" s="275"/>
      <c r="O140" s="48"/>
      <c r="P140" s="276"/>
      <c r="Q140" s="226"/>
      <c r="R140" s="408">
        <f t="shared" si="4"/>
        <v>0</v>
      </c>
      <c r="S140" s="408">
        <f t="shared" si="5"/>
        <v>0</v>
      </c>
      <c r="T140" s="408">
        <f t="shared" si="8"/>
        <v>0</v>
      </c>
      <c r="U140" s="409">
        <f t="shared" si="7"/>
        <v>0</v>
      </c>
      <c r="W140" s="225"/>
      <c r="X140" s="225"/>
    </row>
    <row r="141" spans="1:24" x14ac:dyDescent="0.4">
      <c r="A141" s="91" t="s">
        <v>236</v>
      </c>
      <c r="B141" s="273"/>
      <c r="C141" s="48"/>
      <c r="D141" s="274"/>
      <c r="E141" s="48"/>
      <c r="F141" s="272"/>
      <c r="G141" s="272"/>
      <c r="H141" s="272"/>
      <c r="I141" s="48"/>
      <c r="J141" s="272"/>
      <c r="K141" s="272"/>
      <c r="L141" s="272"/>
      <c r="M141" s="48"/>
      <c r="N141" s="275"/>
      <c r="O141" s="48"/>
      <c r="P141" s="276"/>
      <c r="Q141" s="226"/>
      <c r="R141" s="408">
        <f t="shared" ref="R141:R204" si="9">IFERROR(F141*J141,0)</f>
        <v>0</v>
      </c>
      <c r="S141" s="408">
        <f t="shared" ref="S141:S204" si="10">IFERROR(G141*K141,0)</f>
        <v>0</v>
      </c>
      <c r="T141" s="408">
        <f t="shared" si="8"/>
        <v>0</v>
      </c>
      <c r="U141" s="409">
        <f t="shared" ref="U141:U204" si="11">IFERROR(R141+S141+T141,0)</f>
        <v>0</v>
      </c>
      <c r="W141" s="225"/>
      <c r="X141" s="225"/>
    </row>
    <row r="142" spans="1:24" x14ac:dyDescent="0.4">
      <c r="A142" s="91" t="s">
        <v>236</v>
      </c>
      <c r="B142" s="273"/>
      <c r="C142" s="48"/>
      <c r="D142" s="274"/>
      <c r="E142" s="48"/>
      <c r="F142" s="272"/>
      <c r="G142" s="272"/>
      <c r="H142" s="272"/>
      <c r="I142" s="48"/>
      <c r="J142" s="272"/>
      <c r="K142" s="272"/>
      <c r="L142" s="272"/>
      <c r="M142" s="48"/>
      <c r="N142" s="275"/>
      <c r="O142" s="48"/>
      <c r="P142" s="276"/>
      <c r="Q142" s="226"/>
      <c r="R142" s="408">
        <f t="shared" si="9"/>
        <v>0</v>
      </c>
      <c r="S142" s="408">
        <f t="shared" si="10"/>
        <v>0</v>
      </c>
      <c r="T142" s="408">
        <f t="shared" si="8"/>
        <v>0</v>
      </c>
      <c r="U142" s="409">
        <f t="shared" si="11"/>
        <v>0</v>
      </c>
      <c r="W142" s="225"/>
      <c r="X142" s="225"/>
    </row>
    <row r="143" spans="1:24" x14ac:dyDescent="0.4">
      <c r="A143" s="91" t="s">
        <v>236</v>
      </c>
      <c r="B143" s="273"/>
      <c r="C143" s="48"/>
      <c r="D143" s="274"/>
      <c r="E143" s="48"/>
      <c r="F143" s="272"/>
      <c r="G143" s="272"/>
      <c r="H143" s="272"/>
      <c r="I143" s="48"/>
      <c r="J143" s="272"/>
      <c r="K143" s="272"/>
      <c r="L143" s="272"/>
      <c r="M143" s="48"/>
      <c r="N143" s="275"/>
      <c r="O143" s="48"/>
      <c r="P143" s="276"/>
      <c r="Q143" s="226"/>
      <c r="R143" s="408">
        <f t="shared" si="9"/>
        <v>0</v>
      </c>
      <c r="S143" s="408">
        <f t="shared" si="10"/>
        <v>0</v>
      </c>
      <c r="T143" s="408">
        <f t="shared" ref="T143" si="12">IFERROR(H143*L143,0)</f>
        <v>0</v>
      </c>
      <c r="U143" s="409">
        <f t="shared" si="11"/>
        <v>0</v>
      </c>
      <c r="W143" s="225"/>
      <c r="X143" s="225"/>
    </row>
    <row r="144" spans="1:24" x14ac:dyDescent="0.4">
      <c r="A144" s="91" t="s">
        <v>236</v>
      </c>
      <c r="B144" s="273"/>
      <c r="C144" s="48"/>
      <c r="D144" s="274"/>
      <c r="E144" s="48"/>
      <c r="F144" s="272"/>
      <c r="G144" s="272"/>
      <c r="H144" s="272"/>
      <c r="I144" s="48"/>
      <c r="J144" s="272"/>
      <c r="K144" s="272"/>
      <c r="L144" s="272"/>
      <c r="M144" s="48"/>
      <c r="N144" s="275"/>
      <c r="O144" s="48"/>
      <c r="P144" s="276"/>
      <c r="Q144" s="226"/>
      <c r="R144" s="408">
        <f t="shared" si="9"/>
        <v>0</v>
      </c>
      <c r="S144" s="408">
        <f t="shared" si="10"/>
        <v>0</v>
      </c>
      <c r="T144" s="408">
        <f>IFERROR(H144*L144,0)</f>
        <v>0</v>
      </c>
      <c r="U144" s="409">
        <f t="shared" si="11"/>
        <v>0</v>
      </c>
      <c r="W144" s="225"/>
      <c r="X144" s="225"/>
    </row>
    <row r="145" spans="1:24" x14ac:dyDescent="0.4">
      <c r="A145" s="91" t="s">
        <v>236</v>
      </c>
      <c r="B145" s="273"/>
      <c r="C145" s="48"/>
      <c r="D145" s="274"/>
      <c r="E145" s="48"/>
      <c r="F145" s="272"/>
      <c r="G145" s="272"/>
      <c r="H145" s="272"/>
      <c r="I145" s="48"/>
      <c r="J145" s="272"/>
      <c r="K145" s="272"/>
      <c r="L145" s="272"/>
      <c r="M145" s="48"/>
      <c r="N145" s="275"/>
      <c r="O145" s="48"/>
      <c r="P145" s="276"/>
      <c r="Q145" s="226"/>
      <c r="R145" s="408">
        <f t="shared" si="9"/>
        <v>0</v>
      </c>
      <c r="S145" s="408">
        <f t="shared" si="10"/>
        <v>0</v>
      </c>
      <c r="T145" s="408">
        <f t="shared" ref="T145:T208" si="13">IFERROR(H145*L145,0)</f>
        <v>0</v>
      </c>
      <c r="U145" s="409">
        <f t="shared" si="11"/>
        <v>0</v>
      </c>
      <c r="W145" s="225"/>
      <c r="X145" s="225"/>
    </row>
    <row r="146" spans="1:24" x14ac:dyDescent="0.4">
      <c r="A146" s="91" t="s">
        <v>236</v>
      </c>
      <c r="B146" s="273"/>
      <c r="C146" s="48"/>
      <c r="D146" s="274"/>
      <c r="E146" s="48"/>
      <c r="F146" s="272"/>
      <c r="G146" s="272"/>
      <c r="H146" s="272"/>
      <c r="I146" s="48"/>
      <c r="J146" s="272"/>
      <c r="K146" s="272"/>
      <c r="L146" s="272"/>
      <c r="M146" s="48"/>
      <c r="N146" s="275"/>
      <c r="O146" s="48"/>
      <c r="P146" s="276"/>
      <c r="Q146" s="226"/>
      <c r="R146" s="408">
        <f t="shared" si="9"/>
        <v>0</v>
      </c>
      <c r="S146" s="408">
        <f t="shared" si="10"/>
        <v>0</v>
      </c>
      <c r="T146" s="408">
        <f t="shared" si="13"/>
        <v>0</v>
      </c>
      <c r="U146" s="409">
        <f t="shared" si="11"/>
        <v>0</v>
      </c>
      <c r="W146" s="225"/>
      <c r="X146" s="225"/>
    </row>
    <row r="147" spans="1:24" x14ac:dyDescent="0.4">
      <c r="A147" s="91" t="s">
        <v>236</v>
      </c>
      <c r="B147" s="273"/>
      <c r="C147" s="48"/>
      <c r="D147" s="274"/>
      <c r="E147" s="48"/>
      <c r="F147" s="272"/>
      <c r="G147" s="272"/>
      <c r="H147" s="272"/>
      <c r="I147" s="48"/>
      <c r="J147" s="272"/>
      <c r="K147" s="272"/>
      <c r="L147" s="272"/>
      <c r="M147" s="48"/>
      <c r="N147" s="275"/>
      <c r="O147" s="48"/>
      <c r="P147" s="276"/>
      <c r="Q147" s="226"/>
      <c r="R147" s="408">
        <f t="shared" si="9"/>
        <v>0</v>
      </c>
      <c r="S147" s="408">
        <f t="shared" si="10"/>
        <v>0</v>
      </c>
      <c r="T147" s="408">
        <f t="shared" si="13"/>
        <v>0</v>
      </c>
      <c r="U147" s="409">
        <f t="shared" si="11"/>
        <v>0</v>
      </c>
      <c r="W147" s="225"/>
      <c r="X147" s="225"/>
    </row>
    <row r="148" spans="1:24" x14ac:dyDescent="0.4">
      <c r="A148" s="91" t="s">
        <v>236</v>
      </c>
      <c r="B148" s="273"/>
      <c r="C148" s="48"/>
      <c r="D148" s="274"/>
      <c r="E148" s="48"/>
      <c r="F148" s="272"/>
      <c r="G148" s="272"/>
      <c r="H148" s="272"/>
      <c r="I148" s="48"/>
      <c r="J148" s="272"/>
      <c r="K148" s="272"/>
      <c r="L148" s="272"/>
      <c r="M148" s="48"/>
      <c r="N148" s="275"/>
      <c r="O148" s="48"/>
      <c r="P148" s="276"/>
      <c r="Q148" s="226"/>
      <c r="R148" s="408">
        <f t="shared" si="9"/>
        <v>0</v>
      </c>
      <c r="S148" s="408">
        <f t="shared" si="10"/>
        <v>0</v>
      </c>
      <c r="T148" s="408">
        <f t="shared" si="13"/>
        <v>0</v>
      </c>
      <c r="U148" s="409">
        <f t="shared" si="11"/>
        <v>0</v>
      </c>
      <c r="W148" s="225"/>
      <c r="X148" s="225"/>
    </row>
    <row r="149" spans="1:24" x14ac:dyDescent="0.4">
      <c r="A149" s="91" t="s">
        <v>236</v>
      </c>
      <c r="B149" s="273"/>
      <c r="C149" s="48"/>
      <c r="D149" s="274"/>
      <c r="E149" s="48"/>
      <c r="F149" s="272"/>
      <c r="G149" s="272"/>
      <c r="H149" s="272"/>
      <c r="I149" s="48"/>
      <c r="J149" s="272"/>
      <c r="K149" s="272"/>
      <c r="L149" s="272"/>
      <c r="M149" s="48"/>
      <c r="N149" s="275"/>
      <c r="O149" s="48"/>
      <c r="P149" s="276"/>
      <c r="Q149" s="226"/>
      <c r="R149" s="408">
        <f t="shared" si="9"/>
        <v>0</v>
      </c>
      <c r="S149" s="408">
        <f t="shared" si="10"/>
        <v>0</v>
      </c>
      <c r="T149" s="408">
        <f t="shared" si="13"/>
        <v>0</v>
      </c>
      <c r="U149" s="409">
        <f t="shared" si="11"/>
        <v>0</v>
      </c>
      <c r="W149" s="225"/>
      <c r="X149" s="225"/>
    </row>
    <row r="150" spans="1:24" x14ac:dyDescent="0.4">
      <c r="A150" s="91" t="s">
        <v>236</v>
      </c>
      <c r="B150" s="273"/>
      <c r="C150" s="48"/>
      <c r="D150" s="274"/>
      <c r="E150" s="48"/>
      <c r="F150" s="272"/>
      <c r="G150" s="272"/>
      <c r="H150" s="272"/>
      <c r="I150" s="48"/>
      <c r="J150" s="272"/>
      <c r="K150" s="272"/>
      <c r="L150" s="272"/>
      <c r="M150" s="48"/>
      <c r="N150" s="275"/>
      <c r="O150" s="48"/>
      <c r="P150" s="276"/>
      <c r="Q150" s="226"/>
      <c r="R150" s="408">
        <f t="shared" si="9"/>
        <v>0</v>
      </c>
      <c r="S150" s="408">
        <f t="shared" si="10"/>
        <v>0</v>
      </c>
      <c r="T150" s="408">
        <f t="shared" si="13"/>
        <v>0</v>
      </c>
      <c r="U150" s="409">
        <f t="shared" si="11"/>
        <v>0</v>
      </c>
      <c r="W150" s="225"/>
      <c r="X150" s="225"/>
    </row>
    <row r="151" spans="1:24" x14ac:dyDescent="0.4">
      <c r="A151" s="91" t="s">
        <v>236</v>
      </c>
      <c r="B151" s="273"/>
      <c r="C151" s="48"/>
      <c r="D151" s="274"/>
      <c r="E151" s="48"/>
      <c r="F151" s="272"/>
      <c r="G151" s="272"/>
      <c r="H151" s="272"/>
      <c r="I151" s="48"/>
      <c r="J151" s="272"/>
      <c r="K151" s="272"/>
      <c r="L151" s="272"/>
      <c r="M151" s="48"/>
      <c r="N151" s="275"/>
      <c r="O151" s="48"/>
      <c r="P151" s="276"/>
      <c r="Q151" s="226"/>
      <c r="R151" s="408">
        <f t="shared" si="9"/>
        <v>0</v>
      </c>
      <c r="S151" s="408">
        <f t="shared" si="10"/>
        <v>0</v>
      </c>
      <c r="T151" s="408">
        <f t="shared" si="13"/>
        <v>0</v>
      </c>
      <c r="U151" s="409">
        <f t="shared" si="11"/>
        <v>0</v>
      </c>
      <c r="W151" s="225"/>
      <c r="X151" s="225"/>
    </row>
    <row r="152" spans="1:24" x14ac:dyDescent="0.4">
      <c r="A152" s="91" t="s">
        <v>236</v>
      </c>
      <c r="B152" s="273"/>
      <c r="C152" s="48"/>
      <c r="D152" s="274"/>
      <c r="E152" s="48"/>
      <c r="F152" s="272"/>
      <c r="G152" s="272"/>
      <c r="H152" s="272"/>
      <c r="I152" s="48"/>
      <c r="J152" s="272"/>
      <c r="K152" s="272"/>
      <c r="L152" s="272"/>
      <c r="M152" s="48"/>
      <c r="N152" s="275"/>
      <c r="O152" s="48"/>
      <c r="P152" s="276"/>
      <c r="Q152" s="226"/>
      <c r="R152" s="408">
        <f t="shared" si="9"/>
        <v>0</v>
      </c>
      <c r="S152" s="408">
        <f t="shared" si="10"/>
        <v>0</v>
      </c>
      <c r="T152" s="408">
        <f t="shared" si="13"/>
        <v>0</v>
      </c>
      <c r="U152" s="409">
        <f t="shared" si="11"/>
        <v>0</v>
      </c>
      <c r="W152" s="225"/>
      <c r="X152" s="225"/>
    </row>
    <row r="153" spans="1:24" x14ac:dyDescent="0.4">
      <c r="A153" s="91" t="s">
        <v>236</v>
      </c>
      <c r="B153" s="273"/>
      <c r="C153" s="48"/>
      <c r="D153" s="274"/>
      <c r="E153" s="48"/>
      <c r="F153" s="272"/>
      <c r="G153" s="272"/>
      <c r="H153" s="272"/>
      <c r="I153" s="48"/>
      <c r="J153" s="272"/>
      <c r="K153" s="272"/>
      <c r="L153" s="272"/>
      <c r="M153" s="48"/>
      <c r="N153" s="275"/>
      <c r="O153" s="48"/>
      <c r="P153" s="276"/>
      <c r="Q153" s="226"/>
      <c r="R153" s="408">
        <f t="shared" si="9"/>
        <v>0</v>
      </c>
      <c r="S153" s="408">
        <f t="shared" si="10"/>
        <v>0</v>
      </c>
      <c r="T153" s="408">
        <f t="shared" si="13"/>
        <v>0</v>
      </c>
      <c r="U153" s="409">
        <f t="shared" si="11"/>
        <v>0</v>
      </c>
      <c r="W153" s="225"/>
      <c r="X153" s="225"/>
    </row>
    <row r="154" spans="1:24" x14ac:dyDescent="0.4">
      <c r="A154" s="91" t="s">
        <v>236</v>
      </c>
      <c r="B154" s="273"/>
      <c r="C154" s="48"/>
      <c r="D154" s="274"/>
      <c r="E154" s="48"/>
      <c r="F154" s="272"/>
      <c r="G154" s="272"/>
      <c r="H154" s="272"/>
      <c r="I154" s="48"/>
      <c r="J154" s="272"/>
      <c r="K154" s="272"/>
      <c r="L154" s="272"/>
      <c r="M154" s="48"/>
      <c r="N154" s="275"/>
      <c r="O154" s="48"/>
      <c r="P154" s="276"/>
      <c r="Q154" s="226"/>
      <c r="R154" s="408">
        <f t="shared" si="9"/>
        <v>0</v>
      </c>
      <c r="S154" s="408">
        <f t="shared" si="10"/>
        <v>0</v>
      </c>
      <c r="T154" s="408">
        <f t="shared" si="13"/>
        <v>0</v>
      </c>
      <c r="U154" s="409">
        <f t="shared" si="11"/>
        <v>0</v>
      </c>
      <c r="W154" s="225"/>
      <c r="X154" s="225"/>
    </row>
    <row r="155" spans="1:24" x14ac:dyDescent="0.4">
      <c r="A155" s="91" t="s">
        <v>236</v>
      </c>
      <c r="B155" s="273"/>
      <c r="C155" s="48"/>
      <c r="D155" s="274"/>
      <c r="E155" s="48"/>
      <c r="F155" s="272"/>
      <c r="G155" s="272"/>
      <c r="H155" s="272"/>
      <c r="I155" s="48"/>
      <c r="J155" s="272"/>
      <c r="K155" s="272"/>
      <c r="L155" s="272"/>
      <c r="M155" s="48"/>
      <c r="N155" s="275"/>
      <c r="O155" s="48"/>
      <c r="P155" s="276"/>
      <c r="Q155" s="226"/>
      <c r="R155" s="408">
        <f t="shared" si="9"/>
        <v>0</v>
      </c>
      <c r="S155" s="408">
        <f t="shared" si="10"/>
        <v>0</v>
      </c>
      <c r="T155" s="408">
        <f t="shared" si="13"/>
        <v>0</v>
      </c>
      <c r="U155" s="409">
        <f t="shared" si="11"/>
        <v>0</v>
      </c>
      <c r="W155" s="225"/>
      <c r="X155" s="225"/>
    </row>
    <row r="156" spans="1:24" x14ac:dyDescent="0.4">
      <c r="A156" s="91" t="s">
        <v>236</v>
      </c>
      <c r="B156" s="273"/>
      <c r="C156" s="48"/>
      <c r="D156" s="274"/>
      <c r="E156" s="48"/>
      <c r="F156" s="272"/>
      <c r="G156" s="272"/>
      <c r="H156" s="272"/>
      <c r="I156" s="48"/>
      <c r="J156" s="272"/>
      <c r="K156" s="272"/>
      <c r="L156" s="272"/>
      <c r="M156" s="48"/>
      <c r="N156" s="275"/>
      <c r="O156" s="48"/>
      <c r="P156" s="276"/>
      <c r="Q156" s="226"/>
      <c r="R156" s="408">
        <f t="shared" si="9"/>
        <v>0</v>
      </c>
      <c r="S156" s="408">
        <f t="shared" si="10"/>
        <v>0</v>
      </c>
      <c r="T156" s="408">
        <f t="shared" si="13"/>
        <v>0</v>
      </c>
      <c r="U156" s="409">
        <f t="shared" si="11"/>
        <v>0</v>
      </c>
      <c r="W156" s="225"/>
      <c r="X156" s="225"/>
    </row>
    <row r="157" spans="1:24" x14ac:dyDescent="0.4">
      <c r="A157" s="91" t="s">
        <v>236</v>
      </c>
      <c r="B157" s="273"/>
      <c r="C157" s="48"/>
      <c r="D157" s="274"/>
      <c r="E157" s="48"/>
      <c r="F157" s="272"/>
      <c r="G157" s="272"/>
      <c r="H157" s="272"/>
      <c r="I157" s="48"/>
      <c r="J157" s="272"/>
      <c r="K157" s="272"/>
      <c r="L157" s="272"/>
      <c r="M157" s="48"/>
      <c r="N157" s="275"/>
      <c r="O157" s="48"/>
      <c r="P157" s="276"/>
      <c r="Q157" s="226"/>
      <c r="R157" s="408">
        <f t="shared" si="9"/>
        <v>0</v>
      </c>
      <c r="S157" s="408">
        <f t="shared" si="10"/>
        <v>0</v>
      </c>
      <c r="T157" s="408">
        <f t="shared" si="13"/>
        <v>0</v>
      </c>
      <c r="U157" s="409">
        <f t="shared" si="11"/>
        <v>0</v>
      </c>
      <c r="W157" s="225"/>
      <c r="X157" s="225"/>
    </row>
    <row r="158" spans="1:24" x14ac:dyDescent="0.4">
      <c r="A158" s="91" t="s">
        <v>236</v>
      </c>
      <c r="B158" s="273"/>
      <c r="C158" s="48"/>
      <c r="D158" s="274"/>
      <c r="E158" s="48"/>
      <c r="F158" s="272"/>
      <c r="G158" s="272"/>
      <c r="H158" s="272"/>
      <c r="I158" s="48"/>
      <c r="J158" s="272"/>
      <c r="K158" s="272"/>
      <c r="L158" s="272"/>
      <c r="M158" s="48"/>
      <c r="N158" s="275"/>
      <c r="O158" s="48"/>
      <c r="P158" s="276"/>
      <c r="Q158" s="226"/>
      <c r="R158" s="408">
        <f t="shared" si="9"/>
        <v>0</v>
      </c>
      <c r="S158" s="408">
        <f t="shared" si="10"/>
        <v>0</v>
      </c>
      <c r="T158" s="408">
        <f t="shared" si="13"/>
        <v>0</v>
      </c>
      <c r="U158" s="409">
        <f t="shared" si="11"/>
        <v>0</v>
      </c>
      <c r="W158" s="225"/>
      <c r="X158" s="225"/>
    </row>
    <row r="159" spans="1:24" x14ac:dyDescent="0.4">
      <c r="A159" s="91" t="s">
        <v>236</v>
      </c>
      <c r="B159" s="273"/>
      <c r="C159" s="48"/>
      <c r="D159" s="274"/>
      <c r="E159" s="48"/>
      <c r="F159" s="272"/>
      <c r="G159" s="272"/>
      <c r="H159" s="272"/>
      <c r="I159" s="48"/>
      <c r="J159" s="272"/>
      <c r="K159" s="272"/>
      <c r="L159" s="272"/>
      <c r="M159" s="48"/>
      <c r="N159" s="275"/>
      <c r="O159" s="48"/>
      <c r="P159" s="276"/>
      <c r="Q159" s="226"/>
      <c r="R159" s="408">
        <f t="shared" si="9"/>
        <v>0</v>
      </c>
      <c r="S159" s="408">
        <f t="shared" si="10"/>
        <v>0</v>
      </c>
      <c r="T159" s="408">
        <f t="shared" si="13"/>
        <v>0</v>
      </c>
      <c r="U159" s="409">
        <f t="shared" si="11"/>
        <v>0</v>
      </c>
      <c r="W159" s="225"/>
      <c r="X159" s="225"/>
    </row>
    <row r="160" spans="1:24" x14ac:dyDescent="0.4">
      <c r="A160" s="91" t="s">
        <v>236</v>
      </c>
      <c r="B160" s="273"/>
      <c r="C160" s="48"/>
      <c r="D160" s="274"/>
      <c r="E160" s="48"/>
      <c r="F160" s="272"/>
      <c r="G160" s="272"/>
      <c r="H160" s="272"/>
      <c r="I160" s="48"/>
      <c r="J160" s="272"/>
      <c r="K160" s="272"/>
      <c r="L160" s="272"/>
      <c r="M160" s="48"/>
      <c r="N160" s="275"/>
      <c r="O160" s="48"/>
      <c r="P160" s="276"/>
      <c r="Q160" s="226"/>
      <c r="R160" s="408">
        <f t="shared" si="9"/>
        <v>0</v>
      </c>
      <c r="S160" s="408">
        <f t="shared" si="10"/>
        <v>0</v>
      </c>
      <c r="T160" s="408">
        <f t="shared" si="13"/>
        <v>0</v>
      </c>
      <c r="U160" s="409">
        <f t="shared" si="11"/>
        <v>0</v>
      </c>
      <c r="W160" s="225"/>
      <c r="X160" s="225"/>
    </row>
    <row r="161" spans="1:24" x14ac:dyDescent="0.4">
      <c r="A161" s="91" t="s">
        <v>236</v>
      </c>
      <c r="B161" s="273"/>
      <c r="C161" s="48"/>
      <c r="D161" s="274"/>
      <c r="E161" s="48"/>
      <c r="F161" s="272"/>
      <c r="G161" s="272"/>
      <c r="H161" s="272"/>
      <c r="I161" s="48"/>
      <c r="J161" s="272"/>
      <c r="K161" s="272"/>
      <c r="L161" s="272"/>
      <c r="M161" s="48"/>
      <c r="N161" s="275"/>
      <c r="O161" s="48"/>
      <c r="P161" s="276"/>
      <c r="Q161" s="226"/>
      <c r="R161" s="408">
        <f t="shared" si="9"/>
        <v>0</v>
      </c>
      <c r="S161" s="408">
        <f t="shared" si="10"/>
        <v>0</v>
      </c>
      <c r="T161" s="408">
        <f t="shared" si="13"/>
        <v>0</v>
      </c>
      <c r="U161" s="409">
        <f t="shared" si="11"/>
        <v>0</v>
      </c>
      <c r="W161" s="225"/>
      <c r="X161" s="225"/>
    </row>
    <row r="162" spans="1:24" x14ac:dyDescent="0.4">
      <c r="A162" s="91" t="s">
        <v>236</v>
      </c>
      <c r="B162" s="273"/>
      <c r="C162" s="48"/>
      <c r="D162" s="274"/>
      <c r="E162" s="48"/>
      <c r="F162" s="272"/>
      <c r="G162" s="272"/>
      <c r="H162" s="272"/>
      <c r="I162" s="48"/>
      <c r="J162" s="272"/>
      <c r="K162" s="272"/>
      <c r="L162" s="272"/>
      <c r="M162" s="48"/>
      <c r="N162" s="275"/>
      <c r="O162" s="48"/>
      <c r="P162" s="276"/>
      <c r="Q162" s="226"/>
      <c r="R162" s="408">
        <f t="shared" si="9"/>
        <v>0</v>
      </c>
      <c r="S162" s="408">
        <f t="shared" si="10"/>
        <v>0</v>
      </c>
      <c r="T162" s="408">
        <f t="shared" si="13"/>
        <v>0</v>
      </c>
      <c r="U162" s="409">
        <f t="shared" si="11"/>
        <v>0</v>
      </c>
      <c r="W162" s="225"/>
      <c r="X162" s="225"/>
    </row>
    <row r="163" spans="1:24" x14ac:dyDescent="0.4">
      <c r="A163" s="91" t="s">
        <v>236</v>
      </c>
      <c r="B163" s="273"/>
      <c r="C163" s="48"/>
      <c r="D163" s="274"/>
      <c r="E163" s="48"/>
      <c r="F163" s="272"/>
      <c r="G163" s="272"/>
      <c r="H163" s="272"/>
      <c r="I163" s="48"/>
      <c r="J163" s="272"/>
      <c r="K163" s="272"/>
      <c r="L163" s="272"/>
      <c r="M163" s="48"/>
      <c r="N163" s="275"/>
      <c r="O163" s="48"/>
      <c r="P163" s="276"/>
      <c r="Q163" s="226"/>
      <c r="R163" s="408">
        <f t="shared" si="9"/>
        <v>0</v>
      </c>
      <c r="S163" s="408">
        <f t="shared" si="10"/>
        <v>0</v>
      </c>
      <c r="T163" s="408">
        <f t="shared" si="13"/>
        <v>0</v>
      </c>
      <c r="U163" s="409">
        <f t="shared" si="11"/>
        <v>0</v>
      </c>
      <c r="W163" s="225"/>
      <c r="X163" s="225"/>
    </row>
    <row r="164" spans="1:24" x14ac:dyDescent="0.4">
      <c r="A164" s="91" t="s">
        <v>236</v>
      </c>
      <c r="B164" s="273"/>
      <c r="C164" s="48"/>
      <c r="D164" s="274"/>
      <c r="E164" s="48"/>
      <c r="F164" s="272"/>
      <c r="G164" s="272"/>
      <c r="H164" s="272"/>
      <c r="I164" s="48"/>
      <c r="J164" s="272"/>
      <c r="K164" s="272"/>
      <c r="L164" s="272"/>
      <c r="M164" s="48"/>
      <c r="N164" s="275"/>
      <c r="O164" s="48"/>
      <c r="P164" s="276"/>
      <c r="Q164" s="226"/>
      <c r="R164" s="408">
        <f t="shared" si="9"/>
        <v>0</v>
      </c>
      <c r="S164" s="408">
        <f t="shared" si="10"/>
        <v>0</v>
      </c>
      <c r="T164" s="408">
        <f t="shared" si="13"/>
        <v>0</v>
      </c>
      <c r="U164" s="409">
        <f t="shared" si="11"/>
        <v>0</v>
      </c>
      <c r="W164" s="225"/>
      <c r="X164" s="225"/>
    </row>
    <row r="165" spans="1:24" x14ac:dyDescent="0.4">
      <c r="A165" s="91" t="s">
        <v>236</v>
      </c>
      <c r="B165" s="273"/>
      <c r="C165" s="48"/>
      <c r="D165" s="274"/>
      <c r="E165" s="48"/>
      <c r="F165" s="272"/>
      <c r="G165" s="272"/>
      <c r="H165" s="272"/>
      <c r="I165" s="48"/>
      <c r="J165" s="272"/>
      <c r="K165" s="272"/>
      <c r="L165" s="272"/>
      <c r="M165" s="48"/>
      <c r="N165" s="275"/>
      <c r="O165" s="48"/>
      <c r="P165" s="276"/>
      <c r="Q165" s="226"/>
      <c r="R165" s="408">
        <f t="shared" si="9"/>
        <v>0</v>
      </c>
      <c r="S165" s="408">
        <f t="shared" si="10"/>
        <v>0</v>
      </c>
      <c r="T165" s="408">
        <f t="shared" si="13"/>
        <v>0</v>
      </c>
      <c r="U165" s="409">
        <f t="shared" si="11"/>
        <v>0</v>
      </c>
      <c r="W165" s="225"/>
      <c r="X165" s="225"/>
    </row>
    <row r="166" spans="1:24" x14ac:dyDescent="0.4">
      <c r="A166" s="91" t="s">
        <v>236</v>
      </c>
      <c r="B166" s="273"/>
      <c r="C166" s="48"/>
      <c r="D166" s="274"/>
      <c r="E166" s="48"/>
      <c r="F166" s="272"/>
      <c r="G166" s="272"/>
      <c r="H166" s="272"/>
      <c r="I166" s="48"/>
      <c r="J166" s="272"/>
      <c r="K166" s="272"/>
      <c r="L166" s="272"/>
      <c r="M166" s="48"/>
      <c r="N166" s="275"/>
      <c r="O166" s="48"/>
      <c r="P166" s="276"/>
      <c r="Q166" s="226"/>
      <c r="R166" s="408">
        <f t="shared" si="9"/>
        <v>0</v>
      </c>
      <c r="S166" s="408">
        <f t="shared" si="10"/>
        <v>0</v>
      </c>
      <c r="T166" s="408">
        <f t="shared" si="13"/>
        <v>0</v>
      </c>
      <c r="U166" s="409">
        <f t="shared" si="11"/>
        <v>0</v>
      </c>
      <c r="W166" s="225"/>
      <c r="X166" s="225"/>
    </row>
    <row r="167" spans="1:24" x14ac:dyDescent="0.4">
      <c r="A167" s="91" t="s">
        <v>236</v>
      </c>
      <c r="B167" s="273"/>
      <c r="C167" s="48"/>
      <c r="D167" s="274"/>
      <c r="E167" s="48"/>
      <c r="F167" s="272"/>
      <c r="G167" s="272"/>
      <c r="H167" s="272"/>
      <c r="I167" s="48"/>
      <c r="J167" s="272"/>
      <c r="K167" s="272"/>
      <c r="L167" s="272"/>
      <c r="M167" s="48"/>
      <c r="N167" s="275"/>
      <c r="O167" s="48"/>
      <c r="P167" s="276"/>
      <c r="Q167" s="226"/>
      <c r="R167" s="408">
        <f t="shared" si="9"/>
        <v>0</v>
      </c>
      <c r="S167" s="408">
        <f t="shared" si="10"/>
        <v>0</v>
      </c>
      <c r="T167" s="408">
        <f t="shared" si="13"/>
        <v>0</v>
      </c>
      <c r="U167" s="409">
        <f t="shared" si="11"/>
        <v>0</v>
      </c>
      <c r="W167" s="225"/>
      <c r="X167" s="225"/>
    </row>
    <row r="168" spans="1:24" x14ac:dyDescent="0.4">
      <c r="A168" s="91" t="s">
        <v>236</v>
      </c>
      <c r="B168" s="273"/>
      <c r="C168" s="48"/>
      <c r="D168" s="274"/>
      <c r="E168" s="48"/>
      <c r="F168" s="272"/>
      <c r="G168" s="272"/>
      <c r="H168" s="272"/>
      <c r="I168" s="48"/>
      <c r="J168" s="272"/>
      <c r="K168" s="272"/>
      <c r="L168" s="272"/>
      <c r="M168" s="48"/>
      <c r="N168" s="275"/>
      <c r="O168" s="48"/>
      <c r="P168" s="276"/>
      <c r="Q168" s="226"/>
      <c r="R168" s="408">
        <f t="shared" si="9"/>
        <v>0</v>
      </c>
      <c r="S168" s="408">
        <f t="shared" si="10"/>
        <v>0</v>
      </c>
      <c r="T168" s="408">
        <f t="shared" si="13"/>
        <v>0</v>
      </c>
      <c r="U168" s="409">
        <f t="shared" si="11"/>
        <v>0</v>
      </c>
      <c r="W168" s="225"/>
      <c r="X168" s="225"/>
    </row>
    <row r="169" spans="1:24" x14ac:dyDescent="0.4">
      <c r="A169" s="91" t="s">
        <v>236</v>
      </c>
      <c r="B169" s="273"/>
      <c r="C169" s="48"/>
      <c r="D169" s="274"/>
      <c r="E169" s="48"/>
      <c r="F169" s="272"/>
      <c r="G169" s="272"/>
      <c r="H169" s="272"/>
      <c r="I169" s="48"/>
      <c r="J169" s="272"/>
      <c r="K169" s="272"/>
      <c r="L169" s="272"/>
      <c r="M169" s="48"/>
      <c r="N169" s="275"/>
      <c r="O169" s="48"/>
      <c r="P169" s="276"/>
      <c r="Q169" s="226"/>
      <c r="R169" s="408">
        <f t="shared" si="9"/>
        <v>0</v>
      </c>
      <c r="S169" s="408">
        <f t="shared" si="10"/>
        <v>0</v>
      </c>
      <c r="T169" s="408">
        <f t="shared" si="13"/>
        <v>0</v>
      </c>
      <c r="U169" s="409">
        <f t="shared" si="11"/>
        <v>0</v>
      </c>
      <c r="W169" s="225"/>
      <c r="X169" s="225"/>
    </row>
    <row r="170" spans="1:24" x14ac:dyDescent="0.4">
      <c r="A170" s="91" t="s">
        <v>236</v>
      </c>
      <c r="B170" s="273"/>
      <c r="C170" s="48"/>
      <c r="D170" s="274"/>
      <c r="E170" s="48"/>
      <c r="F170" s="272"/>
      <c r="G170" s="272"/>
      <c r="H170" s="272"/>
      <c r="I170" s="48"/>
      <c r="J170" s="272"/>
      <c r="K170" s="272"/>
      <c r="L170" s="272"/>
      <c r="M170" s="48"/>
      <c r="N170" s="275"/>
      <c r="O170" s="48"/>
      <c r="P170" s="276"/>
      <c r="Q170" s="226"/>
      <c r="R170" s="408">
        <f t="shared" si="9"/>
        <v>0</v>
      </c>
      <c r="S170" s="408">
        <f t="shared" si="10"/>
        <v>0</v>
      </c>
      <c r="T170" s="408">
        <f t="shared" si="13"/>
        <v>0</v>
      </c>
      <c r="U170" s="409">
        <f t="shared" si="11"/>
        <v>0</v>
      </c>
      <c r="W170" s="225"/>
      <c r="X170" s="225"/>
    </row>
    <row r="171" spans="1:24" x14ac:dyDescent="0.4">
      <c r="A171" s="91" t="s">
        <v>236</v>
      </c>
      <c r="B171" s="273"/>
      <c r="C171" s="48"/>
      <c r="D171" s="274"/>
      <c r="E171" s="48"/>
      <c r="F171" s="272"/>
      <c r="G171" s="272"/>
      <c r="H171" s="272"/>
      <c r="I171" s="48"/>
      <c r="J171" s="272"/>
      <c r="K171" s="272"/>
      <c r="L171" s="272"/>
      <c r="M171" s="48"/>
      <c r="N171" s="275"/>
      <c r="O171" s="48"/>
      <c r="P171" s="276"/>
      <c r="Q171" s="226"/>
      <c r="R171" s="408">
        <f t="shared" si="9"/>
        <v>0</v>
      </c>
      <c r="S171" s="408">
        <f t="shared" si="10"/>
        <v>0</v>
      </c>
      <c r="T171" s="408">
        <f t="shared" si="13"/>
        <v>0</v>
      </c>
      <c r="U171" s="409">
        <f t="shared" si="11"/>
        <v>0</v>
      </c>
      <c r="W171" s="225"/>
      <c r="X171" s="225"/>
    </row>
    <row r="172" spans="1:24" x14ac:dyDescent="0.4">
      <c r="A172" s="91" t="s">
        <v>236</v>
      </c>
      <c r="B172" s="273"/>
      <c r="C172" s="48"/>
      <c r="D172" s="274"/>
      <c r="E172" s="48"/>
      <c r="F172" s="272"/>
      <c r="G172" s="272"/>
      <c r="H172" s="272"/>
      <c r="I172" s="48"/>
      <c r="J172" s="272"/>
      <c r="K172" s="272"/>
      <c r="L172" s="272"/>
      <c r="M172" s="48"/>
      <c r="N172" s="275"/>
      <c r="O172" s="48"/>
      <c r="P172" s="276"/>
      <c r="Q172" s="226"/>
      <c r="R172" s="408">
        <f t="shared" si="9"/>
        <v>0</v>
      </c>
      <c r="S172" s="408">
        <f t="shared" si="10"/>
        <v>0</v>
      </c>
      <c r="T172" s="408">
        <f t="shared" si="13"/>
        <v>0</v>
      </c>
      <c r="U172" s="409">
        <f t="shared" si="11"/>
        <v>0</v>
      </c>
      <c r="W172" s="225"/>
      <c r="X172" s="225"/>
    </row>
    <row r="173" spans="1:24" x14ac:dyDescent="0.4">
      <c r="A173" s="91" t="s">
        <v>236</v>
      </c>
      <c r="B173" s="273"/>
      <c r="C173" s="48"/>
      <c r="D173" s="274"/>
      <c r="E173" s="48"/>
      <c r="F173" s="272"/>
      <c r="G173" s="272"/>
      <c r="H173" s="272"/>
      <c r="I173" s="48"/>
      <c r="J173" s="272"/>
      <c r="K173" s="272"/>
      <c r="L173" s="272"/>
      <c r="M173" s="48"/>
      <c r="N173" s="275"/>
      <c r="O173" s="48"/>
      <c r="P173" s="276"/>
      <c r="Q173" s="226"/>
      <c r="R173" s="408">
        <f t="shared" si="9"/>
        <v>0</v>
      </c>
      <c r="S173" s="408">
        <f t="shared" si="10"/>
        <v>0</v>
      </c>
      <c r="T173" s="408">
        <f t="shared" si="13"/>
        <v>0</v>
      </c>
      <c r="U173" s="409">
        <f t="shared" si="11"/>
        <v>0</v>
      </c>
      <c r="W173" s="225"/>
      <c r="X173" s="225"/>
    </row>
    <row r="174" spans="1:24" x14ac:dyDescent="0.4">
      <c r="A174" s="91" t="s">
        <v>236</v>
      </c>
      <c r="B174" s="273"/>
      <c r="C174" s="48"/>
      <c r="D174" s="274"/>
      <c r="E174" s="48"/>
      <c r="F174" s="272"/>
      <c r="G174" s="272"/>
      <c r="H174" s="272"/>
      <c r="I174" s="48"/>
      <c r="J174" s="272"/>
      <c r="K174" s="272"/>
      <c r="L174" s="272"/>
      <c r="M174" s="48"/>
      <c r="N174" s="275"/>
      <c r="O174" s="48"/>
      <c r="P174" s="276"/>
      <c r="Q174" s="226"/>
      <c r="R174" s="408">
        <f t="shared" si="9"/>
        <v>0</v>
      </c>
      <c r="S174" s="408">
        <f t="shared" si="10"/>
        <v>0</v>
      </c>
      <c r="T174" s="408">
        <f t="shared" si="13"/>
        <v>0</v>
      </c>
      <c r="U174" s="409">
        <f t="shared" si="11"/>
        <v>0</v>
      </c>
      <c r="W174" s="225"/>
      <c r="X174" s="225"/>
    </row>
    <row r="175" spans="1:24" x14ac:dyDescent="0.4">
      <c r="A175" s="91" t="s">
        <v>236</v>
      </c>
      <c r="B175" s="273"/>
      <c r="C175" s="48"/>
      <c r="D175" s="274"/>
      <c r="E175" s="48"/>
      <c r="F175" s="272"/>
      <c r="G175" s="272"/>
      <c r="H175" s="272"/>
      <c r="I175" s="48"/>
      <c r="J175" s="272"/>
      <c r="K175" s="272"/>
      <c r="L175" s="272"/>
      <c r="M175" s="48"/>
      <c r="N175" s="275"/>
      <c r="O175" s="48"/>
      <c r="P175" s="276"/>
      <c r="Q175" s="226"/>
      <c r="R175" s="408">
        <f t="shared" si="9"/>
        <v>0</v>
      </c>
      <c r="S175" s="408">
        <f t="shared" si="10"/>
        <v>0</v>
      </c>
      <c r="T175" s="408">
        <f t="shared" si="13"/>
        <v>0</v>
      </c>
      <c r="U175" s="409">
        <f t="shared" si="11"/>
        <v>0</v>
      </c>
      <c r="W175" s="225"/>
      <c r="X175" s="225"/>
    </row>
    <row r="176" spans="1:24" x14ac:dyDescent="0.4">
      <c r="A176" s="91" t="s">
        <v>236</v>
      </c>
      <c r="B176" s="273"/>
      <c r="C176" s="48"/>
      <c r="D176" s="274"/>
      <c r="E176" s="48"/>
      <c r="F176" s="272"/>
      <c r="G176" s="272"/>
      <c r="H176" s="272"/>
      <c r="I176" s="48"/>
      <c r="J176" s="272"/>
      <c r="K176" s="272"/>
      <c r="L176" s="272"/>
      <c r="M176" s="48"/>
      <c r="N176" s="275"/>
      <c r="O176" s="48"/>
      <c r="P176" s="276"/>
      <c r="Q176" s="226"/>
      <c r="R176" s="408">
        <f t="shared" si="9"/>
        <v>0</v>
      </c>
      <c r="S176" s="408">
        <f t="shared" si="10"/>
        <v>0</v>
      </c>
      <c r="T176" s="408">
        <f t="shared" si="13"/>
        <v>0</v>
      </c>
      <c r="U176" s="409">
        <f t="shared" si="11"/>
        <v>0</v>
      </c>
      <c r="W176" s="225"/>
      <c r="X176" s="225"/>
    </row>
    <row r="177" spans="1:24" x14ac:dyDescent="0.4">
      <c r="A177" s="91" t="s">
        <v>236</v>
      </c>
      <c r="B177" s="273"/>
      <c r="C177" s="48"/>
      <c r="D177" s="274"/>
      <c r="E177" s="48"/>
      <c r="F177" s="272"/>
      <c r="G177" s="272"/>
      <c r="H177" s="272"/>
      <c r="I177" s="48"/>
      <c r="J177" s="272"/>
      <c r="K177" s="272"/>
      <c r="L177" s="272"/>
      <c r="M177" s="48"/>
      <c r="N177" s="275"/>
      <c r="O177" s="48"/>
      <c r="P177" s="276"/>
      <c r="Q177" s="226"/>
      <c r="R177" s="408">
        <f t="shared" si="9"/>
        <v>0</v>
      </c>
      <c r="S177" s="408">
        <f t="shared" si="10"/>
        <v>0</v>
      </c>
      <c r="T177" s="408">
        <f t="shared" si="13"/>
        <v>0</v>
      </c>
      <c r="U177" s="409">
        <f t="shared" si="11"/>
        <v>0</v>
      </c>
      <c r="W177" s="225"/>
      <c r="X177" s="225"/>
    </row>
    <row r="178" spans="1:24" x14ac:dyDescent="0.4">
      <c r="A178" s="91" t="s">
        <v>236</v>
      </c>
      <c r="B178" s="273"/>
      <c r="C178" s="48"/>
      <c r="D178" s="274"/>
      <c r="E178" s="48"/>
      <c r="F178" s="272"/>
      <c r="G178" s="272"/>
      <c r="H178" s="272"/>
      <c r="I178" s="48"/>
      <c r="J178" s="272"/>
      <c r="K178" s="272"/>
      <c r="L178" s="272"/>
      <c r="M178" s="48"/>
      <c r="N178" s="275"/>
      <c r="O178" s="48"/>
      <c r="P178" s="276"/>
      <c r="Q178" s="226"/>
      <c r="R178" s="408">
        <f t="shared" si="9"/>
        <v>0</v>
      </c>
      <c r="S178" s="408">
        <f t="shared" si="10"/>
        <v>0</v>
      </c>
      <c r="T178" s="408">
        <f t="shared" si="13"/>
        <v>0</v>
      </c>
      <c r="U178" s="409">
        <f t="shared" si="11"/>
        <v>0</v>
      </c>
      <c r="W178" s="225"/>
      <c r="X178" s="225"/>
    </row>
    <row r="179" spans="1:24" x14ac:dyDescent="0.4">
      <c r="A179" s="91" t="s">
        <v>236</v>
      </c>
      <c r="B179" s="273"/>
      <c r="C179" s="48"/>
      <c r="D179" s="274"/>
      <c r="E179" s="48"/>
      <c r="F179" s="272"/>
      <c r="G179" s="272"/>
      <c r="H179" s="272"/>
      <c r="I179" s="48"/>
      <c r="J179" s="272"/>
      <c r="K179" s="272"/>
      <c r="L179" s="272"/>
      <c r="M179" s="48"/>
      <c r="N179" s="275"/>
      <c r="O179" s="48"/>
      <c r="P179" s="276"/>
      <c r="Q179" s="226"/>
      <c r="R179" s="408">
        <f t="shared" si="9"/>
        <v>0</v>
      </c>
      <c r="S179" s="408">
        <f t="shared" si="10"/>
        <v>0</v>
      </c>
      <c r="T179" s="408">
        <f t="shared" si="13"/>
        <v>0</v>
      </c>
      <c r="U179" s="409">
        <f t="shared" si="11"/>
        <v>0</v>
      </c>
      <c r="W179" s="225"/>
      <c r="X179" s="225"/>
    </row>
    <row r="180" spans="1:24" x14ac:dyDescent="0.4">
      <c r="A180" s="91" t="s">
        <v>236</v>
      </c>
      <c r="B180" s="273"/>
      <c r="C180" s="48"/>
      <c r="D180" s="274"/>
      <c r="E180" s="48"/>
      <c r="F180" s="272"/>
      <c r="G180" s="272"/>
      <c r="H180" s="272"/>
      <c r="I180" s="48"/>
      <c r="J180" s="272"/>
      <c r="K180" s="272"/>
      <c r="L180" s="272"/>
      <c r="M180" s="48"/>
      <c r="N180" s="275"/>
      <c r="O180" s="48"/>
      <c r="P180" s="276"/>
      <c r="Q180" s="226"/>
      <c r="R180" s="408">
        <f t="shared" si="9"/>
        <v>0</v>
      </c>
      <c r="S180" s="408">
        <f t="shared" si="10"/>
        <v>0</v>
      </c>
      <c r="T180" s="408">
        <f t="shared" si="13"/>
        <v>0</v>
      </c>
      <c r="U180" s="409">
        <f t="shared" si="11"/>
        <v>0</v>
      </c>
      <c r="W180" s="225"/>
      <c r="X180" s="225"/>
    </row>
    <row r="181" spans="1:24" x14ac:dyDescent="0.4">
      <c r="A181" s="91" t="s">
        <v>236</v>
      </c>
      <c r="B181" s="273"/>
      <c r="C181" s="48"/>
      <c r="D181" s="274"/>
      <c r="E181" s="48"/>
      <c r="F181" s="272"/>
      <c r="G181" s="272"/>
      <c r="H181" s="272"/>
      <c r="I181" s="48"/>
      <c r="J181" s="272"/>
      <c r="K181" s="272"/>
      <c r="L181" s="272"/>
      <c r="M181" s="48"/>
      <c r="N181" s="275"/>
      <c r="O181" s="48"/>
      <c r="P181" s="276"/>
      <c r="Q181" s="226"/>
      <c r="R181" s="408">
        <f t="shared" si="9"/>
        <v>0</v>
      </c>
      <c r="S181" s="408">
        <f t="shared" si="10"/>
        <v>0</v>
      </c>
      <c r="T181" s="408">
        <f t="shared" si="13"/>
        <v>0</v>
      </c>
      <c r="U181" s="409">
        <f t="shared" si="11"/>
        <v>0</v>
      </c>
      <c r="W181" s="225"/>
      <c r="X181" s="225"/>
    </row>
    <row r="182" spans="1:24" x14ac:dyDescent="0.4">
      <c r="A182" s="91" t="s">
        <v>236</v>
      </c>
      <c r="B182" s="273"/>
      <c r="C182" s="48"/>
      <c r="D182" s="274"/>
      <c r="E182" s="48"/>
      <c r="F182" s="272"/>
      <c r="G182" s="272"/>
      <c r="H182" s="272"/>
      <c r="I182" s="48"/>
      <c r="J182" s="272"/>
      <c r="K182" s="272"/>
      <c r="L182" s="272"/>
      <c r="M182" s="48"/>
      <c r="N182" s="275"/>
      <c r="O182" s="48"/>
      <c r="P182" s="276"/>
      <c r="Q182" s="226"/>
      <c r="R182" s="408">
        <f t="shared" si="9"/>
        <v>0</v>
      </c>
      <c r="S182" s="408">
        <f t="shared" si="10"/>
        <v>0</v>
      </c>
      <c r="T182" s="408">
        <f t="shared" si="13"/>
        <v>0</v>
      </c>
      <c r="U182" s="409">
        <f t="shared" si="11"/>
        <v>0</v>
      </c>
      <c r="W182" s="225"/>
      <c r="X182" s="225"/>
    </row>
    <row r="183" spans="1:24" x14ac:dyDescent="0.4">
      <c r="A183" s="91" t="s">
        <v>236</v>
      </c>
      <c r="B183" s="273"/>
      <c r="C183" s="48"/>
      <c r="D183" s="274"/>
      <c r="E183" s="48"/>
      <c r="F183" s="272"/>
      <c r="G183" s="272"/>
      <c r="H183" s="272"/>
      <c r="I183" s="48"/>
      <c r="J183" s="272"/>
      <c r="K183" s="272"/>
      <c r="L183" s="272"/>
      <c r="M183" s="48"/>
      <c r="N183" s="275"/>
      <c r="O183" s="48"/>
      <c r="P183" s="276"/>
      <c r="Q183" s="226"/>
      <c r="R183" s="408">
        <f t="shared" si="9"/>
        <v>0</v>
      </c>
      <c r="S183" s="408">
        <f t="shared" si="10"/>
        <v>0</v>
      </c>
      <c r="T183" s="408">
        <f t="shared" si="13"/>
        <v>0</v>
      </c>
      <c r="U183" s="409">
        <f t="shared" si="11"/>
        <v>0</v>
      </c>
      <c r="W183" s="225"/>
      <c r="X183" s="225"/>
    </row>
    <row r="184" spans="1:24" x14ac:dyDescent="0.4">
      <c r="A184" s="91" t="s">
        <v>236</v>
      </c>
      <c r="B184" s="273"/>
      <c r="C184" s="48"/>
      <c r="D184" s="274"/>
      <c r="E184" s="48"/>
      <c r="F184" s="272"/>
      <c r="G184" s="272"/>
      <c r="H184" s="272"/>
      <c r="I184" s="48"/>
      <c r="J184" s="272"/>
      <c r="K184" s="272"/>
      <c r="L184" s="272"/>
      <c r="M184" s="48"/>
      <c r="N184" s="275"/>
      <c r="O184" s="48"/>
      <c r="P184" s="276"/>
      <c r="Q184" s="226"/>
      <c r="R184" s="408">
        <f t="shared" si="9"/>
        <v>0</v>
      </c>
      <c r="S184" s="408">
        <f t="shared" si="10"/>
        <v>0</v>
      </c>
      <c r="T184" s="408">
        <f t="shared" si="13"/>
        <v>0</v>
      </c>
      <c r="U184" s="409">
        <f t="shared" si="11"/>
        <v>0</v>
      </c>
      <c r="W184" s="225"/>
      <c r="X184" s="225"/>
    </row>
    <row r="185" spans="1:24" x14ac:dyDescent="0.4">
      <c r="A185" s="91" t="s">
        <v>236</v>
      </c>
      <c r="B185" s="273"/>
      <c r="C185" s="48"/>
      <c r="D185" s="274"/>
      <c r="E185" s="48"/>
      <c r="F185" s="272"/>
      <c r="G185" s="272"/>
      <c r="H185" s="272"/>
      <c r="I185" s="48"/>
      <c r="J185" s="272"/>
      <c r="K185" s="272"/>
      <c r="L185" s="272"/>
      <c r="M185" s="48"/>
      <c r="N185" s="275"/>
      <c r="O185" s="48"/>
      <c r="P185" s="276"/>
      <c r="Q185" s="226"/>
      <c r="R185" s="408">
        <f t="shared" si="9"/>
        <v>0</v>
      </c>
      <c r="S185" s="408">
        <f t="shared" si="10"/>
        <v>0</v>
      </c>
      <c r="T185" s="408">
        <f t="shared" si="13"/>
        <v>0</v>
      </c>
      <c r="U185" s="409">
        <f t="shared" si="11"/>
        <v>0</v>
      </c>
      <c r="W185" s="225"/>
      <c r="X185" s="225"/>
    </row>
    <row r="186" spans="1:24" x14ac:dyDescent="0.4">
      <c r="A186" s="91" t="s">
        <v>236</v>
      </c>
      <c r="B186" s="273"/>
      <c r="C186" s="48"/>
      <c r="D186" s="274"/>
      <c r="E186" s="48"/>
      <c r="F186" s="272"/>
      <c r="G186" s="272"/>
      <c r="H186" s="272"/>
      <c r="I186" s="48"/>
      <c r="J186" s="272"/>
      <c r="K186" s="272"/>
      <c r="L186" s="272"/>
      <c r="M186" s="48"/>
      <c r="N186" s="275"/>
      <c r="O186" s="48"/>
      <c r="P186" s="276"/>
      <c r="Q186" s="226"/>
      <c r="R186" s="408">
        <f t="shared" si="9"/>
        <v>0</v>
      </c>
      <c r="S186" s="408">
        <f t="shared" si="10"/>
        <v>0</v>
      </c>
      <c r="T186" s="408">
        <f t="shared" si="13"/>
        <v>0</v>
      </c>
      <c r="U186" s="409">
        <f t="shared" si="11"/>
        <v>0</v>
      </c>
      <c r="W186" s="225"/>
      <c r="X186" s="225"/>
    </row>
    <row r="187" spans="1:24" x14ac:dyDescent="0.4">
      <c r="A187" s="91" t="s">
        <v>236</v>
      </c>
      <c r="B187" s="273"/>
      <c r="C187" s="48"/>
      <c r="D187" s="274"/>
      <c r="E187" s="48"/>
      <c r="F187" s="272"/>
      <c r="G187" s="272"/>
      <c r="H187" s="272"/>
      <c r="I187" s="48"/>
      <c r="J187" s="272"/>
      <c r="K187" s="272"/>
      <c r="L187" s="272"/>
      <c r="M187" s="48"/>
      <c r="N187" s="275"/>
      <c r="O187" s="48"/>
      <c r="P187" s="276"/>
      <c r="Q187" s="226"/>
      <c r="R187" s="408">
        <f t="shared" si="9"/>
        <v>0</v>
      </c>
      <c r="S187" s="408">
        <f t="shared" si="10"/>
        <v>0</v>
      </c>
      <c r="T187" s="408">
        <f t="shared" si="13"/>
        <v>0</v>
      </c>
      <c r="U187" s="409">
        <f t="shared" si="11"/>
        <v>0</v>
      </c>
      <c r="W187" s="225"/>
      <c r="X187" s="225"/>
    </row>
    <row r="188" spans="1:24" x14ac:dyDescent="0.4">
      <c r="A188" s="91" t="s">
        <v>236</v>
      </c>
      <c r="B188" s="273"/>
      <c r="C188" s="48"/>
      <c r="D188" s="274"/>
      <c r="E188" s="48"/>
      <c r="F188" s="272"/>
      <c r="G188" s="272"/>
      <c r="H188" s="272"/>
      <c r="I188" s="48"/>
      <c r="J188" s="272"/>
      <c r="K188" s="272"/>
      <c r="L188" s="272"/>
      <c r="M188" s="48"/>
      <c r="N188" s="275"/>
      <c r="O188" s="48"/>
      <c r="P188" s="276"/>
      <c r="Q188" s="226"/>
      <c r="R188" s="408">
        <f t="shared" si="9"/>
        <v>0</v>
      </c>
      <c r="S188" s="408">
        <f t="shared" si="10"/>
        <v>0</v>
      </c>
      <c r="T188" s="408">
        <f t="shared" si="13"/>
        <v>0</v>
      </c>
      <c r="U188" s="409">
        <f t="shared" si="11"/>
        <v>0</v>
      </c>
      <c r="W188" s="225"/>
      <c r="X188" s="225"/>
    </row>
    <row r="189" spans="1:24" x14ac:dyDescent="0.4">
      <c r="A189" s="91" t="s">
        <v>236</v>
      </c>
      <c r="B189" s="273"/>
      <c r="C189" s="48"/>
      <c r="D189" s="274"/>
      <c r="E189" s="48"/>
      <c r="F189" s="272"/>
      <c r="G189" s="272"/>
      <c r="H189" s="272"/>
      <c r="I189" s="48"/>
      <c r="J189" s="272"/>
      <c r="K189" s="272"/>
      <c r="L189" s="272"/>
      <c r="M189" s="48"/>
      <c r="N189" s="275"/>
      <c r="O189" s="48"/>
      <c r="P189" s="276"/>
      <c r="Q189" s="226"/>
      <c r="R189" s="408">
        <f t="shared" si="9"/>
        <v>0</v>
      </c>
      <c r="S189" s="408">
        <f t="shared" si="10"/>
        <v>0</v>
      </c>
      <c r="T189" s="408">
        <f t="shared" si="13"/>
        <v>0</v>
      </c>
      <c r="U189" s="409">
        <f t="shared" si="11"/>
        <v>0</v>
      </c>
      <c r="W189" s="225"/>
      <c r="X189" s="225"/>
    </row>
    <row r="190" spans="1:24" x14ac:dyDescent="0.4">
      <c r="A190" s="91" t="s">
        <v>236</v>
      </c>
      <c r="B190" s="273"/>
      <c r="C190" s="48"/>
      <c r="D190" s="274"/>
      <c r="E190" s="48"/>
      <c r="F190" s="272"/>
      <c r="G190" s="272"/>
      <c r="H190" s="272"/>
      <c r="I190" s="48"/>
      <c r="J190" s="272"/>
      <c r="K190" s="272"/>
      <c r="L190" s="272"/>
      <c r="M190" s="48"/>
      <c r="N190" s="275"/>
      <c r="O190" s="48"/>
      <c r="P190" s="276"/>
      <c r="Q190" s="226"/>
      <c r="R190" s="408">
        <f t="shared" si="9"/>
        <v>0</v>
      </c>
      <c r="S190" s="408">
        <f t="shared" si="10"/>
        <v>0</v>
      </c>
      <c r="T190" s="408">
        <f t="shared" si="13"/>
        <v>0</v>
      </c>
      <c r="U190" s="409">
        <f t="shared" si="11"/>
        <v>0</v>
      </c>
      <c r="W190" s="225"/>
      <c r="X190" s="225"/>
    </row>
    <row r="191" spans="1:24" x14ac:dyDescent="0.4">
      <c r="A191" s="91" t="s">
        <v>236</v>
      </c>
      <c r="B191" s="273"/>
      <c r="C191" s="48"/>
      <c r="D191" s="274"/>
      <c r="E191" s="48"/>
      <c r="F191" s="272"/>
      <c r="G191" s="272"/>
      <c r="H191" s="272"/>
      <c r="I191" s="48"/>
      <c r="J191" s="272"/>
      <c r="K191" s="272"/>
      <c r="L191" s="272"/>
      <c r="M191" s="48"/>
      <c r="N191" s="275"/>
      <c r="O191" s="48"/>
      <c r="P191" s="276"/>
      <c r="Q191" s="226"/>
      <c r="R191" s="408">
        <f t="shared" si="9"/>
        <v>0</v>
      </c>
      <c r="S191" s="408">
        <f t="shared" si="10"/>
        <v>0</v>
      </c>
      <c r="T191" s="408">
        <f t="shared" si="13"/>
        <v>0</v>
      </c>
      <c r="U191" s="409">
        <f t="shared" si="11"/>
        <v>0</v>
      </c>
      <c r="W191" s="225"/>
      <c r="X191" s="225"/>
    </row>
    <row r="192" spans="1:24" x14ac:dyDescent="0.4">
      <c r="A192" s="91" t="s">
        <v>236</v>
      </c>
      <c r="B192" s="273"/>
      <c r="C192" s="48"/>
      <c r="D192" s="274"/>
      <c r="E192" s="48"/>
      <c r="F192" s="272"/>
      <c r="G192" s="272"/>
      <c r="H192" s="272"/>
      <c r="I192" s="48"/>
      <c r="J192" s="272"/>
      <c r="K192" s="272"/>
      <c r="L192" s="272"/>
      <c r="M192" s="48"/>
      <c r="N192" s="275"/>
      <c r="O192" s="48"/>
      <c r="P192" s="276"/>
      <c r="Q192" s="226"/>
      <c r="R192" s="408">
        <f t="shared" si="9"/>
        <v>0</v>
      </c>
      <c r="S192" s="408">
        <f t="shared" si="10"/>
        <v>0</v>
      </c>
      <c r="T192" s="408">
        <f t="shared" si="13"/>
        <v>0</v>
      </c>
      <c r="U192" s="409">
        <f t="shared" si="11"/>
        <v>0</v>
      </c>
      <c r="W192" s="225"/>
      <c r="X192" s="225"/>
    </row>
    <row r="193" spans="1:24" x14ac:dyDescent="0.4">
      <c r="A193" s="91" t="s">
        <v>236</v>
      </c>
      <c r="B193" s="273"/>
      <c r="C193" s="48"/>
      <c r="D193" s="274"/>
      <c r="E193" s="48"/>
      <c r="F193" s="272"/>
      <c r="G193" s="272"/>
      <c r="H193" s="272"/>
      <c r="I193" s="48"/>
      <c r="J193" s="272"/>
      <c r="K193" s="272"/>
      <c r="L193" s="272"/>
      <c r="M193" s="48"/>
      <c r="N193" s="275"/>
      <c r="O193" s="48"/>
      <c r="P193" s="276"/>
      <c r="Q193" s="226"/>
      <c r="R193" s="408">
        <f t="shared" si="9"/>
        <v>0</v>
      </c>
      <c r="S193" s="408">
        <f t="shared" si="10"/>
        <v>0</v>
      </c>
      <c r="T193" s="408">
        <f t="shared" si="13"/>
        <v>0</v>
      </c>
      <c r="U193" s="409">
        <f t="shared" si="11"/>
        <v>0</v>
      </c>
      <c r="W193" s="225"/>
      <c r="X193" s="225"/>
    </row>
    <row r="194" spans="1:24" x14ac:dyDescent="0.4">
      <c r="A194" s="91" t="s">
        <v>236</v>
      </c>
      <c r="B194" s="273"/>
      <c r="C194" s="48"/>
      <c r="D194" s="274"/>
      <c r="E194" s="48"/>
      <c r="F194" s="272"/>
      <c r="G194" s="272"/>
      <c r="H194" s="272"/>
      <c r="I194" s="48"/>
      <c r="J194" s="272"/>
      <c r="K194" s="272"/>
      <c r="L194" s="272"/>
      <c r="M194" s="48"/>
      <c r="N194" s="275"/>
      <c r="O194" s="48"/>
      <c r="P194" s="276"/>
      <c r="Q194" s="226"/>
      <c r="R194" s="408">
        <f t="shared" si="9"/>
        <v>0</v>
      </c>
      <c r="S194" s="408">
        <f t="shared" si="10"/>
        <v>0</v>
      </c>
      <c r="T194" s="408">
        <f t="shared" si="13"/>
        <v>0</v>
      </c>
      <c r="U194" s="409">
        <f t="shared" si="11"/>
        <v>0</v>
      </c>
      <c r="W194" s="225"/>
      <c r="X194" s="225"/>
    </row>
    <row r="195" spans="1:24" x14ac:dyDescent="0.4">
      <c r="A195" s="91" t="s">
        <v>236</v>
      </c>
      <c r="B195" s="273"/>
      <c r="C195" s="48"/>
      <c r="D195" s="274"/>
      <c r="E195" s="48"/>
      <c r="F195" s="272"/>
      <c r="G195" s="272"/>
      <c r="H195" s="272"/>
      <c r="I195" s="48"/>
      <c r="J195" s="272"/>
      <c r="K195" s="272"/>
      <c r="L195" s="272"/>
      <c r="M195" s="48"/>
      <c r="N195" s="275"/>
      <c r="O195" s="48"/>
      <c r="P195" s="276"/>
      <c r="Q195" s="226"/>
      <c r="R195" s="408">
        <f t="shared" si="9"/>
        <v>0</v>
      </c>
      <c r="S195" s="408">
        <f t="shared" si="10"/>
        <v>0</v>
      </c>
      <c r="T195" s="408">
        <f t="shared" si="13"/>
        <v>0</v>
      </c>
      <c r="U195" s="409">
        <f t="shared" si="11"/>
        <v>0</v>
      </c>
      <c r="W195" s="225"/>
      <c r="X195" s="225"/>
    </row>
    <row r="196" spans="1:24" x14ac:dyDescent="0.4">
      <c r="A196" s="91" t="s">
        <v>236</v>
      </c>
      <c r="B196" s="273"/>
      <c r="C196" s="48"/>
      <c r="D196" s="274"/>
      <c r="E196" s="48"/>
      <c r="F196" s="272"/>
      <c r="G196" s="272"/>
      <c r="H196" s="272"/>
      <c r="I196" s="48"/>
      <c r="J196" s="272"/>
      <c r="K196" s="272"/>
      <c r="L196" s="272"/>
      <c r="M196" s="48"/>
      <c r="N196" s="275"/>
      <c r="O196" s="48"/>
      <c r="P196" s="276"/>
      <c r="Q196" s="226"/>
      <c r="R196" s="408">
        <f t="shared" si="9"/>
        <v>0</v>
      </c>
      <c r="S196" s="408">
        <f t="shared" si="10"/>
        <v>0</v>
      </c>
      <c r="T196" s="408">
        <f t="shared" si="13"/>
        <v>0</v>
      </c>
      <c r="U196" s="409">
        <f t="shared" si="11"/>
        <v>0</v>
      </c>
      <c r="W196" s="225"/>
      <c r="X196" s="225"/>
    </row>
    <row r="197" spans="1:24" x14ac:dyDescent="0.4">
      <c r="A197" s="91" t="s">
        <v>236</v>
      </c>
      <c r="B197" s="273"/>
      <c r="C197" s="48"/>
      <c r="D197" s="274"/>
      <c r="E197" s="48"/>
      <c r="F197" s="272"/>
      <c r="G197" s="272"/>
      <c r="H197" s="272"/>
      <c r="I197" s="48"/>
      <c r="J197" s="272"/>
      <c r="K197" s="272"/>
      <c r="L197" s="272"/>
      <c r="M197" s="48"/>
      <c r="N197" s="275"/>
      <c r="O197" s="48"/>
      <c r="P197" s="276"/>
      <c r="Q197" s="226"/>
      <c r="R197" s="408">
        <f t="shared" si="9"/>
        <v>0</v>
      </c>
      <c r="S197" s="408">
        <f t="shared" si="10"/>
        <v>0</v>
      </c>
      <c r="T197" s="408">
        <f t="shared" si="13"/>
        <v>0</v>
      </c>
      <c r="U197" s="409">
        <f t="shared" si="11"/>
        <v>0</v>
      </c>
      <c r="W197" s="225"/>
      <c r="X197" s="225"/>
    </row>
    <row r="198" spans="1:24" x14ac:dyDescent="0.4">
      <c r="A198" s="91" t="s">
        <v>236</v>
      </c>
      <c r="B198" s="273"/>
      <c r="C198" s="48"/>
      <c r="D198" s="274"/>
      <c r="E198" s="48"/>
      <c r="F198" s="272"/>
      <c r="G198" s="272"/>
      <c r="H198" s="272"/>
      <c r="I198" s="48"/>
      <c r="J198" s="272"/>
      <c r="K198" s="272"/>
      <c r="L198" s="272"/>
      <c r="M198" s="48"/>
      <c r="N198" s="275"/>
      <c r="O198" s="48"/>
      <c r="P198" s="276"/>
      <c r="Q198" s="226"/>
      <c r="R198" s="408">
        <f t="shared" si="9"/>
        <v>0</v>
      </c>
      <c r="S198" s="408">
        <f t="shared" si="10"/>
        <v>0</v>
      </c>
      <c r="T198" s="408">
        <f t="shared" si="13"/>
        <v>0</v>
      </c>
      <c r="U198" s="409">
        <f t="shared" si="11"/>
        <v>0</v>
      </c>
      <c r="W198" s="225"/>
      <c r="X198" s="225"/>
    </row>
    <row r="199" spans="1:24" x14ac:dyDescent="0.4">
      <c r="A199" s="91" t="s">
        <v>236</v>
      </c>
      <c r="B199" s="273"/>
      <c r="C199" s="48"/>
      <c r="D199" s="274"/>
      <c r="E199" s="48"/>
      <c r="F199" s="272"/>
      <c r="G199" s="272"/>
      <c r="H199" s="272"/>
      <c r="I199" s="48"/>
      <c r="J199" s="272"/>
      <c r="K199" s="272"/>
      <c r="L199" s="272"/>
      <c r="M199" s="48"/>
      <c r="N199" s="275"/>
      <c r="O199" s="48"/>
      <c r="P199" s="276"/>
      <c r="Q199" s="226"/>
      <c r="R199" s="408">
        <f t="shared" si="9"/>
        <v>0</v>
      </c>
      <c r="S199" s="408">
        <f t="shared" si="10"/>
        <v>0</v>
      </c>
      <c r="T199" s="408">
        <f t="shared" si="13"/>
        <v>0</v>
      </c>
      <c r="U199" s="409">
        <f t="shared" si="11"/>
        <v>0</v>
      </c>
      <c r="W199" s="225"/>
      <c r="X199" s="225"/>
    </row>
    <row r="200" spans="1:24" x14ac:dyDescent="0.4">
      <c r="A200" s="91" t="s">
        <v>236</v>
      </c>
      <c r="B200" s="273"/>
      <c r="C200" s="48"/>
      <c r="D200" s="274"/>
      <c r="E200" s="48"/>
      <c r="F200" s="272"/>
      <c r="G200" s="272"/>
      <c r="H200" s="272"/>
      <c r="I200" s="48"/>
      <c r="J200" s="272"/>
      <c r="K200" s="272"/>
      <c r="L200" s="272"/>
      <c r="M200" s="48"/>
      <c r="N200" s="275"/>
      <c r="O200" s="48"/>
      <c r="P200" s="276"/>
      <c r="Q200" s="226"/>
      <c r="R200" s="408">
        <f t="shared" si="9"/>
        <v>0</v>
      </c>
      <c r="S200" s="408">
        <f t="shared" si="10"/>
        <v>0</v>
      </c>
      <c r="T200" s="408">
        <f t="shared" si="13"/>
        <v>0</v>
      </c>
      <c r="U200" s="409">
        <f t="shared" si="11"/>
        <v>0</v>
      </c>
      <c r="W200" s="225"/>
      <c r="X200" s="225"/>
    </row>
    <row r="201" spans="1:24" x14ac:dyDescent="0.4">
      <c r="A201" s="91" t="s">
        <v>236</v>
      </c>
      <c r="B201" s="273"/>
      <c r="C201" s="48"/>
      <c r="D201" s="274"/>
      <c r="E201" s="48"/>
      <c r="F201" s="272"/>
      <c r="G201" s="272"/>
      <c r="H201" s="272"/>
      <c r="I201" s="48"/>
      <c r="J201" s="272"/>
      <c r="K201" s="272"/>
      <c r="L201" s="272"/>
      <c r="M201" s="48"/>
      <c r="N201" s="275"/>
      <c r="O201" s="48"/>
      <c r="P201" s="276"/>
      <c r="Q201" s="226"/>
      <c r="R201" s="408">
        <f t="shared" si="9"/>
        <v>0</v>
      </c>
      <c r="S201" s="408">
        <f t="shared" si="10"/>
        <v>0</v>
      </c>
      <c r="T201" s="408">
        <f t="shared" si="13"/>
        <v>0</v>
      </c>
      <c r="U201" s="409">
        <f t="shared" si="11"/>
        <v>0</v>
      </c>
      <c r="W201" s="225"/>
      <c r="X201" s="225"/>
    </row>
    <row r="202" spans="1:24" x14ac:dyDescent="0.4">
      <c r="A202" s="91" t="s">
        <v>236</v>
      </c>
      <c r="B202" s="273"/>
      <c r="C202" s="48"/>
      <c r="D202" s="274"/>
      <c r="E202" s="48"/>
      <c r="F202" s="272"/>
      <c r="G202" s="272"/>
      <c r="H202" s="272"/>
      <c r="I202" s="48"/>
      <c r="J202" s="272"/>
      <c r="K202" s="272"/>
      <c r="L202" s="272"/>
      <c r="M202" s="48"/>
      <c r="N202" s="275"/>
      <c r="O202" s="48"/>
      <c r="P202" s="276"/>
      <c r="Q202" s="226"/>
      <c r="R202" s="408">
        <f t="shared" si="9"/>
        <v>0</v>
      </c>
      <c r="S202" s="408">
        <f t="shared" si="10"/>
        <v>0</v>
      </c>
      <c r="T202" s="408">
        <f t="shared" si="13"/>
        <v>0</v>
      </c>
      <c r="U202" s="409">
        <f t="shared" si="11"/>
        <v>0</v>
      </c>
      <c r="W202" s="225"/>
      <c r="X202" s="225"/>
    </row>
    <row r="203" spans="1:24" x14ac:dyDescent="0.4">
      <c r="A203" s="91" t="s">
        <v>236</v>
      </c>
      <c r="B203" s="273"/>
      <c r="C203" s="48"/>
      <c r="D203" s="274"/>
      <c r="E203" s="48"/>
      <c r="F203" s="272"/>
      <c r="G203" s="272"/>
      <c r="H203" s="272"/>
      <c r="I203" s="48"/>
      <c r="J203" s="272"/>
      <c r="K203" s="272"/>
      <c r="L203" s="272"/>
      <c r="M203" s="48"/>
      <c r="N203" s="275"/>
      <c r="O203" s="48"/>
      <c r="P203" s="276"/>
      <c r="Q203" s="226"/>
      <c r="R203" s="408">
        <f t="shared" si="9"/>
        <v>0</v>
      </c>
      <c r="S203" s="408">
        <f t="shared" si="10"/>
        <v>0</v>
      </c>
      <c r="T203" s="408">
        <f t="shared" si="13"/>
        <v>0</v>
      </c>
      <c r="U203" s="409">
        <f t="shared" si="11"/>
        <v>0</v>
      </c>
      <c r="W203" s="225"/>
      <c r="X203" s="225"/>
    </row>
    <row r="204" spans="1:24" x14ac:dyDescent="0.4">
      <c r="A204" s="91" t="s">
        <v>236</v>
      </c>
      <c r="B204" s="273"/>
      <c r="C204" s="48"/>
      <c r="D204" s="274"/>
      <c r="E204" s="48"/>
      <c r="F204" s="272"/>
      <c r="G204" s="272"/>
      <c r="H204" s="272"/>
      <c r="I204" s="48"/>
      <c r="J204" s="272"/>
      <c r="K204" s="272"/>
      <c r="L204" s="272"/>
      <c r="M204" s="48"/>
      <c r="N204" s="275"/>
      <c r="O204" s="48"/>
      <c r="P204" s="276"/>
      <c r="Q204" s="226"/>
      <c r="R204" s="408">
        <f t="shared" si="9"/>
        <v>0</v>
      </c>
      <c r="S204" s="408">
        <f t="shared" si="10"/>
        <v>0</v>
      </c>
      <c r="T204" s="408">
        <f t="shared" si="13"/>
        <v>0</v>
      </c>
      <c r="U204" s="409">
        <f t="shared" si="11"/>
        <v>0</v>
      </c>
      <c r="W204" s="225"/>
      <c r="X204" s="225"/>
    </row>
    <row r="205" spans="1:24" x14ac:dyDescent="0.4">
      <c r="A205" s="91" t="s">
        <v>236</v>
      </c>
      <c r="B205" s="273"/>
      <c r="C205" s="48"/>
      <c r="D205" s="274"/>
      <c r="E205" s="48"/>
      <c r="F205" s="272"/>
      <c r="G205" s="272"/>
      <c r="H205" s="272"/>
      <c r="I205" s="48"/>
      <c r="J205" s="272"/>
      <c r="K205" s="272"/>
      <c r="L205" s="272"/>
      <c r="M205" s="48"/>
      <c r="N205" s="275"/>
      <c r="O205" s="48"/>
      <c r="P205" s="276"/>
      <c r="Q205" s="226"/>
      <c r="R205" s="408">
        <f t="shared" ref="R205:R268" si="14">IFERROR(F205*J205,0)</f>
        <v>0</v>
      </c>
      <c r="S205" s="408">
        <f t="shared" ref="S205:S268" si="15">IFERROR(G205*K205,0)</f>
        <v>0</v>
      </c>
      <c r="T205" s="408">
        <f t="shared" si="13"/>
        <v>0</v>
      </c>
      <c r="U205" s="409">
        <f t="shared" ref="U205:U268" si="16">IFERROR(R205+S205+T205,0)</f>
        <v>0</v>
      </c>
      <c r="W205" s="225"/>
      <c r="X205" s="225"/>
    </row>
    <row r="206" spans="1:24" x14ac:dyDescent="0.4">
      <c r="A206" s="91" t="s">
        <v>236</v>
      </c>
      <c r="B206" s="273"/>
      <c r="C206" s="48"/>
      <c r="D206" s="274"/>
      <c r="E206" s="48"/>
      <c r="F206" s="272"/>
      <c r="G206" s="272"/>
      <c r="H206" s="272"/>
      <c r="I206" s="48"/>
      <c r="J206" s="272"/>
      <c r="K206" s="272"/>
      <c r="L206" s="272"/>
      <c r="M206" s="48"/>
      <c r="N206" s="275"/>
      <c r="O206" s="48"/>
      <c r="P206" s="276"/>
      <c r="Q206" s="226"/>
      <c r="R206" s="408">
        <f t="shared" si="14"/>
        <v>0</v>
      </c>
      <c r="S206" s="408">
        <f t="shared" si="15"/>
        <v>0</v>
      </c>
      <c r="T206" s="408">
        <f t="shared" si="13"/>
        <v>0</v>
      </c>
      <c r="U206" s="409">
        <f t="shared" si="16"/>
        <v>0</v>
      </c>
      <c r="W206" s="225"/>
      <c r="X206" s="225"/>
    </row>
    <row r="207" spans="1:24" x14ac:dyDescent="0.4">
      <c r="A207" s="91" t="s">
        <v>236</v>
      </c>
      <c r="B207" s="273"/>
      <c r="C207" s="48"/>
      <c r="D207" s="274"/>
      <c r="E207" s="48"/>
      <c r="F207" s="272"/>
      <c r="G207" s="272"/>
      <c r="H207" s="272"/>
      <c r="I207" s="48"/>
      <c r="J207" s="272"/>
      <c r="K207" s="272"/>
      <c r="L207" s="272"/>
      <c r="M207" s="48"/>
      <c r="N207" s="275"/>
      <c r="O207" s="48"/>
      <c r="P207" s="276"/>
      <c r="Q207" s="226"/>
      <c r="R207" s="408">
        <f t="shared" si="14"/>
        <v>0</v>
      </c>
      <c r="S207" s="408">
        <f t="shared" si="15"/>
        <v>0</v>
      </c>
      <c r="T207" s="408">
        <f t="shared" si="13"/>
        <v>0</v>
      </c>
      <c r="U207" s="409">
        <f t="shared" si="16"/>
        <v>0</v>
      </c>
      <c r="W207" s="225"/>
      <c r="X207" s="225"/>
    </row>
    <row r="208" spans="1:24" x14ac:dyDescent="0.4">
      <c r="A208" s="91" t="s">
        <v>236</v>
      </c>
      <c r="B208" s="273"/>
      <c r="C208" s="48"/>
      <c r="D208" s="274"/>
      <c r="E208" s="48"/>
      <c r="F208" s="272"/>
      <c r="G208" s="272"/>
      <c r="H208" s="272"/>
      <c r="I208" s="48"/>
      <c r="J208" s="272"/>
      <c r="K208" s="272"/>
      <c r="L208" s="272"/>
      <c r="M208" s="48"/>
      <c r="N208" s="275"/>
      <c r="O208" s="48"/>
      <c r="P208" s="276"/>
      <c r="Q208" s="226"/>
      <c r="R208" s="408">
        <f t="shared" si="14"/>
        <v>0</v>
      </c>
      <c r="S208" s="408">
        <f t="shared" si="15"/>
        <v>0</v>
      </c>
      <c r="T208" s="408">
        <f t="shared" si="13"/>
        <v>0</v>
      </c>
      <c r="U208" s="409">
        <f t="shared" si="16"/>
        <v>0</v>
      </c>
      <c r="W208" s="225"/>
      <c r="X208" s="225"/>
    </row>
    <row r="209" spans="1:24" x14ac:dyDescent="0.4">
      <c r="A209" s="91" t="s">
        <v>236</v>
      </c>
      <c r="B209" s="273"/>
      <c r="C209" s="48"/>
      <c r="D209" s="274"/>
      <c r="E209" s="48"/>
      <c r="F209" s="272"/>
      <c r="G209" s="272"/>
      <c r="H209" s="272"/>
      <c r="I209" s="48"/>
      <c r="J209" s="272"/>
      <c r="K209" s="272"/>
      <c r="L209" s="272"/>
      <c r="M209" s="48"/>
      <c r="N209" s="275"/>
      <c r="O209" s="48"/>
      <c r="P209" s="276"/>
      <c r="Q209" s="226"/>
      <c r="R209" s="408">
        <f t="shared" si="14"/>
        <v>0</v>
      </c>
      <c r="S209" s="408">
        <f t="shared" si="15"/>
        <v>0</v>
      </c>
      <c r="T209" s="408">
        <f t="shared" ref="T209" si="17">IFERROR(H209*L209,0)</f>
        <v>0</v>
      </c>
      <c r="U209" s="409">
        <f t="shared" si="16"/>
        <v>0</v>
      </c>
      <c r="W209" s="225"/>
      <c r="X209" s="225"/>
    </row>
    <row r="210" spans="1:24" x14ac:dyDescent="0.4">
      <c r="A210" s="91" t="s">
        <v>236</v>
      </c>
      <c r="B210" s="273"/>
      <c r="C210" s="48"/>
      <c r="D210" s="274"/>
      <c r="E210" s="48"/>
      <c r="F210" s="272"/>
      <c r="G210" s="272"/>
      <c r="H210" s="272"/>
      <c r="I210" s="48"/>
      <c r="J210" s="272"/>
      <c r="K210" s="272"/>
      <c r="L210" s="272"/>
      <c r="M210" s="48"/>
      <c r="N210" s="275"/>
      <c r="O210" s="48"/>
      <c r="P210" s="276"/>
      <c r="Q210" s="226"/>
      <c r="R210" s="408">
        <f t="shared" si="14"/>
        <v>0</v>
      </c>
      <c r="S210" s="408">
        <f t="shared" si="15"/>
        <v>0</v>
      </c>
      <c r="T210" s="408">
        <f>IFERROR(H210*L210,0)</f>
        <v>0</v>
      </c>
      <c r="U210" s="409">
        <f t="shared" si="16"/>
        <v>0</v>
      </c>
      <c r="W210" s="225"/>
      <c r="X210" s="225"/>
    </row>
    <row r="211" spans="1:24" x14ac:dyDescent="0.4">
      <c r="A211" s="91" t="s">
        <v>236</v>
      </c>
      <c r="B211" s="273"/>
      <c r="C211" s="48"/>
      <c r="D211" s="274"/>
      <c r="E211" s="48"/>
      <c r="F211" s="272"/>
      <c r="G211" s="272"/>
      <c r="H211" s="272"/>
      <c r="I211" s="48"/>
      <c r="J211" s="272"/>
      <c r="K211" s="272"/>
      <c r="L211" s="272"/>
      <c r="M211" s="48"/>
      <c r="N211" s="275"/>
      <c r="O211" s="48"/>
      <c r="P211" s="276"/>
      <c r="Q211" s="226"/>
      <c r="R211" s="408">
        <f t="shared" si="14"/>
        <v>0</v>
      </c>
      <c r="S211" s="408">
        <f t="shared" si="15"/>
        <v>0</v>
      </c>
      <c r="T211" s="408">
        <f t="shared" ref="T211:T274" si="18">IFERROR(H211*L211,0)</f>
        <v>0</v>
      </c>
      <c r="U211" s="409">
        <f t="shared" si="16"/>
        <v>0</v>
      </c>
      <c r="W211" s="225"/>
      <c r="X211" s="225"/>
    </row>
    <row r="212" spans="1:24" x14ac:dyDescent="0.4">
      <c r="A212" s="91" t="s">
        <v>236</v>
      </c>
      <c r="B212" s="273"/>
      <c r="C212" s="48"/>
      <c r="D212" s="274"/>
      <c r="E212" s="48"/>
      <c r="F212" s="272"/>
      <c r="G212" s="272"/>
      <c r="H212" s="272"/>
      <c r="I212" s="48"/>
      <c r="J212" s="272"/>
      <c r="K212" s="272"/>
      <c r="L212" s="272"/>
      <c r="M212" s="48"/>
      <c r="N212" s="275"/>
      <c r="O212" s="48"/>
      <c r="P212" s="276"/>
      <c r="Q212" s="226"/>
      <c r="R212" s="408">
        <f t="shared" si="14"/>
        <v>0</v>
      </c>
      <c r="S212" s="408">
        <f t="shared" si="15"/>
        <v>0</v>
      </c>
      <c r="T212" s="408">
        <f t="shared" si="18"/>
        <v>0</v>
      </c>
      <c r="U212" s="409">
        <f t="shared" si="16"/>
        <v>0</v>
      </c>
      <c r="W212" s="225"/>
      <c r="X212" s="225"/>
    </row>
    <row r="213" spans="1:24" x14ac:dyDescent="0.4">
      <c r="A213" s="91" t="s">
        <v>236</v>
      </c>
      <c r="B213" s="273"/>
      <c r="C213" s="48"/>
      <c r="D213" s="274"/>
      <c r="E213" s="48"/>
      <c r="F213" s="272"/>
      <c r="G213" s="272"/>
      <c r="H213" s="272"/>
      <c r="I213" s="48"/>
      <c r="J213" s="272"/>
      <c r="K213" s="272"/>
      <c r="L213" s="272"/>
      <c r="M213" s="48"/>
      <c r="N213" s="275"/>
      <c r="O213" s="48"/>
      <c r="P213" s="276"/>
      <c r="Q213" s="226"/>
      <c r="R213" s="408">
        <f t="shared" si="14"/>
        <v>0</v>
      </c>
      <c r="S213" s="408">
        <f t="shared" si="15"/>
        <v>0</v>
      </c>
      <c r="T213" s="408">
        <f t="shared" si="18"/>
        <v>0</v>
      </c>
      <c r="U213" s="409">
        <f t="shared" si="16"/>
        <v>0</v>
      </c>
      <c r="W213" s="225"/>
      <c r="X213" s="225"/>
    </row>
    <row r="214" spans="1:24" x14ac:dyDescent="0.4">
      <c r="A214" s="91" t="s">
        <v>236</v>
      </c>
      <c r="B214" s="273"/>
      <c r="C214" s="48"/>
      <c r="D214" s="274"/>
      <c r="E214" s="48"/>
      <c r="F214" s="272"/>
      <c r="G214" s="272"/>
      <c r="H214" s="272"/>
      <c r="I214" s="48"/>
      <c r="J214" s="272"/>
      <c r="K214" s="272"/>
      <c r="L214" s="272"/>
      <c r="M214" s="48"/>
      <c r="N214" s="275"/>
      <c r="O214" s="48"/>
      <c r="P214" s="276"/>
      <c r="Q214" s="226"/>
      <c r="R214" s="408">
        <f t="shared" si="14"/>
        <v>0</v>
      </c>
      <c r="S214" s="408">
        <f t="shared" si="15"/>
        <v>0</v>
      </c>
      <c r="T214" s="408">
        <f t="shared" si="18"/>
        <v>0</v>
      </c>
      <c r="U214" s="409">
        <f t="shared" si="16"/>
        <v>0</v>
      </c>
      <c r="W214" s="225"/>
      <c r="X214" s="225"/>
    </row>
    <row r="215" spans="1:24" x14ac:dyDescent="0.4">
      <c r="A215" s="91" t="s">
        <v>236</v>
      </c>
      <c r="B215" s="273"/>
      <c r="C215" s="48"/>
      <c r="D215" s="274"/>
      <c r="E215" s="48"/>
      <c r="F215" s="272"/>
      <c r="G215" s="272"/>
      <c r="H215" s="272"/>
      <c r="I215" s="48"/>
      <c r="J215" s="272"/>
      <c r="K215" s="272"/>
      <c r="L215" s="272"/>
      <c r="M215" s="48"/>
      <c r="N215" s="275"/>
      <c r="O215" s="48"/>
      <c r="P215" s="276"/>
      <c r="Q215" s="226"/>
      <c r="R215" s="408">
        <f t="shared" si="14"/>
        <v>0</v>
      </c>
      <c r="S215" s="408">
        <f t="shared" si="15"/>
        <v>0</v>
      </c>
      <c r="T215" s="408">
        <f t="shared" si="18"/>
        <v>0</v>
      </c>
      <c r="U215" s="409">
        <f t="shared" si="16"/>
        <v>0</v>
      </c>
      <c r="W215" s="225"/>
      <c r="X215" s="225"/>
    </row>
    <row r="216" spans="1:24" x14ac:dyDescent="0.4">
      <c r="A216" s="91" t="s">
        <v>236</v>
      </c>
      <c r="B216" s="273"/>
      <c r="C216" s="48"/>
      <c r="D216" s="274"/>
      <c r="E216" s="48"/>
      <c r="F216" s="272"/>
      <c r="G216" s="272"/>
      <c r="H216" s="272"/>
      <c r="I216" s="48"/>
      <c r="J216" s="272"/>
      <c r="K216" s="272"/>
      <c r="L216" s="272"/>
      <c r="M216" s="48"/>
      <c r="N216" s="275"/>
      <c r="O216" s="48"/>
      <c r="P216" s="276"/>
      <c r="Q216" s="226"/>
      <c r="R216" s="408">
        <f t="shared" si="14"/>
        <v>0</v>
      </c>
      <c r="S216" s="408">
        <f t="shared" si="15"/>
        <v>0</v>
      </c>
      <c r="T216" s="408">
        <f t="shared" si="18"/>
        <v>0</v>
      </c>
      <c r="U216" s="409">
        <f t="shared" si="16"/>
        <v>0</v>
      </c>
      <c r="W216" s="225"/>
      <c r="X216" s="225"/>
    </row>
    <row r="217" spans="1:24" x14ac:dyDescent="0.4">
      <c r="A217" s="91" t="s">
        <v>236</v>
      </c>
      <c r="B217" s="273"/>
      <c r="C217" s="48"/>
      <c r="D217" s="274"/>
      <c r="E217" s="48"/>
      <c r="F217" s="272"/>
      <c r="G217" s="272"/>
      <c r="H217" s="272"/>
      <c r="I217" s="48"/>
      <c r="J217" s="272"/>
      <c r="K217" s="272"/>
      <c r="L217" s="272"/>
      <c r="M217" s="48"/>
      <c r="N217" s="275"/>
      <c r="O217" s="48"/>
      <c r="P217" s="276"/>
      <c r="Q217" s="226"/>
      <c r="R217" s="408">
        <f t="shared" si="14"/>
        <v>0</v>
      </c>
      <c r="S217" s="408">
        <f t="shared" si="15"/>
        <v>0</v>
      </c>
      <c r="T217" s="408">
        <f t="shared" si="18"/>
        <v>0</v>
      </c>
      <c r="U217" s="409">
        <f t="shared" si="16"/>
        <v>0</v>
      </c>
      <c r="W217" s="225"/>
      <c r="X217" s="225"/>
    </row>
    <row r="218" spans="1:24" x14ac:dyDescent="0.4">
      <c r="A218" s="91" t="s">
        <v>236</v>
      </c>
      <c r="B218" s="273"/>
      <c r="C218" s="48"/>
      <c r="D218" s="274"/>
      <c r="E218" s="48"/>
      <c r="F218" s="272"/>
      <c r="G218" s="272"/>
      <c r="H218" s="272"/>
      <c r="I218" s="48"/>
      <c r="J218" s="272"/>
      <c r="K218" s="272"/>
      <c r="L218" s="272"/>
      <c r="M218" s="48"/>
      <c r="N218" s="275"/>
      <c r="O218" s="48"/>
      <c r="P218" s="276"/>
      <c r="Q218" s="226"/>
      <c r="R218" s="408">
        <f t="shared" si="14"/>
        <v>0</v>
      </c>
      <c r="S218" s="408">
        <f t="shared" si="15"/>
        <v>0</v>
      </c>
      <c r="T218" s="408">
        <f t="shared" si="18"/>
        <v>0</v>
      </c>
      <c r="U218" s="409">
        <f t="shared" si="16"/>
        <v>0</v>
      </c>
      <c r="W218" s="225"/>
      <c r="X218" s="225"/>
    </row>
    <row r="219" spans="1:24" x14ac:dyDescent="0.4">
      <c r="A219" s="91" t="s">
        <v>236</v>
      </c>
      <c r="B219" s="273"/>
      <c r="C219" s="48"/>
      <c r="D219" s="274"/>
      <c r="E219" s="48"/>
      <c r="F219" s="272"/>
      <c r="G219" s="272"/>
      <c r="H219" s="272"/>
      <c r="I219" s="48"/>
      <c r="J219" s="272"/>
      <c r="K219" s="272"/>
      <c r="L219" s="272"/>
      <c r="M219" s="48"/>
      <c r="N219" s="275"/>
      <c r="O219" s="48"/>
      <c r="P219" s="276"/>
      <c r="Q219" s="226"/>
      <c r="R219" s="408">
        <f t="shared" si="14"/>
        <v>0</v>
      </c>
      <c r="S219" s="408">
        <f t="shared" si="15"/>
        <v>0</v>
      </c>
      <c r="T219" s="408">
        <f t="shared" si="18"/>
        <v>0</v>
      </c>
      <c r="U219" s="409">
        <f t="shared" si="16"/>
        <v>0</v>
      </c>
      <c r="W219" s="225"/>
      <c r="X219" s="225"/>
    </row>
    <row r="220" spans="1:24" x14ac:dyDescent="0.4">
      <c r="A220" s="91" t="s">
        <v>236</v>
      </c>
      <c r="B220" s="273"/>
      <c r="C220" s="48"/>
      <c r="D220" s="274"/>
      <c r="E220" s="48"/>
      <c r="F220" s="272"/>
      <c r="G220" s="272"/>
      <c r="H220" s="272"/>
      <c r="I220" s="48"/>
      <c r="J220" s="272"/>
      <c r="K220" s="272"/>
      <c r="L220" s="272"/>
      <c r="M220" s="48"/>
      <c r="N220" s="275"/>
      <c r="O220" s="48"/>
      <c r="P220" s="276"/>
      <c r="Q220" s="226"/>
      <c r="R220" s="408">
        <f t="shared" si="14"/>
        <v>0</v>
      </c>
      <c r="S220" s="408">
        <f t="shared" si="15"/>
        <v>0</v>
      </c>
      <c r="T220" s="408">
        <f t="shared" si="18"/>
        <v>0</v>
      </c>
      <c r="U220" s="409">
        <f t="shared" si="16"/>
        <v>0</v>
      </c>
      <c r="W220" s="225"/>
      <c r="X220" s="225"/>
    </row>
    <row r="221" spans="1:24" x14ac:dyDescent="0.4">
      <c r="A221" s="91" t="s">
        <v>236</v>
      </c>
      <c r="B221" s="273"/>
      <c r="C221" s="48"/>
      <c r="D221" s="274"/>
      <c r="E221" s="48"/>
      <c r="F221" s="272"/>
      <c r="G221" s="272"/>
      <c r="H221" s="272"/>
      <c r="I221" s="48"/>
      <c r="J221" s="272"/>
      <c r="K221" s="272"/>
      <c r="L221" s="272"/>
      <c r="M221" s="48"/>
      <c r="N221" s="275"/>
      <c r="O221" s="48"/>
      <c r="P221" s="276"/>
      <c r="Q221" s="226"/>
      <c r="R221" s="408">
        <f t="shared" si="14"/>
        <v>0</v>
      </c>
      <c r="S221" s="408">
        <f t="shared" si="15"/>
        <v>0</v>
      </c>
      <c r="T221" s="408">
        <f t="shared" si="18"/>
        <v>0</v>
      </c>
      <c r="U221" s="409">
        <f t="shared" si="16"/>
        <v>0</v>
      </c>
      <c r="W221" s="225"/>
      <c r="X221" s="225"/>
    </row>
    <row r="222" spans="1:24" x14ac:dyDescent="0.4">
      <c r="A222" s="91" t="s">
        <v>236</v>
      </c>
      <c r="B222" s="273"/>
      <c r="C222" s="48"/>
      <c r="D222" s="274"/>
      <c r="E222" s="48"/>
      <c r="F222" s="272"/>
      <c r="G222" s="272"/>
      <c r="H222" s="272"/>
      <c r="I222" s="48"/>
      <c r="J222" s="272"/>
      <c r="K222" s="272"/>
      <c r="L222" s="272"/>
      <c r="M222" s="48"/>
      <c r="N222" s="275"/>
      <c r="O222" s="48"/>
      <c r="P222" s="276"/>
      <c r="Q222" s="226"/>
      <c r="R222" s="408">
        <f t="shared" si="14"/>
        <v>0</v>
      </c>
      <c r="S222" s="408">
        <f t="shared" si="15"/>
        <v>0</v>
      </c>
      <c r="T222" s="408">
        <f t="shared" si="18"/>
        <v>0</v>
      </c>
      <c r="U222" s="409">
        <f t="shared" si="16"/>
        <v>0</v>
      </c>
      <c r="W222" s="225"/>
      <c r="X222" s="225"/>
    </row>
    <row r="223" spans="1:24" x14ac:dyDescent="0.4">
      <c r="A223" s="91" t="s">
        <v>236</v>
      </c>
      <c r="B223" s="273"/>
      <c r="C223" s="48"/>
      <c r="D223" s="274"/>
      <c r="E223" s="48"/>
      <c r="F223" s="272"/>
      <c r="G223" s="272"/>
      <c r="H223" s="272"/>
      <c r="I223" s="48"/>
      <c r="J223" s="272"/>
      <c r="K223" s="272"/>
      <c r="L223" s="272"/>
      <c r="M223" s="48"/>
      <c r="N223" s="275"/>
      <c r="O223" s="48"/>
      <c r="P223" s="276"/>
      <c r="Q223" s="226"/>
      <c r="R223" s="408">
        <f t="shared" si="14"/>
        <v>0</v>
      </c>
      <c r="S223" s="408">
        <f t="shared" si="15"/>
        <v>0</v>
      </c>
      <c r="T223" s="408">
        <f t="shared" si="18"/>
        <v>0</v>
      </c>
      <c r="U223" s="409">
        <f t="shared" si="16"/>
        <v>0</v>
      </c>
      <c r="W223" s="225"/>
      <c r="X223" s="225"/>
    </row>
    <row r="224" spans="1:24" x14ac:dyDescent="0.4">
      <c r="A224" s="91" t="s">
        <v>236</v>
      </c>
      <c r="B224" s="273"/>
      <c r="C224" s="48"/>
      <c r="D224" s="274"/>
      <c r="E224" s="48"/>
      <c r="F224" s="272"/>
      <c r="G224" s="272"/>
      <c r="H224" s="272"/>
      <c r="I224" s="48"/>
      <c r="J224" s="272"/>
      <c r="K224" s="272"/>
      <c r="L224" s="272"/>
      <c r="M224" s="48"/>
      <c r="N224" s="275"/>
      <c r="O224" s="48"/>
      <c r="P224" s="276"/>
      <c r="Q224" s="226"/>
      <c r="R224" s="408">
        <f t="shared" si="14"/>
        <v>0</v>
      </c>
      <c r="S224" s="408">
        <f t="shared" si="15"/>
        <v>0</v>
      </c>
      <c r="T224" s="408">
        <f t="shared" si="18"/>
        <v>0</v>
      </c>
      <c r="U224" s="409">
        <f t="shared" si="16"/>
        <v>0</v>
      </c>
      <c r="W224" s="225"/>
      <c r="X224" s="225"/>
    </row>
    <row r="225" spans="1:24" x14ac:dyDescent="0.4">
      <c r="A225" s="91" t="s">
        <v>236</v>
      </c>
      <c r="B225" s="273"/>
      <c r="C225" s="48"/>
      <c r="D225" s="274"/>
      <c r="E225" s="48"/>
      <c r="F225" s="272"/>
      <c r="G225" s="272"/>
      <c r="H225" s="272"/>
      <c r="I225" s="48"/>
      <c r="J225" s="272"/>
      <c r="K225" s="272"/>
      <c r="L225" s="272"/>
      <c r="M225" s="48"/>
      <c r="N225" s="275"/>
      <c r="O225" s="48"/>
      <c r="P225" s="276"/>
      <c r="Q225" s="226"/>
      <c r="R225" s="408">
        <f t="shared" si="14"/>
        <v>0</v>
      </c>
      <c r="S225" s="408">
        <f t="shared" si="15"/>
        <v>0</v>
      </c>
      <c r="T225" s="408">
        <f t="shared" si="18"/>
        <v>0</v>
      </c>
      <c r="U225" s="409">
        <f t="shared" si="16"/>
        <v>0</v>
      </c>
      <c r="W225" s="225"/>
      <c r="X225" s="225"/>
    </row>
    <row r="226" spans="1:24" x14ac:dyDescent="0.4">
      <c r="A226" s="91" t="s">
        <v>236</v>
      </c>
      <c r="B226" s="273"/>
      <c r="C226" s="48"/>
      <c r="D226" s="274"/>
      <c r="E226" s="48"/>
      <c r="F226" s="272"/>
      <c r="G226" s="272"/>
      <c r="H226" s="272"/>
      <c r="I226" s="48"/>
      <c r="J226" s="272"/>
      <c r="K226" s="272"/>
      <c r="L226" s="272"/>
      <c r="M226" s="48"/>
      <c r="N226" s="275"/>
      <c r="O226" s="48"/>
      <c r="P226" s="276"/>
      <c r="Q226" s="226"/>
      <c r="R226" s="408">
        <f t="shared" si="14"/>
        <v>0</v>
      </c>
      <c r="S226" s="408">
        <f t="shared" si="15"/>
        <v>0</v>
      </c>
      <c r="T226" s="408">
        <f t="shared" si="18"/>
        <v>0</v>
      </c>
      <c r="U226" s="409">
        <f t="shared" si="16"/>
        <v>0</v>
      </c>
      <c r="W226" s="225"/>
      <c r="X226" s="225"/>
    </row>
    <row r="227" spans="1:24" x14ac:dyDescent="0.4">
      <c r="A227" s="91" t="s">
        <v>236</v>
      </c>
      <c r="B227" s="273"/>
      <c r="C227" s="48"/>
      <c r="D227" s="274"/>
      <c r="E227" s="48"/>
      <c r="F227" s="272"/>
      <c r="G227" s="272"/>
      <c r="H227" s="272"/>
      <c r="I227" s="48"/>
      <c r="J227" s="272"/>
      <c r="K227" s="272"/>
      <c r="L227" s="272"/>
      <c r="M227" s="48"/>
      <c r="N227" s="275"/>
      <c r="O227" s="48"/>
      <c r="P227" s="276"/>
      <c r="Q227" s="226"/>
      <c r="R227" s="408">
        <f t="shared" si="14"/>
        <v>0</v>
      </c>
      <c r="S227" s="408">
        <f t="shared" si="15"/>
        <v>0</v>
      </c>
      <c r="T227" s="408">
        <f t="shared" si="18"/>
        <v>0</v>
      </c>
      <c r="U227" s="409">
        <f t="shared" si="16"/>
        <v>0</v>
      </c>
      <c r="W227" s="225"/>
      <c r="X227" s="225"/>
    </row>
    <row r="228" spans="1:24" x14ac:dyDescent="0.4">
      <c r="A228" s="91" t="s">
        <v>236</v>
      </c>
      <c r="B228" s="273"/>
      <c r="C228" s="48"/>
      <c r="D228" s="274"/>
      <c r="E228" s="48"/>
      <c r="F228" s="272"/>
      <c r="G228" s="272"/>
      <c r="H228" s="272"/>
      <c r="I228" s="48"/>
      <c r="J228" s="272"/>
      <c r="K228" s="272"/>
      <c r="L228" s="272"/>
      <c r="M228" s="48"/>
      <c r="N228" s="275"/>
      <c r="O228" s="48"/>
      <c r="P228" s="276"/>
      <c r="Q228" s="226"/>
      <c r="R228" s="408">
        <f t="shared" si="14"/>
        <v>0</v>
      </c>
      <c r="S228" s="408">
        <f t="shared" si="15"/>
        <v>0</v>
      </c>
      <c r="T228" s="408">
        <f t="shared" si="18"/>
        <v>0</v>
      </c>
      <c r="U228" s="409">
        <f t="shared" si="16"/>
        <v>0</v>
      </c>
      <c r="W228" s="225"/>
      <c r="X228" s="225"/>
    </row>
    <row r="229" spans="1:24" x14ac:dyDescent="0.4">
      <c r="A229" s="91" t="s">
        <v>236</v>
      </c>
      <c r="B229" s="273"/>
      <c r="C229" s="48"/>
      <c r="D229" s="274"/>
      <c r="E229" s="48"/>
      <c r="F229" s="272"/>
      <c r="G229" s="272"/>
      <c r="H229" s="272"/>
      <c r="I229" s="48"/>
      <c r="J229" s="272"/>
      <c r="K229" s="272"/>
      <c r="L229" s="272"/>
      <c r="M229" s="48"/>
      <c r="N229" s="275"/>
      <c r="O229" s="48"/>
      <c r="P229" s="276"/>
      <c r="Q229" s="226"/>
      <c r="R229" s="408">
        <f t="shared" si="14"/>
        <v>0</v>
      </c>
      <c r="S229" s="408">
        <f t="shared" si="15"/>
        <v>0</v>
      </c>
      <c r="T229" s="408">
        <f t="shared" si="18"/>
        <v>0</v>
      </c>
      <c r="U229" s="409">
        <f t="shared" si="16"/>
        <v>0</v>
      </c>
      <c r="W229" s="225"/>
      <c r="X229" s="225"/>
    </row>
    <row r="230" spans="1:24" x14ac:dyDescent="0.4">
      <c r="A230" s="91" t="s">
        <v>236</v>
      </c>
      <c r="B230" s="273"/>
      <c r="C230" s="48"/>
      <c r="D230" s="274"/>
      <c r="E230" s="48"/>
      <c r="F230" s="272"/>
      <c r="G230" s="272"/>
      <c r="H230" s="272"/>
      <c r="I230" s="48"/>
      <c r="J230" s="272"/>
      <c r="K230" s="272"/>
      <c r="L230" s="272"/>
      <c r="M230" s="48"/>
      <c r="N230" s="275"/>
      <c r="O230" s="48"/>
      <c r="P230" s="276"/>
      <c r="Q230" s="226"/>
      <c r="R230" s="408">
        <f t="shared" si="14"/>
        <v>0</v>
      </c>
      <c r="S230" s="408">
        <f t="shared" si="15"/>
        <v>0</v>
      </c>
      <c r="T230" s="408">
        <f t="shared" si="18"/>
        <v>0</v>
      </c>
      <c r="U230" s="409">
        <f t="shared" si="16"/>
        <v>0</v>
      </c>
      <c r="W230" s="225"/>
      <c r="X230" s="225"/>
    </row>
    <row r="231" spans="1:24" x14ac:dyDescent="0.4">
      <c r="A231" s="91" t="s">
        <v>236</v>
      </c>
      <c r="B231" s="273"/>
      <c r="C231" s="48"/>
      <c r="D231" s="274"/>
      <c r="E231" s="48"/>
      <c r="F231" s="272"/>
      <c r="G231" s="272"/>
      <c r="H231" s="272"/>
      <c r="I231" s="48"/>
      <c r="J231" s="272"/>
      <c r="K231" s="272"/>
      <c r="L231" s="272"/>
      <c r="M231" s="48"/>
      <c r="N231" s="275"/>
      <c r="O231" s="48"/>
      <c r="P231" s="276"/>
      <c r="Q231" s="226"/>
      <c r="R231" s="408">
        <f t="shared" si="14"/>
        <v>0</v>
      </c>
      <c r="S231" s="408">
        <f t="shared" si="15"/>
        <v>0</v>
      </c>
      <c r="T231" s="408">
        <f t="shared" si="18"/>
        <v>0</v>
      </c>
      <c r="U231" s="409">
        <f t="shared" si="16"/>
        <v>0</v>
      </c>
      <c r="W231" s="225"/>
      <c r="X231" s="225"/>
    </row>
    <row r="232" spans="1:24" x14ac:dyDescent="0.4">
      <c r="A232" s="91" t="s">
        <v>236</v>
      </c>
      <c r="B232" s="273"/>
      <c r="C232" s="48"/>
      <c r="D232" s="274"/>
      <c r="E232" s="48"/>
      <c r="F232" s="272"/>
      <c r="G232" s="272"/>
      <c r="H232" s="272"/>
      <c r="I232" s="48"/>
      <c r="J232" s="272"/>
      <c r="K232" s="272"/>
      <c r="L232" s="272"/>
      <c r="M232" s="48"/>
      <c r="N232" s="275"/>
      <c r="O232" s="48"/>
      <c r="P232" s="276"/>
      <c r="Q232" s="226"/>
      <c r="R232" s="408">
        <f t="shared" si="14"/>
        <v>0</v>
      </c>
      <c r="S232" s="408">
        <f t="shared" si="15"/>
        <v>0</v>
      </c>
      <c r="T232" s="408">
        <f t="shared" si="18"/>
        <v>0</v>
      </c>
      <c r="U232" s="409">
        <f t="shared" si="16"/>
        <v>0</v>
      </c>
      <c r="W232" s="225"/>
      <c r="X232" s="225"/>
    </row>
    <row r="233" spans="1:24" x14ac:dyDescent="0.4">
      <c r="A233" s="91" t="s">
        <v>236</v>
      </c>
      <c r="B233" s="273"/>
      <c r="C233" s="48"/>
      <c r="D233" s="274"/>
      <c r="E233" s="48"/>
      <c r="F233" s="272"/>
      <c r="G233" s="272"/>
      <c r="H233" s="272"/>
      <c r="I233" s="48"/>
      <c r="J233" s="272"/>
      <c r="K233" s="272"/>
      <c r="L233" s="272"/>
      <c r="M233" s="48"/>
      <c r="N233" s="275"/>
      <c r="O233" s="48"/>
      <c r="P233" s="276"/>
      <c r="Q233" s="226"/>
      <c r="R233" s="408">
        <f t="shared" si="14"/>
        <v>0</v>
      </c>
      <c r="S233" s="408">
        <f t="shared" si="15"/>
        <v>0</v>
      </c>
      <c r="T233" s="408">
        <f t="shared" si="18"/>
        <v>0</v>
      </c>
      <c r="U233" s="409">
        <f t="shared" si="16"/>
        <v>0</v>
      </c>
      <c r="W233" s="225"/>
      <c r="X233" s="225"/>
    </row>
    <row r="234" spans="1:24" x14ac:dyDescent="0.4">
      <c r="A234" s="91" t="s">
        <v>236</v>
      </c>
      <c r="B234" s="273"/>
      <c r="C234" s="48"/>
      <c r="D234" s="274"/>
      <c r="E234" s="48"/>
      <c r="F234" s="272"/>
      <c r="G234" s="272"/>
      <c r="H234" s="272"/>
      <c r="I234" s="48"/>
      <c r="J234" s="272"/>
      <c r="K234" s="272"/>
      <c r="L234" s="272"/>
      <c r="M234" s="48"/>
      <c r="N234" s="275"/>
      <c r="O234" s="48"/>
      <c r="P234" s="276"/>
      <c r="Q234" s="226"/>
      <c r="R234" s="408">
        <f t="shared" si="14"/>
        <v>0</v>
      </c>
      <c r="S234" s="408">
        <f t="shared" si="15"/>
        <v>0</v>
      </c>
      <c r="T234" s="408">
        <f t="shared" si="18"/>
        <v>0</v>
      </c>
      <c r="U234" s="409">
        <f t="shared" si="16"/>
        <v>0</v>
      </c>
      <c r="W234" s="225"/>
      <c r="X234" s="225"/>
    </row>
    <row r="235" spans="1:24" x14ac:dyDescent="0.4">
      <c r="A235" s="91" t="s">
        <v>236</v>
      </c>
      <c r="B235" s="273"/>
      <c r="C235" s="48"/>
      <c r="D235" s="274"/>
      <c r="E235" s="48"/>
      <c r="F235" s="272"/>
      <c r="G235" s="272"/>
      <c r="H235" s="272"/>
      <c r="I235" s="48"/>
      <c r="J235" s="272"/>
      <c r="K235" s="272"/>
      <c r="L235" s="272"/>
      <c r="M235" s="48"/>
      <c r="N235" s="275"/>
      <c r="O235" s="48"/>
      <c r="P235" s="276"/>
      <c r="Q235" s="226"/>
      <c r="R235" s="408">
        <f t="shared" si="14"/>
        <v>0</v>
      </c>
      <c r="S235" s="408">
        <f t="shared" si="15"/>
        <v>0</v>
      </c>
      <c r="T235" s="408">
        <f t="shared" si="18"/>
        <v>0</v>
      </c>
      <c r="U235" s="409">
        <f t="shared" si="16"/>
        <v>0</v>
      </c>
      <c r="W235" s="225"/>
      <c r="X235" s="225"/>
    </row>
    <row r="236" spans="1:24" x14ac:dyDescent="0.4">
      <c r="A236" s="91" t="s">
        <v>236</v>
      </c>
      <c r="B236" s="273"/>
      <c r="C236" s="48"/>
      <c r="D236" s="274"/>
      <c r="E236" s="48"/>
      <c r="F236" s="272"/>
      <c r="G236" s="272"/>
      <c r="H236" s="272"/>
      <c r="I236" s="48"/>
      <c r="J236" s="272"/>
      <c r="K236" s="272"/>
      <c r="L236" s="272"/>
      <c r="M236" s="48"/>
      <c r="N236" s="275"/>
      <c r="O236" s="48"/>
      <c r="P236" s="276"/>
      <c r="Q236" s="226"/>
      <c r="R236" s="408">
        <f t="shared" si="14"/>
        <v>0</v>
      </c>
      <c r="S236" s="408">
        <f t="shared" si="15"/>
        <v>0</v>
      </c>
      <c r="T236" s="408">
        <f t="shared" si="18"/>
        <v>0</v>
      </c>
      <c r="U236" s="409">
        <f t="shared" si="16"/>
        <v>0</v>
      </c>
      <c r="W236" s="225"/>
      <c r="X236" s="225"/>
    </row>
    <row r="237" spans="1:24" x14ac:dyDescent="0.4">
      <c r="A237" s="91" t="s">
        <v>236</v>
      </c>
      <c r="B237" s="273"/>
      <c r="C237" s="48"/>
      <c r="D237" s="274"/>
      <c r="E237" s="48"/>
      <c r="F237" s="272"/>
      <c r="G237" s="272"/>
      <c r="H237" s="272"/>
      <c r="I237" s="48"/>
      <c r="J237" s="272"/>
      <c r="K237" s="272"/>
      <c r="L237" s="272"/>
      <c r="M237" s="48"/>
      <c r="N237" s="275"/>
      <c r="O237" s="48"/>
      <c r="P237" s="276"/>
      <c r="Q237" s="226"/>
      <c r="R237" s="408">
        <f t="shared" si="14"/>
        <v>0</v>
      </c>
      <c r="S237" s="408">
        <f t="shared" si="15"/>
        <v>0</v>
      </c>
      <c r="T237" s="408">
        <f t="shared" si="18"/>
        <v>0</v>
      </c>
      <c r="U237" s="409">
        <f t="shared" si="16"/>
        <v>0</v>
      </c>
      <c r="W237" s="225"/>
      <c r="X237" s="225"/>
    </row>
    <row r="238" spans="1:24" x14ac:dyDescent="0.4">
      <c r="A238" s="91" t="s">
        <v>236</v>
      </c>
      <c r="B238" s="273"/>
      <c r="C238" s="48"/>
      <c r="D238" s="274"/>
      <c r="E238" s="48"/>
      <c r="F238" s="272"/>
      <c r="G238" s="272"/>
      <c r="H238" s="272"/>
      <c r="I238" s="48"/>
      <c r="J238" s="272"/>
      <c r="K238" s="272"/>
      <c r="L238" s="272"/>
      <c r="M238" s="48"/>
      <c r="N238" s="275"/>
      <c r="O238" s="48"/>
      <c r="P238" s="276"/>
      <c r="Q238" s="226"/>
      <c r="R238" s="408">
        <f t="shared" si="14"/>
        <v>0</v>
      </c>
      <c r="S238" s="408">
        <f t="shared" si="15"/>
        <v>0</v>
      </c>
      <c r="T238" s="408">
        <f t="shared" si="18"/>
        <v>0</v>
      </c>
      <c r="U238" s="409">
        <f t="shared" si="16"/>
        <v>0</v>
      </c>
      <c r="W238" s="225"/>
      <c r="X238" s="225"/>
    </row>
    <row r="239" spans="1:24" x14ac:dyDescent="0.4">
      <c r="A239" s="91" t="s">
        <v>236</v>
      </c>
      <c r="B239" s="273"/>
      <c r="C239" s="48"/>
      <c r="D239" s="274"/>
      <c r="E239" s="48"/>
      <c r="F239" s="272"/>
      <c r="G239" s="272"/>
      <c r="H239" s="272"/>
      <c r="I239" s="48"/>
      <c r="J239" s="272"/>
      <c r="K239" s="272"/>
      <c r="L239" s="272"/>
      <c r="M239" s="48"/>
      <c r="N239" s="275"/>
      <c r="O239" s="48"/>
      <c r="P239" s="276"/>
      <c r="Q239" s="226"/>
      <c r="R239" s="408">
        <f t="shared" si="14"/>
        <v>0</v>
      </c>
      <c r="S239" s="408">
        <f t="shared" si="15"/>
        <v>0</v>
      </c>
      <c r="T239" s="408">
        <f t="shared" si="18"/>
        <v>0</v>
      </c>
      <c r="U239" s="409">
        <f t="shared" si="16"/>
        <v>0</v>
      </c>
      <c r="W239" s="225"/>
      <c r="X239" s="225"/>
    </row>
    <row r="240" spans="1:24" x14ac:dyDescent="0.4">
      <c r="A240" s="91" t="s">
        <v>236</v>
      </c>
      <c r="B240" s="273"/>
      <c r="C240" s="48"/>
      <c r="D240" s="274"/>
      <c r="E240" s="48"/>
      <c r="F240" s="272"/>
      <c r="G240" s="272"/>
      <c r="H240" s="272"/>
      <c r="I240" s="48"/>
      <c r="J240" s="272"/>
      <c r="K240" s="272"/>
      <c r="L240" s="272"/>
      <c r="M240" s="48"/>
      <c r="N240" s="275"/>
      <c r="O240" s="48"/>
      <c r="P240" s="276"/>
      <c r="Q240" s="226"/>
      <c r="R240" s="408">
        <f t="shared" si="14"/>
        <v>0</v>
      </c>
      <c r="S240" s="408">
        <f t="shared" si="15"/>
        <v>0</v>
      </c>
      <c r="T240" s="408">
        <f t="shared" si="18"/>
        <v>0</v>
      </c>
      <c r="U240" s="409">
        <f t="shared" si="16"/>
        <v>0</v>
      </c>
      <c r="W240" s="225"/>
      <c r="X240" s="225"/>
    </row>
    <row r="241" spans="1:24" x14ac:dyDescent="0.4">
      <c r="A241" s="91" t="s">
        <v>236</v>
      </c>
      <c r="B241" s="273"/>
      <c r="C241" s="48"/>
      <c r="D241" s="274"/>
      <c r="E241" s="48"/>
      <c r="F241" s="272"/>
      <c r="G241" s="272"/>
      <c r="H241" s="272"/>
      <c r="I241" s="48"/>
      <c r="J241" s="272"/>
      <c r="K241" s="272"/>
      <c r="L241" s="272"/>
      <c r="M241" s="48"/>
      <c r="N241" s="275"/>
      <c r="O241" s="48"/>
      <c r="P241" s="276"/>
      <c r="Q241" s="226"/>
      <c r="R241" s="408">
        <f t="shared" si="14"/>
        <v>0</v>
      </c>
      <c r="S241" s="408">
        <f t="shared" si="15"/>
        <v>0</v>
      </c>
      <c r="T241" s="408">
        <f t="shared" si="18"/>
        <v>0</v>
      </c>
      <c r="U241" s="409">
        <f t="shared" si="16"/>
        <v>0</v>
      </c>
      <c r="W241" s="225"/>
      <c r="X241" s="225"/>
    </row>
    <row r="242" spans="1:24" x14ac:dyDescent="0.4">
      <c r="A242" s="91" t="s">
        <v>236</v>
      </c>
      <c r="B242" s="273"/>
      <c r="C242" s="48"/>
      <c r="D242" s="274"/>
      <c r="E242" s="48"/>
      <c r="F242" s="272"/>
      <c r="G242" s="272"/>
      <c r="H242" s="272"/>
      <c r="I242" s="48"/>
      <c r="J242" s="272"/>
      <c r="K242" s="272"/>
      <c r="L242" s="272"/>
      <c r="M242" s="48"/>
      <c r="N242" s="275"/>
      <c r="O242" s="48"/>
      <c r="P242" s="276"/>
      <c r="Q242" s="226"/>
      <c r="R242" s="408">
        <f t="shared" si="14"/>
        <v>0</v>
      </c>
      <c r="S242" s="408">
        <f t="shared" si="15"/>
        <v>0</v>
      </c>
      <c r="T242" s="408">
        <f t="shared" si="18"/>
        <v>0</v>
      </c>
      <c r="U242" s="409">
        <f t="shared" si="16"/>
        <v>0</v>
      </c>
      <c r="W242" s="225"/>
      <c r="X242" s="225"/>
    </row>
    <row r="243" spans="1:24" x14ac:dyDescent="0.4">
      <c r="A243" s="91" t="s">
        <v>236</v>
      </c>
      <c r="B243" s="273"/>
      <c r="C243" s="48"/>
      <c r="D243" s="274"/>
      <c r="E243" s="48"/>
      <c r="F243" s="272"/>
      <c r="G243" s="272"/>
      <c r="H243" s="272"/>
      <c r="I243" s="48"/>
      <c r="J243" s="272"/>
      <c r="K243" s="272"/>
      <c r="L243" s="272"/>
      <c r="M243" s="48"/>
      <c r="N243" s="275"/>
      <c r="O243" s="48"/>
      <c r="P243" s="276"/>
      <c r="Q243" s="226"/>
      <c r="R243" s="408">
        <f t="shared" si="14"/>
        <v>0</v>
      </c>
      <c r="S243" s="408">
        <f t="shared" si="15"/>
        <v>0</v>
      </c>
      <c r="T243" s="408">
        <f t="shared" si="18"/>
        <v>0</v>
      </c>
      <c r="U243" s="409">
        <f t="shared" si="16"/>
        <v>0</v>
      </c>
      <c r="W243" s="225"/>
      <c r="X243" s="225"/>
    </row>
    <row r="244" spans="1:24" x14ac:dyDescent="0.4">
      <c r="A244" s="91" t="s">
        <v>236</v>
      </c>
      <c r="B244" s="273"/>
      <c r="C244" s="48"/>
      <c r="D244" s="274"/>
      <c r="E244" s="48"/>
      <c r="F244" s="272"/>
      <c r="G244" s="272"/>
      <c r="H244" s="272"/>
      <c r="I244" s="48"/>
      <c r="J244" s="272"/>
      <c r="K244" s="272"/>
      <c r="L244" s="272"/>
      <c r="M244" s="48"/>
      <c r="N244" s="275"/>
      <c r="O244" s="48"/>
      <c r="P244" s="276"/>
      <c r="Q244" s="226"/>
      <c r="R244" s="408">
        <f t="shared" si="14"/>
        <v>0</v>
      </c>
      <c r="S244" s="408">
        <f t="shared" si="15"/>
        <v>0</v>
      </c>
      <c r="T244" s="408">
        <f t="shared" si="18"/>
        <v>0</v>
      </c>
      <c r="U244" s="409">
        <f t="shared" si="16"/>
        <v>0</v>
      </c>
      <c r="W244" s="225"/>
      <c r="X244" s="225"/>
    </row>
    <row r="245" spans="1:24" x14ac:dyDescent="0.4">
      <c r="A245" s="91" t="s">
        <v>236</v>
      </c>
      <c r="B245" s="273"/>
      <c r="C245" s="48"/>
      <c r="D245" s="274"/>
      <c r="E245" s="48"/>
      <c r="F245" s="272"/>
      <c r="G245" s="272"/>
      <c r="H245" s="272"/>
      <c r="I245" s="48"/>
      <c r="J245" s="272"/>
      <c r="K245" s="272"/>
      <c r="L245" s="272"/>
      <c r="M245" s="48"/>
      <c r="N245" s="275"/>
      <c r="O245" s="48"/>
      <c r="P245" s="276"/>
      <c r="Q245" s="226"/>
      <c r="R245" s="408">
        <f t="shared" si="14"/>
        <v>0</v>
      </c>
      <c r="S245" s="408">
        <f t="shared" si="15"/>
        <v>0</v>
      </c>
      <c r="T245" s="408">
        <f t="shared" si="18"/>
        <v>0</v>
      </c>
      <c r="U245" s="409">
        <f t="shared" si="16"/>
        <v>0</v>
      </c>
      <c r="W245" s="225"/>
      <c r="X245" s="225"/>
    </row>
    <row r="246" spans="1:24" x14ac:dyDescent="0.4">
      <c r="A246" s="91" t="s">
        <v>236</v>
      </c>
      <c r="B246" s="273"/>
      <c r="C246" s="48"/>
      <c r="D246" s="274"/>
      <c r="E246" s="48"/>
      <c r="F246" s="272"/>
      <c r="G246" s="272"/>
      <c r="H246" s="272"/>
      <c r="I246" s="48"/>
      <c r="J246" s="272"/>
      <c r="K246" s="272"/>
      <c r="L246" s="272"/>
      <c r="M246" s="48"/>
      <c r="N246" s="275"/>
      <c r="O246" s="48"/>
      <c r="P246" s="276"/>
      <c r="Q246" s="226"/>
      <c r="R246" s="408">
        <f t="shared" si="14"/>
        <v>0</v>
      </c>
      <c r="S246" s="408">
        <f t="shared" si="15"/>
        <v>0</v>
      </c>
      <c r="T246" s="408">
        <f t="shared" si="18"/>
        <v>0</v>
      </c>
      <c r="U246" s="409">
        <f t="shared" si="16"/>
        <v>0</v>
      </c>
      <c r="W246" s="225"/>
      <c r="X246" s="225"/>
    </row>
    <row r="247" spans="1:24" x14ac:dyDescent="0.4">
      <c r="A247" s="91" t="s">
        <v>236</v>
      </c>
      <c r="B247" s="273"/>
      <c r="C247" s="48"/>
      <c r="D247" s="274"/>
      <c r="E247" s="48"/>
      <c r="F247" s="272"/>
      <c r="G247" s="272"/>
      <c r="H247" s="272"/>
      <c r="I247" s="48"/>
      <c r="J247" s="272"/>
      <c r="K247" s="272"/>
      <c r="L247" s="272"/>
      <c r="M247" s="48"/>
      <c r="N247" s="275"/>
      <c r="O247" s="48"/>
      <c r="P247" s="276"/>
      <c r="Q247" s="226"/>
      <c r="R247" s="408">
        <f t="shared" si="14"/>
        <v>0</v>
      </c>
      <c r="S247" s="408">
        <f t="shared" si="15"/>
        <v>0</v>
      </c>
      <c r="T247" s="408">
        <f t="shared" si="18"/>
        <v>0</v>
      </c>
      <c r="U247" s="409">
        <f t="shared" si="16"/>
        <v>0</v>
      </c>
      <c r="W247" s="225"/>
      <c r="X247" s="225"/>
    </row>
    <row r="248" spans="1:24" x14ac:dyDescent="0.4">
      <c r="A248" s="91" t="s">
        <v>236</v>
      </c>
      <c r="B248" s="273"/>
      <c r="C248" s="48"/>
      <c r="D248" s="274"/>
      <c r="E248" s="48"/>
      <c r="F248" s="272"/>
      <c r="G248" s="272"/>
      <c r="H248" s="272"/>
      <c r="I248" s="48"/>
      <c r="J248" s="272"/>
      <c r="K248" s="272"/>
      <c r="L248" s="272"/>
      <c r="M248" s="48"/>
      <c r="N248" s="275"/>
      <c r="O248" s="48"/>
      <c r="P248" s="276"/>
      <c r="Q248" s="226"/>
      <c r="R248" s="408">
        <f t="shared" si="14"/>
        <v>0</v>
      </c>
      <c r="S248" s="408">
        <f t="shared" si="15"/>
        <v>0</v>
      </c>
      <c r="T248" s="408">
        <f t="shared" si="18"/>
        <v>0</v>
      </c>
      <c r="U248" s="409">
        <f t="shared" si="16"/>
        <v>0</v>
      </c>
      <c r="W248" s="225"/>
      <c r="X248" s="225"/>
    </row>
    <row r="249" spans="1:24" x14ac:dyDescent="0.4">
      <c r="A249" s="91" t="s">
        <v>236</v>
      </c>
      <c r="B249" s="273"/>
      <c r="C249" s="48"/>
      <c r="D249" s="274"/>
      <c r="E249" s="48"/>
      <c r="F249" s="272"/>
      <c r="G249" s="272"/>
      <c r="H249" s="272"/>
      <c r="I249" s="48"/>
      <c r="J249" s="272"/>
      <c r="K249" s="272"/>
      <c r="L249" s="272"/>
      <c r="M249" s="48"/>
      <c r="N249" s="275"/>
      <c r="O249" s="48"/>
      <c r="P249" s="276"/>
      <c r="Q249" s="226"/>
      <c r="R249" s="408">
        <f t="shared" si="14"/>
        <v>0</v>
      </c>
      <c r="S249" s="408">
        <f t="shared" si="15"/>
        <v>0</v>
      </c>
      <c r="T249" s="408">
        <f t="shared" si="18"/>
        <v>0</v>
      </c>
      <c r="U249" s="409">
        <f t="shared" si="16"/>
        <v>0</v>
      </c>
      <c r="W249" s="225"/>
      <c r="X249" s="225"/>
    </row>
    <row r="250" spans="1:24" x14ac:dyDescent="0.4">
      <c r="A250" s="91" t="s">
        <v>236</v>
      </c>
      <c r="B250" s="273"/>
      <c r="C250" s="48"/>
      <c r="D250" s="274"/>
      <c r="E250" s="48"/>
      <c r="F250" s="272"/>
      <c r="G250" s="272"/>
      <c r="H250" s="272"/>
      <c r="I250" s="48"/>
      <c r="J250" s="272"/>
      <c r="K250" s="272"/>
      <c r="L250" s="272"/>
      <c r="M250" s="48"/>
      <c r="N250" s="275"/>
      <c r="O250" s="48"/>
      <c r="P250" s="276"/>
      <c r="Q250" s="226"/>
      <c r="R250" s="408">
        <f t="shared" si="14"/>
        <v>0</v>
      </c>
      <c r="S250" s="408">
        <f t="shared" si="15"/>
        <v>0</v>
      </c>
      <c r="T250" s="408">
        <f t="shared" si="18"/>
        <v>0</v>
      </c>
      <c r="U250" s="409">
        <f t="shared" si="16"/>
        <v>0</v>
      </c>
      <c r="W250" s="225"/>
      <c r="X250" s="225"/>
    </row>
    <row r="251" spans="1:24" x14ac:dyDescent="0.4">
      <c r="A251" s="91" t="s">
        <v>236</v>
      </c>
      <c r="B251" s="273"/>
      <c r="C251" s="48"/>
      <c r="D251" s="274"/>
      <c r="E251" s="48"/>
      <c r="F251" s="272"/>
      <c r="G251" s="272"/>
      <c r="H251" s="272"/>
      <c r="I251" s="48"/>
      <c r="J251" s="272"/>
      <c r="K251" s="272"/>
      <c r="L251" s="272"/>
      <c r="M251" s="48"/>
      <c r="N251" s="275"/>
      <c r="O251" s="48"/>
      <c r="P251" s="276"/>
      <c r="Q251" s="226"/>
      <c r="R251" s="408">
        <f t="shared" si="14"/>
        <v>0</v>
      </c>
      <c r="S251" s="408">
        <f t="shared" si="15"/>
        <v>0</v>
      </c>
      <c r="T251" s="408">
        <f t="shared" si="18"/>
        <v>0</v>
      </c>
      <c r="U251" s="409">
        <f t="shared" si="16"/>
        <v>0</v>
      </c>
      <c r="W251" s="225"/>
      <c r="X251" s="225"/>
    </row>
    <row r="252" spans="1:24" x14ac:dyDescent="0.4">
      <c r="A252" s="91" t="s">
        <v>236</v>
      </c>
      <c r="B252" s="273"/>
      <c r="C252" s="48"/>
      <c r="D252" s="274"/>
      <c r="E252" s="48"/>
      <c r="F252" s="272"/>
      <c r="G252" s="272"/>
      <c r="H252" s="272"/>
      <c r="I252" s="48"/>
      <c r="J252" s="272"/>
      <c r="K252" s="272"/>
      <c r="L252" s="272"/>
      <c r="M252" s="48"/>
      <c r="N252" s="275"/>
      <c r="O252" s="48"/>
      <c r="P252" s="276"/>
      <c r="Q252" s="226"/>
      <c r="R252" s="408">
        <f t="shared" si="14"/>
        <v>0</v>
      </c>
      <c r="S252" s="408">
        <f t="shared" si="15"/>
        <v>0</v>
      </c>
      <c r="T252" s="408">
        <f t="shared" si="18"/>
        <v>0</v>
      </c>
      <c r="U252" s="409">
        <f t="shared" si="16"/>
        <v>0</v>
      </c>
      <c r="W252" s="225"/>
      <c r="X252" s="225"/>
    </row>
    <row r="253" spans="1:24" x14ac:dyDescent="0.4">
      <c r="A253" s="91" t="s">
        <v>236</v>
      </c>
      <c r="B253" s="273"/>
      <c r="C253" s="48"/>
      <c r="D253" s="274"/>
      <c r="E253" s="48"/>
      <c r="F253" s="272"/>
      <c r="G253" s="272"/>
      <c r="H253" s="272"/>
      <c r="I253" s="48"/>
      <c r="J253" s="272"/>
      <c r="K253" s="272"/>
      <c r="L253" s="272"/>
      <c r="M253" s="48"/>
      <c r="N253" s="275"/>
      <c r="O253" s="48"/>
      <c r="P253" s="276"/>
      <c r="Q253" s="226"/>
      <c r="R253" s="408">
        <f t="shared" si="14"/>
        <v>0</v>
      </c>
      <c r="S253" s="408">
        <f t="shared" si="15"/>
        <v>0</v>
      </c>
      <c r="T253" s="408">
        <f t="shared" si="18"/>
        <v>0</v>
      </c>
      <c r="U253" s="409">
        <f t="shared" si="16"/>
        <v>0</v>
      </c>
      <c r="W253" s="225"/>
      <c r="X253" s="225"/>
    </row>
    <row r="254" spans="1:24" x14ac:dyDescent="0.4">
      <c r="A254" s="91" t="s">
        <v>236</v>
      </c>
      <c r="B254" s="273"/>
      <c r="C254" s="48"/>
      <c r="D254" s="274"/>
      <c r="E254" s="48"/>
      <c r="F254" s="272"/>
      <c r="G254" s="272"/>
      <c r="H254" s="272"/>
      <c r="I254" s="48"/>
      <c r="J254" s="272"/>
      <c r="K254" s="272"/>
      <c r="L254" s="272"/>
      <c r="M254" s="48"/>
      <c r="N254" s="275"/>
      <c r="O254" s="48"/>
      <c r="P254" s="276"/>
      <c r="Q254" s="226"/>
      <c r="R254" s="408">
        <f t="shared" si="14"/>
        <v>0</v>
      </c>
      <c r="S254" s="408">
        <f t="shared" si="15"/>
        <v>0</v>
      </c>
      <c r="T254" s="408">
        <f t="shared" si="18"/>
        <v>0</v>
      </c>
      <c r="U254" s="409">
        <f t="shared" si="16"/>
        <v>0</v>
      </c>
      <c r="W254" s="225"/>
      <c r="X254" s="225"/>
    </row>
    <row r="255" spans="1:24" x14ac:dyDescent="0.4">
      <c r="A255" s="91" t="s">
        <v>236</v>
      </c>
      <c r="B255" s="273"/>
      <c r="C255" s="48"/>
      <c r="D255" s="274"/>
      <c r="E255" s="48"/>
      <c r="F255" s="272"/>
      <c r="G255" s="272"/>
      <c r="H255" s="272"/>
      <c r="I255" s="48"/>
      <c r="J255" s="272"/>
      <c r="K255" s="272"/>
      <c r="L255" s="272"/>
      <c r="M255" s="48"/>
      <c r="N255" s="275"/>
      <c r="O255" s="48"/>
      <c r="P255" s="276"/>
      <c r="Q255" s="226"/>
      <c r="R255" s="408">
        <f t="shared" si="14"/>
        <v>0</v>
      </c>
      <c r="S255" s="408">
        <f t="shared" si="15"/>
        <v>0</v>
      </c>
      <c r="T255" s="408">
        <f t="shared" si="18"/>
        <v>0</v>
      </c>
      <c r="U255" s="409">
        <f t="shared" si="16"/>
        <v>0</v>
      </c>
      <c r="W255" s="225"/>
      <c r="X255" s="225"/>
    </row>
    <row r="256" spans="1:24" x14ac:dyDescent="0.4">
      <c r="A256" s="91" t="s">
        <v>236</v>
      </c>
      <c r="B256" s="273"/>
      <c r="C256" s="48"/>
      <c r="D256" s="274"/>
      <c r="E256" s="48"/>
      <c r="F256" s="272"/>
      <c r="G256" s="272"/>
      <c r="H256" s="272"/>
      <c r="I256" s="48"/>
      <c r="J256" s="272"/>
      <c r="K256" s="272"/>
      <c r="L256" s="272"/>
      <c r="M256" s="48"/>
      <c r="N256" s="275"/>
      <c r="O256" s="48"/>
      <c r="P256" s="276"/>
      <c r="Q256" s="226"/>
      <c r="R256" s="408">
        <f t="shared" si="14"/>
        <v>0</v>
      </c>
      <c r="S256" s="408">
        <f t="shared" si="15"/>
        <v>0</v>
      </c>
      <c r="T256" s="408">
        <f t="shared" si="18"/>
        <v>0</v>
      </c>
      <c r="U256" s="409">
        <f t="shared" si="16"/>
        <v>0</v>
      </c>
      <c r="W256" s="225"/>
      <c r="X256" s="225"/>
    </row>
    <row r="257" spans="1:24" x14ac:dyDescent="0.4">
      <c r="A257" s="91" t="s">
        <v>236</v>
      </c>
      <c r="B257" s="273"/>
      <c r="C257" s="48"/>
      <c r="D257" s="274"/>
      <c r="E257" s="48"/>
      <c r="F257" s="272"/>
      <c r="G257" s="272"/>
      <c r="H257" s="272"/>
      <c r="I257" s="48"/>
      <c r="J257" s="272"/>
      <c r="K257" s="272"/>
      <c r="L257" s="272"/>
      <c r="M257" s="48"/>
      <c r="N257" s="275"/>
      <c r="O257" s="48"/>
      <c r="P257" s="276"/>
      <c r="Q257" s="226"/>
      <c r="R257" s="408">
        <f t="shared" si="14"/>
        <v>0</v>
      </c>
      <c r="S257" s="408">
        <f t="shared" si="15"/>
        <v>0</v>
      </c>
      <c r="T257" s="408">
        <f t="shared" si="18"/>
        <v>0</v>
      </c>
      <c r="U257" s="409">
        <f t="shared" si="16"/>
        <v>0</v>
      </c>
      <c r="W257" s="225"/>
      <c r="X257" s="225"/>
    </row>
    <row r="258" spans="1:24" x14ac:dyDescent="0.4">
      <c r="A258" s="91" t="s">
        <v>236</v>
      </c>
      <c r="B258" s="273"/>
      <c r="C258" s="48"/>
      <c r="D258" s="274"/>
      <c r="E258" s="48"/>
      <c r="F258" s="272"/>
      <c r="G258" s="272"/>
      <c r="H258" s="272"/>
      <c r="I258" s="48"/>
      <c r="J258" s="272"/>
      <c r="K258" s="272"/>
      <c r="L258" s="272"/>
      <c r="M258" s="48"/>
      <c r="N258" s="275"/>
      <c r="O258" s="48"/>
      <c r="P258" s="276"/>
      <c r="Q258" s="226"/>
      <c r="R258" s="408">
        <f t="shared" si="14"/>
        <v>0</v>
      </c>
      <c r="S258" s="408">
        <f t="shared" si="15"/>
        <v>0</v>
      </c>
      <c r="T258" s="408">
        <f t="shared" si="18"/>
        <v>0</v>
      </c>
      <c r="U258" s="409">
        <f t="shared" si="16"/>
        <v>0</v>
      </c>
      <c r="W258" s="225"/>
      <c r="X258" s="225"/>
    </row>
    <row r="259" spans="1:24" x14ac:dyDescent="0.4">
      <c r="A259" s="91" t="s">
        <v>236</v>
      </c>
      <c r="B259" s="273"/>
      <c r="C259" s="48"/>
      <c r="D259" s="274"/>
      <c r="E259" s="48"/>
      <c r="F259" s="272"/>
      <c r="G259" s="272"/>
      <c r="H259" s="272"/>
      <c r="I259" s="48"/>
      <c r="J259" s="272"/>
      <c r="K259" s="272"/>
      <c r="L259" s="272"/>
      <c r="M259" s="48"/>
      <c r="N259" s="275"/>
      <c r="O259" s="48"/>
      <c r="P259" s="276"/>
      <c r="Q259" s="226"/>
      <c r="R259" s="408">
        <f t="shared" si="14"/>
        <v>0</v>
      </c>
      <c r="S259" s="408">
        <f t="shared" si="15"/>
        <v>0</v>
      </c>
      <c r="T259" s="408">
        <f t="shared" si="18"/>
        <v>0</v>
      </c>
      <c r="U259" s="409">
        <f t="shared" si="16"/>
        <v>0</v>
      </c>
      <c r="W259" s="225"/>
      <c r="X259" s="225"/>
    </row>
    <row r="260" spans="1:24" x14ac:dyDescent="0.4">
      <c r="A260" s="91" t="s">
        <v>236</v>
      </c>
      <c r="B260" s="273"/>
      <c r="C260" s="48"/>
      <c r="D260" s="274"/>
      <c r="E260" s="48"/>
      <c r="F260" s="272"/>
      <c r="G260" s="272"/>
      <c r="H260" s="272"/>
      <c r="I260" s="48"/>
      <c r="J260" s="272"/>
      <c r="K260" s="272"/>
      <c r="L260" s="272"/>
      <c r="M260" s="48"/>
      <c r="N260" s="275"/>
      <c r="O260" s="48"/>
      <c r="P260" s="276"/>
      <c r="Q260" s="226"/>
      <c r="R260" s="408">
        <f t="shared" si="14"/>
        <v>0</v>
      </c>
      <c r="S260" s="408">
        <f t="shared" si="15"/>
        <v>0</v>
      </c>
      <c r="T260" s="408">
        <f t="shared" si="18"/>
        <v>0</v>
      </c>
      <c r="U260" s="409">
        <f t="shared" si="16"/>
        <v>0</v>
      </c>
      <c r="W260" s="225"/>
      <c r="X260" s="225"/>
    </row>
    <row r="261" spans="1:24" x14ac:dyDescent="0.4">
      <c r="A261" s="91" t="s">
        <v>236</v>
      </c>
      <c r="B261" s="273"/>
      <c r="C261" s="48"/>
      <c r="D261" s="274"/>
      <c r="E261" s="48"/>
      <c r="F261" s="272"/>
      <c r="G261" s="272"/>
      <c r="H261" s="272"/>
      <c r="I261" s="48"/>
      <c r="J261" s="272"/>
      <c r="K261" s="272"/>
      <c r="L261" s="272"/>
      <c r="M261" s="48"/>
      <c r="N261" s="275"/>
      <c r="O261" s="48"/>
      <c r="P261" s="276"/>
      <c r="Q261" s="226"/>
      <c r="R261" s="408">
        <f t="shared" si="14"/>
        <v>0</v>
      </c>
      <c r="S261" s="408">
        <f t="shared" si="15"/>
        <v>0</v>
      </c>
      <c r="T261" s="408">
        <f t="shared" si="18"/>
        <v>0</v>
      </c>
      <c r="U261" s="409">
        <f t="shared" si="16"/>
        <v>0</v>
      </c>
      <c r="W261" s="225"/>
      <c r="X261" s="225"/>
    </row>
    <row r="262" spans="1:24" x14ac:dyDescent="0.4">
      <c r="A262" s="91" t="s">
        <v>236</v>
      </c>
      <c r="B262" s="273"/>
      <c r="C262" s="48"/>
      <c r="D262" s="274"/>
      <c r="E262" s="48"/>
      <c r="F262" s="272"/>
      <c r="G262" s="272"/>
      <c r="H262" s="272"/>
      <c r="I262" s="48"/>
      <c r="J262" s="272"/>
      <c r="K262" s="272"/>
      <c r="L262" s="272"/>
      <c r="M262" s="48"/>
      <c r="N262" s="275"/>
      <c r="O262" s="48"/>
      <c r="P262" s="276"/>
      <c r="Q262" s="226"/>
      <c r="R262" s="408">
        <f t="shared" si="14"/>
        <v>0</v>
      </c>
      <c r="S262" s="408">
        <f t="shared" si="15"/>
        <v>0</v>
      </c>
      <c r="T262" s="408">
        <f t="shared" si="18"/>
        <v>0</v>
      </c>
      <c r="U262" s="409">
        <f t="shared" si="16"/>
        <v>0</v>
      </c>
      <c r="W262" s="225"/>
      <c r="X262" s="225"/>
    </row>
    <row r="263" spans="1:24" x14ac:dyDescent="0.4">
      <c r="A263" s="91" t="s">
        <v>236</v>
      </c>
      <c r="B263" s="273"/>
      <c r="C263" s="48"/>
      <c r="D263" s="274"/>
      <c r="E263" s="48"/>
      <c r="F263" s="272"/>
      <c r="G263" s="272"/>
      <c r="H263" s="272"/>
      <c r="I263" s="48"/>
      <c r="J263" s="272"/>
      <c r="K263" s="272"/>
      <c r="L263" s="272"/>
      <c r="M263" s="48"/>
      <c r="N263" s="275"/>
      <c r="O263" s="48"/>
      <c r="P263" s="276"/>
      <c r="Q263" s="226"/>
      <c r="R263" s="408">
        <f t="shared" si="14"/>
        <v>0</v>
      </c>
      <c r="S263" s="408">
        <f t="shared" si="15"/>
        <v>0</v>
      </c>
      <c r="T263" s="408">
        <f t="shared" si="18"/>
        <v>0</v>
      </c>
      <c r="U263" s="409">
        <f t="shared" si="16"/>
        <v>0</v>
      </c>
      <c r="W263" s="225"/>
      <c r="X263" s="225"/>
    </row>
    <row r="264" spans="1:24" x14ac:dyDescent="0.4">
      <c r="A264" s="91" t="s">
        <v>236</v>
      </c>
      <c r="B264" s="273"/>
      <c r="C264" s="48"/>
      <c r="D264" s="274"/>
      <c r="E264" s="48"/>
      <c r="F264" s="272"/>
      <c r="G264" s="272"/>
      <c r="H264" s="272"/>
      <c r="I264" s="48"/>
      <c r="J264" s="272"/>
      <c r="K264" s="272"/>
      <c r="L264" s="272"/>
      <c r="M264" s="48"/>
      <c r="N264" s="275"/>
      <c r="O264" s="48"/>
      <c r="P264" s="276"/>
      <c r="Q264" s="226"/>
      <c r="R264" s="408">
        <f t="shared" si="14"/>
        <v>0</v>
      </c>
      <c r="S264" s="408">
        <f t="shared" si="15"/>
        <v>0</v>
      </c>
      <c r="T264" s="408">
        <f t="shared" si="18"/>
        <v>0</v>
      </c>
      <c r="U264" s="409">
        <f t="shared" si="16"/>
        <v>0</v>
      </c>
      <c r="W264" s="225"/>
      <c r="X264" s="225"/>
    </row>
    <row r="265" spans="1:24" x14ac:dyDescent="0.4">
      <c r="A265" s="91" t="s">
        <v>236</v>
      </c>
      <c r="B265" s="273"/>
      <c r="C265" s="48"/>
      <c r="D265" s="274"/>
      <c r="E265" s="48"/>
      <c r="F265" s="272"/>
      <c r="G265" s="272"/>
      <c r="H265" s="272"/>
      <c r="I265" s="48"/>
      <c r="J265" s="272"/>
      <c r="K265" s="272"/>
      <c r="L265" s="272"/>
      <c r="M265" s="48"/>
      <c r="N265" s="275"/>
      <c r="O265" s="48"/>
      <c r="P265" s="276"/>
      <c r="Q265" s="226"/>
      <c r="R265" s="408">
        <f t="shared" si="14"/>
        <v>0</v>
      </c>
      <c r="S265" s="408">
        <f t="shared" si="15"/>
        <v>0</v>
      </c>
      <c r="T265" s="408">
        <f t="shared" si="18"/>
        <v>0</v>
      </c>
      <c r="U265" s="409">
        <f t="shared" si="16"/>
        <v>0</v>
      </c>
      <c r="W265" s="225"/>
      <c r="X265" s="225"/>
    </row>
    <row r="266" spans="1:24" x14ac:dyDescent="0.4">
      <c r="A266" s="91" t="s">
        <v>236</v>
      </c>
      <c r="B266" s="273"/>
      <c r="C266" s="48"/>
      <c r="D266" s="274"/>
      <c r="E266" s="48"/>
      <c r="F266" s="272"/>
      <c r="G266" s="272"/>
      <c r="H266" s="272"/>
      <c r="I266" s="48"/>
      <c r="J266" s="272"/>
      <c r="K266" s="272"/>
      <c r="L266" s="272"/>
      <c r="M266" s="48"/>
      <c r="N266" s="275"/>
      <c r="O266" s="48"/>
      <c r="P266" s="276"/>
      <c r="Q266" s="226"/>
      <c r="R266" s="408">
        <f t="shared" si="14"/>
        <v>0</v>
      </c>
      <c r="S266" s="408">
        <f t="shared" si="15"/>
        <v>0</v>
      </c>
      <c r="T266" s="408">
        <f t="shared" si="18"/>
        <v>0</v>
      </c>
      <c r="U266" s="409">
        <f t="shared" si="16"/>
        <v>0</v>
      </c>
      <c r="W266" s="225"/>
      <c r="X266" s="225"/>
    </row>
    <row r="267" spans="1:24" x14ac:dyDescent="0.4">
      <c r="A267" s="91" t="s">
        <v>236</v>
      </c>
      <c r="B267" s="273"/>
      <c r="C267" s="48"/>
      <c r="D267" s="274"/>
      <c r="E267" s="48"/>
      <c r="F267" s="272"/>
      <c r="G267" s="272"/>
      <c r="H267" s="272"/>
      <c r="I267" s="48"/>
      <c r="J267" s="272"/>
      <c r="K267" s="272"/>
      <c r="L267" s="272"/>
      <c r="M267" s="48"/>
      <c r="N267" s="275"/>
      <c r="O267" s="48"/>
      <c r="P267" s="276"/>
      <c r="Q267" s="226"/>
      <c r="R267" s="408">
        <f t="shared" si="14"/>
        <v>0</v>
      </c>
      <c r="S267" s="408">
        <f t="shared" si="15"/>
        <v>0</v>
      </c>
      <c r="T267" s="408">
        <f t="shared" si="18"/>
        <v>0</v>
      </c>
      <c r="U267" s="409">
        <f t="shared" si="16"/>
        <v>0</v>
      </c>
      <c r="W267" s="225"/>
      <c r="X267" s="225"/>
    </row>
    <row r="268" spans="1:24" x14ac:dyDescent="0.4">
      <c r="A268" s="91" t="s">
        <v>236</v>
      </c>
      <c r="B268" s="273"/>
      <c r="C268" s="48"/>
      <c r="D268" s="274"/>
      <c r="E268" s="48"/>
      <c r="F268" s="272"/>
      <c r="G268" s="272"/>
      <c r="H268" s="272"/>
      <c r="I268" s="48"/>
      <c r="J268" s="272"/>
      <c r="K268" s="272"/>
      <c r="L268" s="272"/>
      <c r="M268" s="48"/>
      <c r="N268" s="275"/>
      <c r="O268" s="48"/>
      <c r="P268" s="276"/>
      <c r="Q268" s="226"/>
      <c r="R268" s="408">
        <f t="shared" si="14"/>
        <v>0</v>
      </c>
      <c r="S268" s="408">
        <f t="shared" si="15"/>
        <v>0</v>
      </c>
      <c r="T268" s="408">
        <f t="shared" si="18"/>
        <v>0</v>
      </c>
      <c r="U268" s="409">
        <f t="shared" si="16"/>
        <v>0</v>
      </c>
      <c r="W268" s="225"/>
      <c r="X268" s="225"/>
    </row>
    <row r="269" spans="1:24" x14ac:dyDescent="0.4">
      <c r="A269" s="91" t="s">
        <v>236</v>
      </c>
      <c r="B269" s="273"/>
      <c r="C269" s="48"/>
      <c r="D269" s="274"/>
      <c r="E269" s="48"/>
      <c r="F269" s="272"/>
      <c r="G269" s="272"/>
      <c r="H269" s="272"/>
      <c r="I269" s="48"/>
      <c r="J269" s="272"/>
      <c r="K269" s="272"/>
      <c r="L269" s="272"/>
      <c r="M269" s="48"/>
      <c r="N269" s="275"/>
      <c r="O269" s="48"/>
      <c r="P269" s="276"/>
      <c r="Q269" s="226"/>
      <c r="R269" s="408">
        <f t="shared" ref="R269:R332" si="19">IFERROR(F269*J269,0)</f>
        <v>0</v>
      </c>
      <c r="S269" s="408">
        <f t="shared" ref="S269:S332" si="20">IFERROR(G269*K269,0)</f>
        <v>0</v>
      </c>
      <c r="T269" s="408">
        <f t="shared" si="18"/>
        <v>0</v>
      </c>
      <c r="U269" s="409">
        <f t="shared" ref="U269:U332" si="21">IFERROR(R269+S269+T269,0)</f>
        <v>0</v>
      </c>
      <c r="W269" s="225"/>
      <c r="X269" s="225"/>
    </row>
    <row r="270" spans="1:24" x14ac:dyDescent="0.4">
      <c r="A270" s="91" t="s">
        <v>236</v>
      </c>
      <c r="B270" s="273"/>
      <c r="C270" s="48"/>
      <c r="D270" s="274"/>
      <c r="E270" s="48"/>
      <c r="F270" s="272"/>
      <c r="G270" s="272"/>
      <c r="H270" s="272"/>
      <c r="I270" s="48"/>
      <c r="J270" s="272"/>
      <c r="K270" s="272"/>
      <c r="L270" s="272"/>
      <c r="M270" s="48"/>
      <c r="N270" s="275"/>
      <c r="O270" s="48"/>
      <c r="P270" s="276"/>
      <c r="Q270" s="226"/>
      <c r="R270" s="408">
        <f t="shared" si="19"/>
        <v>0</v>
      </c>
      <c r="S270" s="408">
        <f t="shared" si="20"/>
        <v>0</v>
      </c>
      <c r="T270" s="408">
        <f t="shared" si="18"/>
        <v>0</v>
      </c>
      <c r="U270" s="409">
        <f t="shared" si="21"/>
        <v>0</v>
      </c>
      <c r="W270" s="225"/>
      <c r="X270" s="225"/>
    </row>
    <row r="271" spans="1:24" x14ac:dyDescent="0.4">
      <c r="A271" s="91" t="s">
        <v>236</v>
      </c>
      <c r="B271" s="273"/>
      <c r="C271" s="48"/>
      <c r="D271" s="274"/>
      <c r="E271" s="48"/>
      <c r="F271" s="272"/>
      <c r="G271" s="272"/>
      <c r="H271" s="272"/>
      <c r="I271" s="48"/>
      <c r="J271" s="272"/>
      <c r="K271" s="272"/>
      <c r="L271" s="272"/>
      <c r="M271" s="48"/>
      <c r="N271" s="275"/>
      <c r="O271" s="48"/>
      <c r="P271" s="276"/>
      <c r="Q271" s="226"/>
      <c r="R271" s="408">
        <f t="shared" si="19"/>
        <v>0</v>
      </c>
      <c r="S271" s="408">
        <f t="shared" si="20"/>
        <v>0</v>
      </c>
      <c r="T271" s="408">
        <f t="shared" si="18"/>
        <v>0</v>
      </c>
      <c r="U271" s="409">
        <f t="shared" si="21"/>
        <v>0</v>
      </c>
      <c r="W271" s="225"/>
      <c r="X271" s="225"/>
    </row>
    <row r="272" spans="1:24" x14ac:dyDescent="0.4">
      <c r="A272" s="91" t="s">
        <v>236</v>
      </c>
      <c r="B272" s="273"/>
      <c r="C272" s="48"/>
      <c r="D272" s="274"/>
      <c r="E272" s="48"/>
      <c r="F272" s="272"/>
      <c r="G272" s="272"/>
      <c r="H272" s="272"/>
      <c r="I272" s="48"/>
      <c r="J272" s="272"/>
      <c r="K272" s="272"/>
      <c r="L272" s="272"/>
      <c r="M272" s="48"/>
      <c r="N272" s="275"/>
      <c r="O272" s="48"/>
      <c r="P272" s="276"/>
      <c r="Q272" s="226"/>
      <c r="R272" s="408">
        <f t="shared" si="19"/>
        <v>0</v>
      </c>
      <c r="S272" s="408">
        <f t="shared" si="20"/>
        <v>0</v>
      </c>
      <c r="T272" s="408">
        <f t="shared" si="18"/>
        <v>0</v>
      </c>
      <c r="U272" s="409">
        <f t="shared" si="21"/>
        <v>0</v>
      </c>
      <c r="W272" s="225"/>
      <c r="X272" s="225"/>
    </row>
    <row r="273" spans="1:24" x14ac:dyDescent="0.4">
      <c r="A273" s="91" t="s">
        <v>236</v>
      </c>
      <c r="B273" s="273"/>
      <c r="C273" s="48"/>
      <c r="D273" s="274"/>
      <c r="E273" s="48"/>
      <c r="F273" s="272"/>
      <c r="G273" s="272"/>
      <c r="H273" s="272"/>
      <c r="I273" s="48"/>
      <c r="J273" s="272"/>
      <c r="K273" s="272"/>
      <c r="L273" s="272"/>
      <c r="M273" s="48"/>
      <c r="N273" s="275"/>
      <c r="O273" s="48"/>
      <c r="P273" s="276"/>
      <c r="Q273" s="226"/>
      <c r="R273" s="408">
        <f t="shared" si="19"/>
        <v>0</v>
      </c>
      <c r="S273" s="408">
        <f t="shared" si="20"/>
        <v>0</v>
      </c>
      <c r="T273" s="408">
        <f t="shared" si="18"/>
        <v>0</v>
      </c>
      <c r="U273" s="409">
        <f t="shared" si="21"/>
        <v>0</v>
      </c>
      <c r="W273" s="225"/>
      <c r="X273" s="225"/>
    </row>
    <row r="274" spans="1:24" x14ac:dyDescent="0.4">
      <c r="A274" s="91" t="s">
        <v>236</v>
      </c>
      <c r="B274" s="273"/>
      <c r="C274" s="48"/>
      <c r="D274" s="274"/>
      <c r="E274" s="48"/>
      <c r="F274" s="272"/>
      <c r="G274" s="272"/>
      <c r="H274" s="272"/>
      <c r="I274" s="48"/>
      <c r="J274" s="272"/>
      <c r="K274" s="272"/>
      <c r="L274" s="272"/>
      <c r="M274" s="48"/>
      <c r="N274" s="275"/>
      <c r="O274" s="48"/>
      <c r="P274" s="276"/>
      <c r="Q274" s="226"/>
      <c r="R274" s="408">
        <f t="shared" si="19"/>
        <v>0</v>
      </c>
      <c r="S274" s="408">
        <f t="shared" si="20"/>
        <v>0</v>
      </c>
      <c r="T274" s="408">
        <f t="shared" si="18"/>
        <v>0</v>
      </c>
      <c r="U274" s="409">
        <f t="shared" si="21"/>
        <v>0</v>
      </c>
      <c r="W274" s="225"/>
      <c r="X274" s="225"/>
    </row>
    <row r="275" spans="1:24" x14ac:dyDescent="0.4">
      <c r="A275" s="91" t="s">
        <v>236</v>
      </c>
      <c r="B275" s="273"/>
      <c r="C275" s="48"/>
      <c r="D275" s="274"/>
      <c r="E275" s="48"/>
      <c r="F275" s="272"/>
      <c r="G275" s="272"/>
      <c r="H275" s="272"/>
      <c r="I275" s="48"/>
      <c r="J275" s="272"/>
      <c r="K275" s="272"/>
      <c r="L275" s="272"/>
      <c r="M275" s="48"/>
      <c r="N275" s="275"/>
      <c r="O275" s="48"/>
      <c r="P275" s="276"/>
      <c r="Q275" s="226"/>
      <c r="R275" s="408">
        <f t="shared" si="19"/>
        <v>0</v>
      </c>
      <c r="S275" s="408">
        <f t="shared" si="20"/>
        <v>0</v>
      </c>
      <c r="T275" s="408">
        <f t="shared" ref="T275" si="22">IFERROR(H275*L275,0)</f>
        <v>0</v>
      </c>
      <c r="U275" s="409">
        <f t="shared" si="21"/>
        <v>0</v>
      </c>
      <c r="W275" s="225"/>
      <c r="X275" s="225"/>
    </row>
    <row r="276" spans="1:24" x14ac:dyDescent="0.4">
      <c r="A276" s="91" t="s">
        <v>236</v>
      </c>
      <c r="B276" s="273"/>
      <c r="C276" s="48"/>
      <c r="D276" s="274"/>
      <c r="E276" s="48"/>
      <c r="F276" s="272"/>
      <c r="G276" s="272"/>
      <c r="H276" s="272"/>
      <c r="I276" s="48"/>
      <c r="J276" s="272"/>
      <c r="K276" s="272"/>
      <c r="L276" s="272"/>
      <c r="M276" s="48"/>
      <c r="N276" s="275"/>
      <c r="O276" s="48"/>
      <c r="P276" s="276"/>
      <c r="Q276" s="226"/>
      <c r="R276" s="408">
        <f t="shared" si="19"/>
        <v>0</v>
      </c>
      <c r="S276" s="408">
        <f t="shared" si="20"/>
        <v>0</v>
      </c>
      <c r="T276" s="408">
        <f>IFERROR(H276*L276,0)</f>
        <v>0</v>
      </c>
      <c r="U276" s="409">
        <f t="shared" si="21"/>
        <v>0</v>
      </c>
      <c r="W276" s="225"/>
      <c r="X276" s="225"/>
    </row>
    <row r="277" spans="1:24" x14ac:dyDescent="0.4">
      <c r="A277" s="91" t="s">
        <v>236</v>
      </c>
      <c r="B277" s="273"/>
      <c r="C277" s="48"/>
      <c r="D277" s="274"/>
      <c r="E277" s="48"/>
      <c r="F277" s="272"/>
      <c r="G277" s="272"/>
      <c r="H277" s="272"/>
      <c r="I277" s="48"/>
      <c r="J277" s="272"/>
      <c r="K277" s="272"/>
      <c r="L277" s="272"/>
      <c r="M277" s="48"/>
      <c r="N277" s="275"/>
      <c r="O277" s="48"/>
      <c r="P277" s="276"/>
      <c r="Q277" s="226"/>
      <c r="R277" s="408">
        <f t="shared" si="19"/>
        <v>0</v>
      </c>
      <c r="S277" s="408">
        <f t="shared" si="20"/>
        <v>0</v>
      </c>
      <c r="T277" s="408">
        <f t="shared" ref="T277:T340" si="23">IFERROR(H277*L277,0)</f>
        <v>0</v>
      </c>
      <c r="U277" s="409">
        <f t="shared" si="21"/>
        <v>0</v>
      </c>
      <c r="W277" s="225"/>
      <c r="X277" s="225"/>
    </row>
    <row r="278" spans="1:24" x14ac:dyDescent="0.4">
      <c r="A278" s="91" t="s">
        <v>236</v>
      </c>
      <c r="B278" s="273"/>
      <c r="C278" s="48"/>
      <c r="D278" s="274"/>
      <c r="E278" s="48"/>
      <c r="F278" s="272"/>
      <c r="G278" s="272"/>
      <c r="H278" s="272"/>
      <c r="I278" s="48"/>
      <c r="J278" s="272"/>
      <c r="K278" s="272"/>
      <c r="L278" s="272"/>
      <c r="M278" s="48"/>
      <c r="N278" s="275"/>
      <c r="O278" s="48"/>
      <c r="P278" s="276"/>
      <c r="Q278" s="226"/>
      <c r="R278" s="408">
        <f t="shared" si="19"/>
        <v>0</v>
      </c>
      <c r="S278" s="408">
        <f t="shared" si="20"/>
        <v>0</v>
      </c>
      <c r="T278" s="408">
        <f t="shared" si="23"/>
        <v>0</v>
      </c>
      <c r="U278" s="409">
        <f t="shared" si="21"/>
        <v>0</v>
      </c>
      <c r="W278" s="225"/>
      <c r="X278" s="225"/>
    </row>
    <row r="279" spans="1:24" x14ac:dyDescent="0.4">
      <c r="A279" s="91" t="s">
        <v>236</v>
      </c>
      <c r="B279" s="273"/>
      <c r="C279" s="48"/>
      <c r="D279" s="274"/>
      <c r="E279" s="48"/>
      <c r="F279" s="272"/>
      <c r="G279" s="272"/>
      <c r="H279" s="272"/>
      <c r="I279" s="48"/>
      <c r="J279" s="272"/>
      <c r="K279" s="272"/>
      <c r="L279" s="272"/>
      <c r="M279" s="48"/>
      <c r="N279" s="275"/>
      <c r="O279" s="48"/>
      <c r="P279" s="276"/>
      <c r="Q279" s="226"/>
      <c r="R279" s="408">
        <f t="shared" si="19"/>
        <v>0</v>
      </c>
      <c r="S279" s="408">
        <f t="shared" si="20"/>
        <v>0</v>
      </c>
      <c r="T279" s="408">
        <f t="shared" si="23"/>
        <v>0</v>
      </c>
      <c r="U279" s="409">
        <f t="shared" si="21"/>
        <v>0</v>
      </c>
      <c r="W279" s="225"/>
      <c r="X279" s="225"/>
    </row>
    <row r="280" spans="1:24" x14ac:dyDescent="0.4">
      <c r="A280" s="91" t="s">
        <v>236</v>
      </c>
      <c r="B280" s="273"/>
      <c r="C280" s="48"/>
      <c r="D280" s="274"/>
      <c r="E280" s="48"/>
      <c r="F280" s="272"/>
      <c r="G280" s="272"/>
      <c r="H280" s="272"/>
      <c r="I280" s="48"/>
      <c r="J280" s="272"/>
      <c r="K280" s="272"/>
      <c r="L280" s="272"/>
      <c r="M280" s="48"/>
      <c r="N280" s="275"/>
      <c r="O280" s="48"/>
      <c r="P280" s="276"/>
      <c r="Q280" s="226"/>
      <c r="R280" s="408">
        <f t="shared" si="19"/>
        <v>0</v>
      </c>
      <c r="S280" s="408">
        <f t="shared" si="20"/>
        <v>0</v>
      </c>
      <c r="T280" s="408">
        <f t="shared" si="23"/>
        <v>0</v>
      </c>
      <c r="U280" s="409">
        <f t="shared" si="21"/>
        <v>0</v>
      </c>
      <c r="W280" s="225"/>
      <c r="X280" s="225"/>
    </row>
    <row r="281" spans="1:24" x14ac:dyDescent="0.4">
      <c r="A281" s="91" t="s">
        <v>236</v>
      </c>
      <c r="B281" s="273"/>
      <c r="C281" s="48"/>
      <c r="D281" s="274"/>
      <c r="E281" s="48"/>
      <c r="F281" s="272"/>
      <c r="G281" s="272"/>
      <c r="H281" s="272"/>
      <c r="I281" s="48"/>
      <c r="J281" s="272"/>
      <c r="K281" s="272"/>
      <c r="L281" s="272"/>
      <c r="M281" s="48"/>
      <c r="N281" s="275"/>
      <c r="O281" s="48"/>
      <c r="P281" s="276"/>
      <c r="Q281" s="226"/>
      <c r="R281" s="408">
        <f t="shared" si="19"/>
        <v>0</v>
      </c>
      <c r="S281" s="408">
        <f t="shared" si="20"/>
        <v>0</v>
      </c>
      <c r="T281" s="408">
        <f t="shared" si="23"/>
        <v>0</v>
      </c>
      <c r="U281" s="409">
        <f t="shared" si="21"/>
        <v>0</v>
      </c>
      <c r="W281" s="225"/>
      <c r="X281" s="225"/>
    </row>
    <row r="282" spans="1:24" x14ac:dyDescent="0.4">
      <c r="A282" s="91" t="s">
        <v>236</v>
      </c>
      <c r="B282" s="273"/>
      <c r="C282" s="48"/>
      <c r="D282" s="274"/>
      <c r="E282" s="48"/>
      <c r="F282" s="272"/>
      <c r="G282" s="272"/>
      <c r="H282" s="272"/>
      <c r="I282" s="48"/>
      <c r="J282" s="272"/>
      <c r="K282" s="272"/>
      <c r="L282" s="272"/>
      <c r="M282" s="48"/>
      <c r="N282" s="275"/>
      <c r="O282" s="48"/>
      <c r="P282" s="276"/>
      <c r="Q282" s="226"/>
      <c r="R282" s="408">
        <f t="shared" si="19"/>
        <v>0</v>
      </c>
      <c r="S282" s="408">
        <f t="shared" si="20"/>
        <v>0</v>
      </c>
      <c r="T282" s="408">
        <f t="shared" si="23"/>
        <v>0</v>
      </c>
      <c r="U282" s="409">
        <f t="shared" si="21"/>
        <v>0</v>
      </c>
      <c r="W282" s="225"/>
      <c r="X282" s="225"/>
    </row>
    <row r="283" spans="1:24" x14ac:dyDescent="0.4">
      <c r="A283" s="91" t="s">
        <v>236</v>
      </c>
      <c r="B283" s="273"/>
      <c r="C283" s="48"/>
      <c r="D283" s="274"/>
      <c r="E283" s="48"/>
      <c r="F283" s="272"/>
      <c r="G283" s="272"/>
      <c r="H283" s="272"/>
      <c r="I283" s="48"/>
      <c r="J283" s="272"/>
      <c r="K283" s="272"/>
      <c r="L283" s="272"/>
      <c r="M283" s="48"/>
      <c r="N283" s="275"/>
      <c r="O283" s="48"/>
      <c r="P283" s="276"/>
      <c r="Q283" s="226"/>
      <c r="R283" s="408">
        <f t="shared" si="19"/>
        <v>0</v>
      </c>
      <c r="S283" s="408">
        <f t="shared" si="20"/>
        <v>0</v>
      </c>
      <c r="T283" s="408">
        <f t="shared" si="23"/>
        <v>0</v>
      </c>
      <c r="U283" s="409">
        <f t="shared" si="21"/>
        <v>0</v>
      </c>
      <c r="W283" s="225"/>
      <c r="X283" s="225"/>
    </row>
    <row r="284" spans="1:24" x14ac:dyDescent="0.4">
      <c r="A284" s="91" t="s">
        <v>236</v>
      </c>
      <c r="B284" s="273"/>
      <c r="C284" s="48"/>
      <c r="D284" s="274"/>
      <c r="E284" s="48"/>
      <c r="F284" s="272"/>
      <c r="G284" s="272"/>
      <c r="H284" s="272"/>
      <c r="I284" s="48"/>
      <c r="J284" s="272"/>
      <c r="K284" s="272"/>
      <c r="L284" s="272"/>
      <c r="M284" s="48"/>
      <c r="N284" s="275"/>
      <c r="O284" s="48"/>
      <c r="P284" s="276"/>
      <c r="Q284" s="226"/>
      <c r="R284" s="408">
        <f t="shared" si="19"/>
        <v>0</v>
      </c>
      <c r="S284" s="408">
        <f t="shared" si="20"/>
        <v>0</v>
      </c>
      <c r="T284" s="408">
        <f t="shared" si="23"/>
        <v>0</v>
      </c>
      <c r="U284" s="409">
        <f t="shared" si="21"/>
        <v>0</v>
      </c>
      <c r="W284" s="225"/>
      <c r="X284" s="225"/>
    </row>
    <row r="285" spans="1:24" x14ac:dyDescent="0.4">
      <c r="A285" s="91" t="s">
        <v>236</v>
      </c>
      <c r="B285" s="273"/>
      <c r="C285" s="48"/>
      <c r="D285" s="274"/>
      <c r="E285" s="48"/>
      <c r="F285" s="272"/>
      <c r="G285" s="272"/>
      <c r="H285" s="272"/>
      <c r="I285" s="48"/>
      <c r="J285" s="272"/>
      <c r="K285" s="272"/>
      <c r="L285" s="272"/>
      <c r="M285" s="48"/>
      <c r="N285" s="275"/>
      <c r="O285" s="48"/>
      <c r="P285" s="276"/>
      <c r="Q285" s="226"/>
      <c r="R285" s="408">
        <f t="shared" si="19"/>
        <v>0</v>
      </c>
      <c r="S285" s="408">
        <f t="shared" si="20"/>
        <v>0</v>
      </c>
      <c r="T285" s="408">
        <f t="shared" si="23"/>
        <v>0</v>
      </c>
      <c r="U285" s="409">
        <f t="shared" si="21"/>
        <v>0</v>
      </c>
      <c r="W285" s="225"/>
      <c r="X285" s="225"/>
    </row>
    <row r="286" spans="1:24" x14ac:dyDescent="0.4">
      <c r="A286" s="91" t="s">
        <v>236</v>
      </c>
      <c r="B286" s="273"/>
      <c r="C286" s="48"/>
      <c r="D286" s="274"/>
      <c r="E286" s="48"/>
      <c r="F286" s="272"/>
      <c r="G286" s="272"/>
      <c r="H286" s="272"/>
      <c r="I286" s="48"/>
      <c r="J286" s="272"/>
      <c r="K286" s="272"/>
      <c r="L286" s="272"/>
      <c r="M286" s="48"/>
      <c r="N286" s="275"/>
      <c r="O286" s="48"/>
      <c r="P286" s="276"/>
      <c r="Q286" s="226"/>
      <c r="R286" s="408">
        <f t="shared" si="19"/>
        <v>0</v>
      </c>
      <c r="S286" s="408">
        <f t="shared" si="20"/>
        <v>0</v>
      </c>
      <c r="T286" s="408">
        <f t="shared" si="23"/>
        <v>0</v>
      </c>
      <c r="U286" s="409">
        <f t="shared" si="21"/>
        <v>0</v>
      </c>
      <c r="W286" s="225"/>
      <c r="X286" s="225"/>
    </row>
    <row r="287" spans="1:24" x14ac:dyDescent="0.4">
      <c r="A287" s="91" t="s">
        <v>236</v>
      </c>
      <c r="B287" s="273"/>
      <c r="C287" s="48"/>
      <c r="D287" s="274"/>
      <c r="E287" s="48"/>
      <c r="F287" s="272"/>
      <c r="G287" s="272"/>
      <c r="H287" s="272"/>
      <c r="I287" s="48"/>
      <c r="J287" s="272"/>
      <c r="K287" s="272"/>
      <c r="L287" s="272"/>
      <c r="M287" s="48"/>
      <c r="N287" s="275"/>
      <c r="O287" s="48"/>
      <c r="P287" s="276"/>
      <c r="Q287" s="226"/>
      <c r="R287" s="408">
        <f t="shared" si="19"/>
        <v>0</v>
      </c>
      <c r="S287" s="408">
        <f t="shared" si="20"/>
        <v>0</v>
      </c>
      <c r="T287" s="408">
        <f t="shared" si="23"/>
        <v>0</v>
      </c>
      <c r="U287" s="409">
        <f t="shared" si="21"/>
        <v>0</v>
      </c>
      <c r="W287" s="225"/>
      <c r="X287" s="225"/>
    </row>
    <row r="288" spans="1:24" x14ac:dyDescent="0.4">
      <c r="A288" s="91" t="s">
        <v>236</v>
      </c>
      <c r="B288" s="273"/>
      <c r="C288" s="48"/>
      <c r="D288" s="274"/>
      <c r="E288" s="48"/>
      <c r="F288" s="272"/>
      <c r="G288" s="272"/>
      <c r="H288" s="272"/>
      <c r="I288" s="48"/>
      <c r="J288" s="272"/>
      <c r="K288" s="272"/>
      <c r="L288" s="272"/>
      <c r="M288" s="48"/>
      <c r="N288" s="275"/>
      <c r="O288" s="48"/>
      <c r="P288" s="276"/>
      <c r="Q288" s="226"/>
      <c r="R288" s="408">
        <f t="shared" si="19"/>
        <v>0</v>
      </c>
      <c r="S288" s="408">
        <f t="shared" si="20"/>
        <v>0</v>
      </c>
      <c r="T288" s="408">
        <f t="shared" si="23"/>
        <v>0</v>
      </c>
      <c r="U288" s="409">
        <f t="shared" si="21"/>
        <v>0</v>
      </c>
      <c r="W288" s="225"/>
      <c r="X288" s="225"/>
    </row>
    <row r="289" spans="1:24" x14ac:dyDescent="0.4">
      <c r="A289" s="91" t="s">
        <v>236</v>
      </c>
      <c r="B289" s="273"/>
      <c r="C289" s="48"/>
      <c r="D289" s="274"/>
      <c r="E289" s="48"/>
      <c r="F289" s="272"/>
      <c r="G289" s="272"/>
      <c r="H289" s="272"/>
      <c r="I289" s="48"/>
      <c r="J289" s="272"/>
      <c r="K289" s="272"/>
      <c r="L289" s="272"/>
      <c r="M289" s="48"/>
      <c r="N289" s="275"/>
      <c r="O289" s="48"/>
      <c r="P289" s="276"/>
      <c r="Q289" s="226"/>
      <c r="R289" s="408">
        <f t="shared" si="19"/>
        <v>0</v>
      </c>
      <c r="S289" s="408">
        <f t="shared" si="20"/>
        <v>0</v>
      </c>
      <c r="T289" s="408">
        <f t="shared" si="23"/>
        <v>0</v>
      </c>
      <c r="U289" s="409">
        <f t="shared" si="21"/>
        <v>0</v>
      </c>
      <c r="W289" s="225"/>
      <c r="X289" s="225"/>
    </row>
    <row r="290" spans="1:24" x14ac:dyDescent="0.4">
      <c r="A290" s="91" t="s">
        <v>236</v>
      </c>
      <c r="B290" s="273"/>
      <c r="C290" s="48"/>
      <c r="D290" s="274"/>
      <c r="E290" s="48"/>
      <c r="F290" s="272"/>
      <c r="G290" s="272"/>
      <c r="H290" s="272"/>
      <c r="I290" s="48"/>
      <c r="J290" s="272"/>
      <c r="K290" s="272"/>
      <c r="L290" s="272"/>
      <c r="M290" s="48"/>
      <c r="N290" s="275"/>
      <c r="O290" s="48"/>
      <c r="P290" s="276"/>
      <c r="Q290" s="226"/>
      <c r="R290" s="408">
        <f t="shared" si="19"/>
        <v>0</v>
      </c>
      <c r="S290" s="408">
        <f t="shared" si="20"/>
        <v>0</v>
      </c>
      <c r="T290" s="408">
        <f t="shared" si="23"/>
        <v>0</v>
      </c>
      <c r="U290" s="409">
        <f t="shared" si="21"/>
        <v>0</v>
      </c>
      <c r="W290" s="225"/>
      <c r="X290" s="225"/>
    </row>
    <row r="291" spans="1:24" x14ac:dyDescent="0.4">
      <c r="A291" s="91" t="s">
        <v>236</v>
      </c>
      <c r="B291" s="273"/>
      <c r="C291" s="48"/>
      <c r="D291" s="274"/>
      <c r="E291" s="48"/>
      <c r="F291" s="272"/>
      <c r="G291" s="272"/>
      <c r="H291" s="272"/>
      <c r="I291" s="48"/>
      <c r="J291" s="272"/>
      <c r="K291" s="272"/>
      <c r="L291" s="272"/>
      <c r="M291" s="48"/>
      <c r="N291" s="275"/>
      <c r="O291" s="48"/>
      <c r="P291" s="276"/>
      <c r="Q291" s="226"/>
      <c r="R291" s="408">
        <f t="shared" si="19"/>
        <v>0</v>
      </c>
      <c r="S291" s="408">
        <f t="shared" si="20"/>
        <v>0</v>
      </c>
      <c r="T291" s="408">
        <f t="shared" si="23"/>
        <v>0</v>
      </c>
      <c r="U291" s="409">
        <f t="shared" si="21"/>
        <v>0</v>
      </c>
      <c r="W291" s="225"/>
      <c r="X291" s="225"/>
    </row>
    <row r="292" spans="1:24" x14ac:dyDescent="0.4">
      <c r="A292" s="91" t="s">
        <v>236</v>
      </c>
      <c r="B292" s="273"/>
      <c r="C292" s="48"/>
      <c r="D292" s="274"/>
      <c r="E292" s="48"/>
      <c r="F292" s="272"/>
      <c r="G292" s="272"/>
      <c r="H292" s="272"/>
      <c r="I292" s="48"/>
      <c r="J292" s="272"/>
      <c r="K292" s="272"/>
      <c r="L292" s="272"/>
      <c r="M292" s="48"/>
      <c r="N292" s="275"/>
      <c r="O292" s="48"/>
      <c r="P292" s="276"/>
      <c r="Q292" s="226"/>
      <c r="R292" s="408">
        <f t="shared" si="19"/>
        <v>0</v>
      </c>
      <c r="S292" s="408">
        <f t="shared" si="20"/>
        <v>0</v>
      </c>
      <c r="T292" s="408">
        <f t="shared" si="23"/>
        <v>0</v>
      </c>
      <c r="U292" s="409">
        <f t="shared" si="21"/>
        <v>0</v>
      </c>
      <c r="W292" s="225"/>
      <c r="X292" s="225"/>
    </row>
    <row r="293" spans="1:24" x14ac:dyDescent="0.4">
      <c r="A293" s="91" t="s">
        <v>236</v>
      </c>
      <c r="B293" s="273"/>
      <c r="C293" s="48"/>
      <c r="D293" s="274"/>
      <c r="E293" s="48"/>
      <c r="F293" s="272"/>
      <c r="G293" s="272"/>
      <c r="H293" s="272"/>
      <c r="I293" s="48"/>
      <c r="J293" s="272"/>
      <c r="K293" s="272"/>
      <c r="L293" s="272"/>
      <c r="M293" s="48"/>
      <c r="N293" s="275"/>
      <c r="O293" s="48"/>
      <c r="P293" s="276"/>
      <c r="Q293" s="226"/>
      <c r="R293" s="408">
        <f t="shared" si="19"/>
        <v>0</v>
      </c>
      <c r="S293" s="408">
        <f t="shared" si="20"/>
        <v>0</v>
      </c>
      <c r="T293" s="408">
        <f t="shared" si="23"/>
        <v>0</v>
      </c>
      <c r="U293" s="409">
        <f t="shared" si="21"/>
        <v>0</v>
      </c>
      <c r="W293" s="225"/>
      <c r="X293" s="225"/>
    </row>
    <row r="294" spans="1:24" x14ac:dyDescent="0.4">
      <c r="A294" s="91" t="s">
        <v>236</v>
      </c>
      <c r="B294" s="273"/>
      <c r="C294" s="48"/>
      <c r="D294" s="274"/>
      <c r="E294" s="48"/>
      <c r="F294" s="272"/>
      <c r="G294" s="272"/>
      <c r="H294" s="272"/>
      <c r="I294" s="48"/>
      <c r="J294" s="272"/>
      <c r="K294" s="272"/>
      <c r="L294" s="272"/>
      <c r="M294" s="48"/>
      <c r="N294" s="275"/>
      <c r="O294" s="48"/>
      <c r="P294" s="276"/>
      <c r="Q294" s="226"/>
      <c r="R294" s="408">
        <f t="shared" si="19"/>
        <v>0</v>
      </c>
      <c r="S294" s="408">
        <f t="shared" si="20"/>
        <v>0</v>
      </c>
      <c r="T294" s="408">
        <f t="shared" si="23"/>
        <v>0</v>
      </c>
      <c r="U294" s="409">
        <f t="shared" si="21"/>
        <v>0</v>
      </c>
      <c r="W294" s="225"/>
      <c r="X294" s="225"/>
    </row>
    <row r="295" spans="1:24" x14ac:dyDescent="0.4">
      <c r="A295" s="91" t="s">
        <v>236</v>
      </c>
      <c r="B295" s="273"/>
      <c r="C295" s="48"/>
      <c r="D295" s="274"/>
      <c r="E295" s="48"/>
      <c r="F295" s="272"/>
      <c r="G295" s="272"/>
      <c r="H295" s="272"/>
      <c r="I295" s="48"/>
      <c r="J295" s="272"/>
      <c r="K295" s="272"/>
      <c r="L295" s="272"/>
      <c r="M295" s="48"/>
      <c r="N295" s="275"/>
      <c r="O295" s="48"/>
      <c r="P295" s="276"/>
      <c r="Q295" s="226"/>
      <c r="R295" s="408">
        <f t="shared" si="19"/>
        <v>0</v>
      </c>
      <c r="S295" s="408">
        <f t="shared" si="20"/>
        <v>0</v>
      </c>
      <c r="T295" s="408">
        <f t="shared" si="23"/>
        <v>0</v>
      </c>
      <c r="U295" s="409">
        <f t="shared" si="21"/>
        <v>0</v>
      </c>
      <c r="W295" s="225"/>
      <c r="X295" s="225"/>
    </row>
    <row r="296" spans="1:24" x14ac:dyDescent="0.4">
      <c r="A296" s="91" t="s">
        <v>236</v>
      </c>
      <c r="B296" s="273"/>
      <c r="C296" s="48"/>
      <c r="D296" s="274"/>
      <c r="E296" s="48"/>
      <c r="F296" s="272"/>
      <c r="G296" s="272"/>
      <c r="H296" s="272"/>
      <c r="I296" s="48"/>
      <c r="J296" s="272"/>
      <c r="K296" s="272"/>
      <c r="L296" s="272"/>
      <c r="M296" s="48"/>
      <c r="N296" s="275"/>
      <c r="O296" s="48"/>
      <c r="P296" s="276"/>
      <c r="Q296" s="226"/>
      <c r="R296" s="408">
        <f t="shared" si="19"/>
        <v>0</v>
      </c>
      <c r="S296" s="408">
        <f t="shared" si="20"/>
        <v>0</v>
      </c>
      <c r="T296" s="408">
        <f t="shared" si="23"/>
        <v>0</v>
      </c>
      <c r="U296" s="409">
        <f t="shared" si="21"/>
        <v>0</v>
      </c>
      <c r="W296" s="225"/>
      <c r="X296" s="225"/>
    </row>
    <row r="297" spans="1:24" x14ac:dyDescent="0.4">
      <c r="A297" s="91" t="s">
        <v>236</v>
      </c>
      <c r="B297" s="273"/>
      <c r="C297" s="48"/>
      <c r="D297" s="274"/>
      <c r="E297" s="48"/>
      <c r="F297" s="272"/>
      <c r="G297" s="272"/>
      <c r="H297" s="272"/>
      <c r="I297" s="48"/>
      <c r="J297" s="272"/>
      <c r="K297" s="272"/>
      <c r="L297" s="272"/>
      <c r="M297" s="48"/>
      <c r="N297" s="275"/>
      <c r="O297" s="48"/>
      <c r="P297" s="276"/>
      <c r="Q297" s="226"/>
      <c r="R297" s="408">
        <f t="shared" si="19"/>
        <v>0</v>
      </c>
      <c r="S297" s="408">
        <f t="shared" si="20"/>
        <v>0</v>
      </c>
      <c r="T297" s="408">
        <f t="shared" si="23"/>
        <v>0</v>
      </c>
      <c r="U297" s="409">
        <f t="shared" si="21"/>
        <v>0</v>
      </c>
      <c r="W297" s="225"/>
      <c r="X297" s="225"/>
    </row>
    <row r="298" spans="1:24" x14ac:dyDescent="0.4">
      <c r="A298" s="91" t="s">
        <v>236</v>
      </c>
      <c r="B298" s="273"/>
      <c r="C298" s="48"/>
      <c r="D298" s="274"/>
      <c r="E298" s="48"/>
      <c r="F298" s="272"/>
      <c r="G298" s="272"/>
      <c r="H298" s="272"/>
      <c r="I298" s="48"/>
      <c r="J298" s="272"/>
      <c r="K298" s="272"/>
      <c r="L298" s="272"/>
      <c r="M298" s="48"/>
      <c r="N298" s="275"/>
      <c r="O298" s="48"/>
      <c r="P298" s="276"/>
      <c r="Q298" s="226"/>
      <c r="R298" s="408">
        <f t="shared" si="19"/>
        <v>0</v>
      </c>
      <c r="S298" s="408">
        <f t="shared" si="20"/>
        <v>0</v>
      </c>
      <c r="T298" s="408">
        <f t="shared" si="23"/>
        <v>0</v>
      </c>
      <c r="U298" s="409">
        <f t="shared" si="21"/>
        <v>0</v>
      </c>
      <c r="W298" s="225"/>
      <c r="X298" s="225"/>
    </row>
    <row r="299" spans="1:24" x14ac:dyDescent="0.4">
      <c r="A299" s="91" t="s">
        <v>236</v>
      </c>
      <c r="B299" s="273"/>
      <c r="C299" s="48"/>
      <c r="D299" s="274"/>
      <c r="E299" s="48"/>
      <c r="F299" s="272"/>
      <c r="G299" s="272"/>
      <c r="H299" s="272"/>
      <c r="I299" s="48"/>
      <c r="J299" s="272"/>
      <c r="K299" s="272"/>
      <c r="L299" s="272"/>
      <c r="M299" s="48"/>
      <c r="N299" s="275"/>
      <c r="O299" s="48"/>
      <c r="P299" s="276"/>
      <c r="Q299" s="226"/>
      <c r="R299" s="408">
        <f t="shared" si="19"/>
        <v>0</v>
      </c>
      <c r="S299" s="408">
        <f t="shared" si="20"/>
        <v>0</v>
      </c>
      <c r="T299" s="408">
        <f t="shared" si="23"/>
        <v>0</v>
      </c>
      <c r="U299" s="409">
        <f t="shared" si="21"/>
        <v>0</v>
      </c>
      <c r="W299" s="225"/>
      <c r="X299" s="225"/>
    </row>
    <row r="300" spans="1:24" x14ac:dyDescent="0.4">
      <c r="A300" s="91" t="s">
        <v>236</v>
      </c>
      <c r="B300" s="273"/>
      <c r="C300" s="48"/>
      <c r="D300" s="274"/>
      <c r="E300" s="48"/>
      <c r="F300" s="272"/>
      <c r="G300" s="272"/>
      <c r="H300" s="272"/>
      <c r="I300" s="48"/>
      <c r="J300" s="272"/>
      <c r="K300" s="272"/>
      <c r="L300" s="272"/>
      <c r="M300" s="48"/>
      <c r="N300" s="275"/>
      <c r="O300" s="48"/>
      <c r="P300" s="276"/>
      <c r="Q300" s="226"/>
      <c r="R300" s="408">
        <f t="shared" si="19"/>
        <v>0</v>
      </c>
      <c r="S300" s="408">
        <f t="shared" si="20"/>
        <v>0</v>
      </c>
      <c r="T300" s="408">
        <f t="shared" si="23"/>
        <v>0</v>
      </c>
      <c r="U300" s="409">
        <f t="shared" si="21"/>
        <v>0</v>
      </c>
      <c r="W300" s="225"/>
      <c r="X300" s="225"/>
    </row>
    <row r="301" spans="1:24" x14ac:dyDescent="0.4">
      <c r="A301" s="91" t="s">
        <v>236</v>
      </c>
      <c r="B301" s="273"/>
      <c r="C301" s="48"/>
      <c r="D301" s="274"/>
      <c r="E301" s="48"/>
      <c r="F301" s="272"/>
      <c r="G301" s="272"/>
      <c r="H301" s="272"/>
      <c r="I301" s="48"/>
      <c r="J301" s="272"/>
      <c r="K301" s="272"/>
      <c r="L301" s="272"/>
      <c r="M301" s="48"/>
      <c r="N301" s="275"/>
      <c r="O301" s="48"/>
      <c r="P301" s="276"/>
      <c r="Q301" s="226"/>
      <c r="R301" s="408">
        <f t="shared" si="19"/>
        <v>0</v>
      </c>
      <c r="S301" s="408">
        <f t="shared" si="20"/>
        <v>0</v>
      </c>
      <c r="T301" s="408">
        <f t="shared" si="23"/>
        <v>0</v>
      </c>
      <c r="U301" s="409">
        <f t="shared" si="21"/>
        <v>0</v>
      </c>
      <c r="W301" s="225"/>
      <c r="X301" s="225"/>
    </row>
    <row r="302" spans="1:24" x14ac:dyDescent="0.4">
      <c r="A302" s="91" t="s">
        <v>236</v>
      </c>
      <c r="B302" s="273"/>
      <c r="C302" s="48"/>
      <c r="D302" s="274"/>
      <c r="E302" s="48"/>
      <c r="F302" s="272"/>
      <c r="G302" s="272"/>
      <c r="H302" s="272"/>
      <c r="I302" s="48"/>
      <c r="J302" s="272"/>
      <c r="K302" s="272"/>
      <c r="L302" s="272"/>
      <c r="M302" s="48"/>
      <c r="N302" s="275"/>
      <c r="O302" s="48"/>
      <c r="P302" s="276"/>
      <c r="Q302" s="226"/>
      <c r="R302" s="408">
        <f t="shared" si="19"/>
        <v>0</v>
      </c>
      <c r="S302" s="408">
        <f t="shared" si="20"/>
        <v>0</v>
      </c>
      <c r="T302" s="408">
        <f t="shared" si="23"/>
        <v>0</v>
      </c>
      <c r="U302" s="409">
        <f t="shared" si="21"/>
        <v>0</v>
      </c>
      <c r="W302" s="225"/>
      <c r="X302" s="225"/>
    </row>
    <row r="303" spans="1:24" x14ac:dyDescent="0.4">
      <c r="A303" s="91" t="s">
        <v>236</v>
      </c>
      <c r="B303" s="273"/>
      <c r="C303" s="48"/>
      <c r="D303" s="274"/>
      <c r="E303" s="48"/>
      <c r="F303" s="272"/>
      <c r="G303" s="272"/>
      <c r="H303" s="272"/>
      <c r="I303" s="48"/>
      <c r="J303" s="272"/>
      <c r="K303" s="272"/>
      <c r="L303" s="272"/>
      <c r="M303" s="48"/>
      <c r="N303" s="275"/>
      <c r="O303" s="48"/>
      <c r="P303" s="276"/>
      <c r="Q303" s="226"/>
      <c r="R303" s="408">
        <f t="shared" si="19"/>
        <v>0</v>
      </c>
      <c r="S303" s="408">
        <f t="shared" si="20"/>
        <v>0</v>
      </c>
      <c r="T303" s="408">
        <f t="shared" si="23"/>
        <v>0</v>
      </c>
      <c r="U303" s="409">
        <f t="shared" si="21"/>
        <v>0</v>
      </c>
      <c r="W303" s="225"/>
      <c r="X303" s="225"/>
    </row>
    <row r="304" spans="1:24" x14ac:dyDescent="0.4">
      <c r="A304" s="91" t="s">
        <v>236</v>
      </c>
      <c r="B304" s="273"/>
      <c r="C304" s="48"/>
      <c r="D304" s="274"/>
      <c r="E304" s="48"/>
      <c r="F304" s="272"/>
      <c r="G304" s="272"/>
      <c r="H304" s="272"/>
      <c r="I304" s="48"/>
      <c r="J304" s="272"/>
      <c r="K304" s="272"/>
      <c r="L304" s="272"/>
      <c r="M304" s="48"/>
      <c r="N304" s="275"/>
      <c r="O304" s="48"/>
      <c r="P304" s="276"/>
      <c r="Q304" s="226"/>
      <c r="R304" s="408">
        <f t="shared" si="19"/>
        <v>0</v>
      </c>
      <c r="S304" s="408">
        <f t="shared" si="20"/>
        <v>0</v>
      </c>
      <c r="T304" s="408">
        <f t="shared" si="23"/>
        <v>0</v>
      </c>
      <c r="U304" s="409">
        <f t="shared" si="21"/>
        <v>0</v>
      </c>
      <c r="W304" s="225"/>
      <c r="X304" s="225"/>
    </row>
    <row r="305" spans="1:24" x14ac:dyDescent="0.4">
      <c r="A305" s="91" t="s">
        <v>236</v>
      </c>
      <c r="B305" s="273"/>
      <c r="C305" s="48"/>
      <c r="D305" s="274"/>
      <c r="E305" s="48"/>
      <c r="F305" s="272"/>
      <c r="G305" s="272"/>
      <c r="H305" s="272"/>
      <c r="I305" s="48"/>
      <c r="J305" s="272"/>
      <c r="K305" s="272"/>
      <c r="L305" s="272"/>
      <c r="M305" s="48"/>
      <c r="N305" s="275"/>
      <c r="O305" s="48"/>
      <c r="P305" s="276"/>
      <c r="Q305" s="226"/>
      <c r="R305" s="408">
        <f t="shared" si="19"/>
        <v>0</v>
      </c>
      <c r="S305" s="408">
        <f t="shared" si="20"/>
        <v>0</v>
      </c>
      <c r="T305" s="408">
        <f t="shared" si="23"/>
        <v>0</v>
      </c>
      <c r="U305" s="409">
        <f t="shared" si="21"/>
        <v>0</v>
      </c>
      <c r="W305" s="225"/>
      <c r="X305" s="225"/>
    </row>
    <row r="306" spans="1:24" x14ac:dyDescent="0.4">
      <c r="A306" s="91" t="s">
        <v>236</v>
      </c>
      <c r="B306" s="273"/>
      <c r="C306" s="48"/>
      <c r="D306" s="274"/>
      <c r="E306" s="48"/>
      <c r="F306" s="272"/>
      <c r="G306" s="272"/>
      <c r="H306" s="272"/>
      <c r="I306" s="48"/>
      <c r="J306" s="272"/>
      <c r="K306" s="272"/>
      <c r="L306" s="272"/>
      <c r="M306" s="48"/>
      <c r="N306" s="275"/>
      <c r="O306" s="48"/>
      <c r="P306" s="276"/>
      <c r="Q306" s="226"/>
      <c r="R306" s="408">
        <f t="shared" si="19"/>
        <v>0</v>
      </c>
      <c r="S306" s="408">
        <f t="shared" si="20"/>
        <v>0</v>
      </c>
      <c r="T306" s="408">
        <f t="shared" si="23"/>
        <v>0</v>
      </c>
      <c r="U306" s="409">
        <f t="shared" si="21"/>
        <v>0</v>
      </c>
      <c r="W306" s="225"/>
      <c r="X306" s="225"/>
    </row>
    <row r="307" spans="1:24" x14ac:dyDescent="0.4">
      <c r="A307" s="91" t="s">
        <v>236</v>
      </c>
      <c r="B307" s="273"/>
      <c r="C307" s="48"/>
      <c r="D307" s="274"/>
      <c r="E307" s="48"/>
      <c r="F307" s="272"/>
      <c r="G307" s="272"/>
      <c r="H307" s="272"/>
      <c r="I307" s="48"/>
      <c r="J307" s="272"/>
      <c r="K307" s="272"/>
      <c r="L307" s="272"/>
      <c r="M307" s="48"/>
      <c r="N307" s="275"/>
      <c r="O307" s="48"/>
      <c r="P307" s="276"/>
      <c r="Q307" s="226"/>
      <c r="R307" s="408">
        <f t="shared" si="19"/>
        <v>0</v>
      </c>
      <c r="S307" s="408">
        <f t="shared" si="20"/>
        <v>0</v>
      </c>
      <c r="T307" s="408">
        <f t="shared" si="23"/>
        <v>0</v>
      </c>
      <c r="U307" s="409">
        <f t="shared" si="21"/>
        <v>0</v>
      </c>
      <c r="W307" s="225"/>
      <c r="X307" s="225"/>
    </row>
    <row r="308" spans="1:24" x14ac:dyDescent="0.4">
      <c r="A308" s="91" t="s">
        <v>236</v>
      </c>
      <c r="B308" s="273"/>
      <c r="C308" s="48"/>
      <c r="D308" s="274"/>
      <c r="E308" s="48"/>
      <c r="F308" s="272"/>
      <c r="G308" s="272"/>
      <c r="H308" s="272"/>
      <c r="I308" s="48"/>
      <c r="J308" s="272"/>
      <c r="K308" s="272"/>
      <c r="L308" s="272"/>
      <c r="M308" s="48"/>
      <c r="N308" s="275"/>
      <c r="O308" s="48"/>
      <c r="P308" s="276"/>
      <c r="Q308" s="226"/>
      <c r="R308" s="408">
        <f t="shared" si="19"/>
        <v>0</v>
      </c>
      <c r="S308" s="408">
        <f t="shared" si="20"/>
        <v>0</v>
      </c>
      <c r="T308" s="408">
        <f t="shared" si="23"/>
        <v>0</v>
      </c>
      <c r="U308" s="409">
        <f t="shared" si="21"/>
        <v>0</v>
      </c>
      <c r="W308" s="225"/>
      <c r="X308" s="225"/>
    </row>
    <row r="309" spans="1:24" x14ac:dyDescent="0.4">
      <c r="A309" s="91" t="s">
        <v>236</v>
      </c>
      <c r="B309" s="273"/>
      <c r="C309" s="48"/>
      <c r="D309" s="274"/>
      <c r="E309" s="48"/>
      <c r="F309" s="272"/>
      <c r="G309" s="272"/>
      <c r="H309" s="272"/>
      <c r="I309" s="48"/>
      <c r="J309" s="272"/>
      <c r="K309" s="272"/>
      <c r="L309" s="272"/>
      <c r="M309" s="48"/>
      <c r="N309" s="275"/>
      <c r="O309" s="48"/>
      <c r="P309" s="276"/>
      <c r="Q309" s="226"/>
      <c r="R309" s="408">
        <f t="shared" si="19"/>
        <v>0</v>
      </c>
      <c r="S309" s="408">
        <f t="shared" si="20"/>
        <v>0</v>
      </c>
      <c r="T309" s="408">
        <f t="shared" si="23"/>
        <v>0</v>
      </c>
      <c r="U309" s="409">
        <f t="shared" si="21"/>
        <v>0</v>
      </c>
      <c r="W309" s="225"/>
      <c r="X309" s="225"/>
    </row>
    <row r="310" spans="1:24" x14ac:dyDescent="0.4">
      <c r="A310" s="91" t="s">
        <v>236</v>
      </c>
      <c r="B310" s="273"/>
      <c r="C310" s="48"/>
      <c r="D310" s="274"/>
      <c r="E310" s="48"/>
      <c r="F310" s="272"/>
      <c r="G310" s="272"/>
      <c r="H310" s="272"/>
      <c r="I310" s="48"/>
      <c r="J310" s="272"/>
      <c r="K310" s="272"/>
      <c r="L310" s="272"/>
      <c r="M310" s="48"/>
      <c r="N310" s="275"/>
      <c r="O310" s="48"/>
      <c r="P310" s="276"/>
      <c r="Q310" s="226"/>
      <c r="R310" s="408">
        <f t="shared" si="19"/>
        <v>0</v>
      </c>
      <c r="S310" s="408">
        <f t="shared" si="20"/>
        <v>0</v>
      </c>
      <c r="T310" s="408">
        <f t="shared" si="23"/>
        <v>0</v>
      </c>
      <c r="U310" s="409">
        <f t="shared" si="21"/>
        <v>0</v>
      </c>
      <c r="W310" s="225"/>
      <c r="X310" s="225"/>
    </row>
    <row r="311" spans="1:24" x14ac:dyDescent="0.4">
      <c r="A311" s="91" t="s">
        <v>236</v>
      </c>
      <c r="B311" s="273"/>
      <c r="C311" s="48"/>
      <c r="D311" s="274"/>
      <c r="E311" s="48"/>
      <c r="F311" s="272"/>
      <c r="G311" s="272"/>
      <c r="H311" s="272"/>
      <c r="I311" s="48"/>
      <c r="J311" s="272"/>
      <c r="K311" s="272"/>
      <c r="L311" s="272"/>
      <c r="M311" s="48"/>
      <c r="N311" s="275"/>
      <c r="O311" s="48"/>
      <c r="P311" s="276"/>
      <c r="Q311" s="226"/>
      <c r="R311" s="408">
        <f t="shared" si="19"/>
        <v>0</v>
      </c>
      <c r="S311" s="408">
        <f t="shared" si="20"/>
        <v>0</v>
      </c>
      <c r="T311" s="408">
        <f t="shared" si="23"/>
        <v>0</v>
      </c>
      <c r="U311" s="409">
        <f t="shared" si="21"/>
        <v>0</v>
      </c>
      <c r="W311" s="225"/>
      <c r="X311" s="225"/>
    </row>
    <row r="312" spans="1:24" x14ac:dyDescent="0.4">
      <c r="A312" s="91" t="s">
        <v>236</v>
      </c>
      <c r="B312" s="273"/>
      <c r="C312" s="48"/>
      <c r="D312" s="274"/>
      <c r="E312" s="48"/>
      <c r="F312" s="272"/>
      <c r="G312" s="272"/>
      <c r="H312" s="272"/>
      <c r="I312" s="48"/>
      <c r="J312" s="272"/>
      <c r="K312" s="272"/>
      <c r="L312" s="272"/>
      <c r="M312" s="48"/>
      <c r="N312" s="275"/>
      <c r="O312" s="48"/>
      <c r="P312" s="276"/>
      <c r="Q312" s="226"/>
      <c r="R312" s="408">
        <f t="shared" si="19"/>
        <v>0</v>
      </c>
      <c r="S312" s="408">
        <f t="shared" si="20"/>
        <v>0</v>
      </c>
      <c r="T312" s="408">
        <f t="shared" si="23"/>
        <v>0</v>
      </c>
      <c r="U312" s="409">
        <f t="shared" si="21"/>
        <v>0</v>
      </c>
      <c r="W312" s="225"/>
      <c r="X312" s="225"/>
    </row>
    <row r="313" spans="1:24" x14ac:dyDescent="0.4">
      <c r="A313" s="91" t="s">
        <v>236</v>
      </c>
      <c r="B313" s="273"/>
      <c r="C313" s="48"/>
      <c r="D313" s="274"/>
      <c r="E313" s="48"/>
      <c r="F313" s="272"/>
      <c r="G313" s="272"/>
      <c r="H313" s="272"/>
      <c r="I313" s="48"/>
      <c r="J313" s="272"/>
      <c r="K313" s="272"/>
      <c r="L313" s="272"/>
      <c r="M313" s="48"/>
      <c r="N313" s="275"/>
      <c r="O313" s="48"/>
      <c r="P313" s="276"/>
      <c r="Q313" s="226"/>
      <c r="R313" s="408">
        <f t="shared" si="19"/>
        <v>0</v>
      </c>
      <c r="S313" s="408">
        <f t="shared" si="20"/>
        <v>0</v>
      </c>
      <c r="T313" s="408">
        <f t="shared" si="23"/>
        <v>0</v>
      </c>
      <c r="U313" s="409">
        <f t="shared" si="21"/>
        <v>0</v>
      </c>
      <c r="W313" s="225"/>
      <c r="X313" s="225"/>
    </row>
    <row r="314" spans="1:24" x14ac:dyDescent="0.4">
      <c r="A314" s="91" t="s">
        <v>236</v>
      </c>
      <c r="B314" s="273"/>
      <c r="C314" s="48"/>
      <c r="D314" s="274"/>
      <c r="E314" s="48"/>
      <c r="F314" s="272"/>
      <c r="G314" s="272"/>
      <c r="H314" s="272"/>
      <c r="I314" s="48"/>
      <c r="J314" s="272"/>
      <c r="K314" s="272"/>
      <c r="L314" s="272"/>
      <c r="M314" s="48"/>
      <c r="N314" s="275"/>
      <c r="O314" s="48"/>
      <c r="P314" s="276"/>
      <c r="Q314" s="226"/>
      <c r="R314" s="408">
        <f t="shared" si="19"/>
        <v>0</v>
      </c>
      <c r="S314" s="408">
        <f t="shared" si="20"/>
        <v>0</v>
      </c>
      <c r="T314" s="408">
        <f t="shared" si="23"/>
        <v>0</v>
      </c>
      <c r="U314" s="409">
        <f t="shared" si="21"/>
        <v>0</v>
      </c>
      <c r="W314" s="225"/>
      <c r="X314" s="225"/>
    </row>
    <row r="315" spans="1:24" x14ac:dyDescent="0.4">
      <c r="A315" s="91" t="s">
        <v>236</v>
      </c>
      <c r="B315" s="273"/>
      <c r="C315" s="48"/>
      <c r="D315" s="274"/>
      <c r="E315" s="48"/>
      <c r="F315" s="272"/>
      <c r="G315" s="272"/>
      <c r="H315" s="272"/>
      <c r="I315" s="48"/>
      <c r="J315" s="272"/>
      <c r="K315" s="272"/>
      <c r="L315" s="272"/>
      <c r="M315" s="48"/>
      <c r="N315" s="275"/>
      <c r="O315" s="48"/>
      <c r="P315" s="276"/>
      <c r="Q315" s="226"/>
      <c r="R315" s="408">
        <f t="shared" si="19"/>
        <v>0</v>
      </c>
      <c r="S315" s="408">
        <f t="shared" si="20"/>
        <v>0</v>
      </c>
      <c r="T315" s="408">
        <f t="shared" si="23"/>
        <v>0</v>
      </c>
      <c r="U315" s="409">
        <f t="shared" si="21"/>
        <v>0</v>
      </c>
      <c r="W315" s="225"/>
      <c r="X315" s="225"/>
    </row>
    <row r="316" spans="1:24" x14ac:dyDescent="0.4">
      <c r="A316" s="91" t="s">
        <v>236</v>
      </c>
      <c r="B316" s="273"/>
      <c r="C316" s="48"/>
      <c r="D316" s="274"/>
      <c r="E316" s="48"/>
      <c r="F316" s="272"/>
      <c r="G316" s="272"/>
      <c r="H316" s="272"/>
      <c r="I316" s="48"/>
      <c r="J316" s="272"/>
      <c r="K316" s="272"/>
      <c r="L316" s="272"/>
      <c r="M316" s="48"/>
      <c r="N316" s="275"/>
      <c r="O316" s="48"/>
      <c r="P316" s="276"/>
      <c r="Q316" s="226"/>
      <c r="R316" s="408">
        <f t="shared" si="19"/>
        <v>0</v>
      </c>
      <c r="S316" s="408">
        <f t="shared" si="20"/>
        <v>0</v>
      </c>
      <c r="T316" s="408">
        <f t="shared" si="23"/>
        <v>0</v>
      </c>
      <c r="U316" s="409">
        <f t="shared" si="21"/>
        <v>0</v>
      </c>
      <c r="W316" s="225"/>
      <c r="X316" s="225"/>
    </row>
    <row r="317" spans="1:24" x14ac:dyDescent="0.4">
      <c r="A317" s="91" t="s">
        <v>236</v>
      </c>
      <c r="B317" s="273"/>
      <c r="C317" s="48"/>
      <c r="D317" s="274"/>
      <c r="E317" s="48"/>
      <c r="F317" s="272"/>
      <c r="G317" s="272"/>
      <c r="H317" s="272"/>
      <c r="I317" s="48"/>
      <c r="J317" s="272"/>
      <c r="K317" s="272"/>
      <c r="L317" s="272"/>
      <c r="M317" s="48"/>
      <c r="N317" s="275"/>
      <c r="O317" s="48"/>
      <c r="P317" s="276"/>
      <c r="Q317" s="226"/>
      <c r="R317" s="408">
        <f t="shared" si="19"/>
        <v>0</v>
      </c>
      <c r="S317" s="408">
        <f t="shared" si="20"/>
        <v>0</v>
      </c>
      <c r="T317" s="408">
        <f t="shared" si="23"/>
        <v>0</v>
      </c>
      <c r="U317" s="409">
        <f t="shared" si="21"/>
        <v>0</v>
      </c>
      <c r="W317" s="225"/>
      <c r="X317" s="225"/>
    </row>
    <row r="318" spans="1:24" x14ac:dyDescent="0.4">
      <c r="A318" s="91" t="s">
        <v>236</v>
      </c>
      <c r="B318" s="273"/>
      <c r="C318" s="48"/>
      <c r="D318" s="274"/>
      <c r="E318" s="48"/>
      <c r="F318" s="272"/>
      <c r="G318" s="272"/>
      <c r="H318" s="272"/>
      <c r="I318" s="48"/>
      <c r="J318" s="272"/>
      <c r="K318" s="272"/>
      <c r="L318" s="272"/>
      <c r="M318" s="48"/>
      <c r="N318" s="275"/>
      <c r="O318" s="48"/>
      <c r="P318" s="276"/>
      <c r="Q318" s="226"/>
      <c r="R318" s="408">
        <f t="shared" si="19"/>
        <v>0</v>
      </c>
      <c r="S318" s="408">
        <f t="shared" si="20"/>
        <v>0</v>
      </c>
      <c r="T318" s="408">
        <f t="shared" si="23"/>
        <v>0</v>
      </c>
      <c r="U318" s="409">
        <f t="shared" si="21"/>
        <v>0</v>
      </c>
      <c r="W318" s="225"/>
      <c r="X318" s="225"/>
    </row>
    <row r="319" spans="1:24" x14ac:dyDescent="0.4">
      <c r="A319" s="91" t="s">
        <v>236</v>
      </c>
      <c r="B319" s="273"/>
      <c r="C319" s="48"/>
      <c r="D319" s="274"/>
      <c r="E319" s="48"/>
      <c r="F319" s="272"/>
      <c r="G319" s="272"/>
      <c r="H319" s="272"/>
      <c r="I319" s="48"/>
      <c r="J319" s="272"/>
      <c r="K319" s="272"/>
      <c r="L319" s="272"/>
      <c r="M319" s="48"/>
      <c r="N319" s="275"/>
      <c r="O319" s="48"/>
      <c r="P319" s="276"/>
      <c r="Q319" s="226"/>
      <c r="R319" s="408">
        <f t="shared" si="19"/>
        <v>0</v>
      </c>
      <c r="S319" s="408">
        <f t="shared" si="20"/>
        <v>0</v>
      </c>
      <c r="T319" s="408">
        <f t="shared" si="23"/>
        <v>0</v>
      </c>
      <c r="U319" s="409">
        <f t="shared" si="21"/>
        <v>0</v>
      </c>
      <c r="W319" s="225"/>
      <c r="X319" s="225"/>
    </row>
    <row r="320" spans="1:24" x14ac:dyDescent="0.4">
      <c r="A320" s="91" t="s">
        <v>236</v>
      </c>
      <c r="B320" s="273"/>
      <c r="C320" s="48"/>
      <c r="D320" s="274"/>
      <c r="E320" s="48"/>
      <c r="F320" s="272"/>
      <c r="G320" s="272"/>
      <c r="H320" s="272"/>
      <c r="I320" s="48"/>
      <c r="J320" s="272"/>
      <c r="K320" s="272"/>
      <c r="L320" s="272"/>
      <c r="M320" s="48"/>
      <c r="N320" s="275"/>
      <c r="O320" s="48"/>
      <c r="P320" s="276"/>
      <c r="Q320" s="226"/>
      <c r="R320" s="408">
        <f t="shared" si="19"/>
        <v>0</v>
      </c>
      <c r="S320" s="408">
        <f t="shared" si="20"/>
        <v>0</v>
      </c>
      <c r="T320" s="408">
        <f t="shared" si="23"/>
        <v>0</v>
      </c>
      <c r="U320" s="409">
        <f t="shared" si="21"/>
        <v>0</v>
      </c>
      <c r="W320" s="225"/>
      <c r="X320" s="225"/>
    </row>
    <row r="321" spans="1:24" x14ac:dyDescent="0.4">
      <c r="A321" s="91" t="s">
        <v>236</v>
      </c>
      <c r="B321" s="273"/>
      <c r="C321" s="48"/>
      <c r="D321" s="274"/>
      <c r="E321" s="48"/>
      <c r="F321" s="272"/>
      <c r="G321" s="272"/>
      <c r="H321" s="272"/>
      <c r="I321" s="48"/>
      <c r="J321" s="272"/>
      <c r="K321" s="272"/>
      <c r="L321" s="272"/>
      <c r="M321" s="48"/>
      <c r="N321" s="275"/>
      <c r="O321" s="48"/>
      <c r="P321" s="276"/>
      <c r="Q321" s="226"/>
      <c r="R321" s="408">
        <f t="shared" si="19"/>
        <v>0</v>
      </c>
      <c r="S321" s="408">
        <f t="shared" si="20"/>
        <v>0</v>
      </c>
      <c r="T321" s="408">
        <f t="shared" si="23"/>
        <v>0</v>
      </c>
      <c r="U321" s="409">
        <f t="shared" si="21"/>
        <v>0</v>
      </c>
      <c r="W321" s="225"/>
      <c r="X321" s="225"/>
    </row>
    <row r="322" spans="1:24" x14ac:dyDescent="0.4">
      <c r="A322" s="91" t="s">
        <v>236</v>
      </c>
      <c r="B322" s="273"/>
      <c r="C322" s="48"/>
      <c r="D322" s="274"/>
      <c r="E322" s="48"/>
      <c r="F322" s="272"/>
      <c r="G322" s="272"/>
      <c r="H322" s="272"/>
      <c r="I322" s="48"/>
      <c r="J322" s="272"/>
      <c r="K322" s="272"/>
      <c r="L322" s="272"/>
      <c r="M322" s="48"/>
      <c r="N322" s="275"/>
      <c r="O322" s="48"/>
      <c r="P322" s="276"/>
      <c r="Q322" s="226"/>
      <c r="R322" s="408">
        <f t="shared" si="19"/>
        <v>0</v>
      </c>
      <c r="S322" s="408">
        <f t="shared" si="20"/>
        <v>0</v>
      </c>
      <c r="T322" s="408">
        <f t="shared" si="23"/>
        <v>0</v>
      </c>
      <c r="U322" s="409">
        <f t="shared" si="21"/>
        <v>0</v>
      </c>
      <c r="W322" s="225"/>
      <c r="X322" s="225"/>
    </row>
    <row r="323" spans="1:24" x14ac:dyDescent="0.4">
      <c r="A323" s="91" t="s">
        <v>236</v>
      </c>
      <c r="B323" s="273"/>
      <c r="C323" s="48"/>
      <c r="D323" s="274"/>
      <c r="E323" s="48"/>
      <c r="F323" s="272"/>
      <c r="G323" s="272"/>
      <c r="H323" s="272"/>
      <c r="I323" s="48"/>
      <c r="J323" s="272"/>
      <c r="K323" s="272"/>
      <c r="L323" s="272"/>
      <c r="M323" s="48"/>
      <c r="N323" s="275"/>
      <c r="O323" s="48"/>
      <c r="P323" s="276"/>
      <c r="Q323" s="226"/>
      <c r="R323" s="408">
        <f t="shared" si="19"/>
        <v>0</v>
      </c>
      <c r="S323" s="408">
        <f t="shared" si="20"/>
        <v>0</v>
      </c>
      <c r="T323" s="408">
        <f t="shared" si="23"/>
        <v>0</v>
      </c>
      <c r="U323" s="409">
        <f t="shared" si="21"/>
        <v>0</v>
      </c>
      <c r="W323" s="225"/>
      <c r="X323" s="225"/>
    </row>
    <row r="324" spans="1:24" x14ac:dyDescent="0.4">
      <c r="A324" s="91" t="s">
        <v>236</v>
      </c>
      <c r="B324" s="273"/>
      <c r="C324" s="48"/>
      <c r="D324" s="274"/>
      <c r="E324" s="48"/>
      <c r="F324" s="272"/>
      <c r="G324" s="272"/>
      <c r="H324" s="272"/>
      <c r="I324" s="48"/>
      <c r="J324" s="272"/>
      <c r="K324" s="272"/>
      <c r="L324" s="272"/>
      <c r="M324" s="48"/>
      <c r="N324" s="275"/>
      <c r="O324" s="48"/>
      <c r="P324" s="276"/>
      <c r="Q324" s="226"/>
      <c r="R324" s="408">
        <f t="shared" si="19"/>
        <v>0</v>
      </c>
      <c r="S324" s="408">
        <f t="shared" si="20"/>
        <v>0</v>
      </c>
      <c r="T324" s="408">
        <f t="shared" si="23"/>
        <v>0</v>
      </c>
      <c r="U324" s="409">
        <f t="shared" si="21"/>
        <v>0</v>
      </c>
      <c r="W324" s="225"/>
      <c r="X324" s="225"/>
    </row>
    <row r="325" spans="1:24" x14ac:dyDescent="0.4">
      <c r="A325" s="91" t="s">
        <v>236</v>
      </c>
      <c r="B325" s="273"/>
      <c r="C325" s="48"/>
      <c r="D325" s="274"/>
      <c r="E325" s="48"/>
      <c r="F325" s="272"/>
      <c r="G325" s="272"/>
      <c r="H325" s="272"/>
      <c r="I325" s="48"/>
      <c r="J325" s="272"/>
      <c r="K325" s="272"/>
      <c r="L325" s="272"/>
      <c r="M325" s="48"/>
      <c r="N325" s="275"/>
      <c r="O325" s="48"/>
      <c r="P325" s="276"/>
      <c r="Q325" s="226"/>
      <c r="R325" s="408">
        <f t="shared" si="19"/>
        <v>0</v>
      </c>
      <c r="S325" s="408">
        <f t="shared" si="20"/>
        <v>0</v>
      </c>
      <c r="T325" s="408">
        <f t="shared" si="23"/>
        <v>0</v>
      </c>
      <c r="U325" s="409">
        <f t="shared" si="21"/>
        <v>0</v>
      </c>
      <c r="W325" s="225"/>
      <c r="X325" s="225"/>
    </row>
    <row r="326" spans="1:24" x14ac:dyDescent="0.4">
      <c r="A326" s="91" t="s">
        <v>236</v>
      </c>
      <c r="B326" s="273"/>
      <c r="C326" s="48"/>
      <c r="D326" s="274"/>
      <c r="E326" s="48"/>
      <c r="F326" s="272"/>
      <c r="G326" s="272"/>
      <c r="H326" s="272"/>
      <c r="I326" s="48"/>
      <c r="J326" s="272"/>
      <c r="K326" s="272"/>
      <c r="L326" s="272"/>
      <c r="M326" s="48"/>
      <c r="N326" s="275"/>
      <c r="O326" s="48"/>
      <c r="P326" s="276"/>
      <c r="Q326" s="226"/>
      <c r="R326" s="408">
        <f t="shared" si="19"/>
        <v>0</v>
      </c>
      <c r="S326" s="408">
        <f t="shared" si="20"/>
        <v>0</v>
      </c>
      <c r="T326" s="408">
        <f t="shared" si="23"/>
        <v>0</v>
      </c>
      <c r="U326" s="409">
        <f t="shared" si="21"/>
        <v>0</v>
      </c>
      <c r="W326" s="225"/>
      <c r="X326" s="225"/>
    </row>
    <row r="327" spans="1:24" x14ac:dyDescent="0.4">
      <c r="A327" s="91" t="s">
        <v>236</v>
      </c>
      <c r="B327" s="273"/>
      <c r="C327" s="48"/>
      <c r="D327" s="274"/>
      <c r="E327" s="48"/>
      <c r="F327" s="272"/>
      <c r="G327" s="272"/>
      <c r="H327" s="272"/>
      <c r="I327" s="48"/>
      <c r="J327" s="272"/>
      <c r="K327" s="272"/>
      <c r="L327" s="272"/>
      <c r="M327" s="48"/>
      <c r="N327" s="275"/>
      <c r="O327" s="48"/>
      <c r="P327" s="276"/>
      <c r="Q327" s="226"/>
      <c r="R327" s="408">
        <f t="shared" si="19"/>
        <v>0</v>
      </c>
      <c r="S327" s="408">
        <f t="shared" si="20"/>
        <v>0</v>
      </c>
      <c r="T327" s="408">
        <f t="shared" si="23"/>
        <v>0</v>
      </c>
      <c r="U327" s="409">
        <f t="shared" si="21"/>
        <v>0</v>
      </c>
      <c r="W327" s="225"/>
      <c r="X327" s="225"/>
    </row>
    <row r="328" spans="1:24" x14ac:dyDescent="0.4">
      <c r="A328" s="91" t="s">
        <v>236</v>
      </c>
      <c r="B328" s="273"/>
      <c r="C328" s="48"/>
      <c r="D328" s="274"/>
      <c r="E328" s="48"/>
      <c r="F328" s="272"/>
      <c r="G328" s="272"/>
      <c r="H328" s="272"/>
      <c r="I328" s="48"/>
      <c r="J328" s="272"/>
      <c r="K328" s="272"/>
      <c r="L328" s="272"/>
      <c r="M328" s="48"/>
      <c r="N328" s="275"/>
      <c r="O328" s="48"/>
      <c r="P328" s="276"/>
      <c r="Q328" s="226"/>
      <c r="R328" s="408">
        <f t="shared" si="19"/>
        <v>0</v>
      </c>
      <c r="S328" s="408">
        <f t="shared" si="20"/>
        <v>0</v>
      </c>
      <c r="T328" s="408">
        <f t="shared" si="23"/>
        <v>0</v>
      </c>
      <c r="U328" s="409">
        <f t="shared" si="21"/>
        <v>0</v>
      </c>
      <c r="W328" s="225"/>
      <c r="X328" s="225"/>
    </row>
    <row r="329" spans="1:24" x14ac:dyDescent="0.4">
      <c r="A329" s="91" t="s">
        <v>236</v>
      </c>
      <c r="B329" s="273"/>
      <c r="C329" s="48"/>
      <c r="D329" s="274"/>
      <c r="E329" s="48"/>
      <c r="F329" s="272"/>
      <c r="G329" s="272"/>
      <c r="H329" s="272"/>
      <c r="I329" s="48"/>
      <c r="J329" s="272"/>
      <c r="K329" s="272"/>
      <c r="L329" s="272"/>
      <c r="M329" s="48"/>
      <c r="N329" s="275"/>
      <c r="O329" s="48"/>
      <c r="P329" s="276"/>
      <c r="Q329" s="226"/>
      <c r="R329" s="408">
        <f t="shared" si="19"/>
        <v>0</v>
      </c>
      <c r="S329" s="408">
        <f t="shared" si="20"/>
        <v>0</v>
      </c>
      <c r="T329" s="408">
        <f t="shared" si="23"/>
        <v>0</v>
      </c>
      <c r="U329" s="409">
        <f t="shared" si="21"/>
        <v>0</v>
      </c>
      <c r="W329" s="225"/>
      <c r="X329" s="225"/>
    </row>
    <row r="330" spans="1:24" x14ac:dyDescent="0.4">
      <c r="A330" s="91" t="s">
        <v>236</v>
      </c>
      <c r="B330" s="273"/>
      <c r="C330" s="48"/>
      <c r="D330" s="274"/>
      <c r="E330" s="48"/>
      <c r="F330" s="272"/>
      <c r="G330" s="272"/>
      <c r="H330" s="272"/>
      <c r="I330" s="48"/>
      <c r="J330" s="272"/>
      <c r="K330" s="272"/>
      <c r="L330" s="272"/>
      <c r="M330" s="48"/>
      <c r="N330" s="275"/>
      <c r="O330" s="48"/>
      <c r="P330" s="276"/>
      <c r="Q330" s="226"/>
      <c r="R330" s="408">
        <f t="shared" si="19"/>
        <v>0</v>
      </c>
      <c r="S330" s="408">
        <f t="shared" si="20"/>
        <v>0</v>
      </c>
      <c r="T330" s="408">
        <f t="shared" si="23"/>
        <v>0</v>
      </c>
      <c r="U330" s="409">
        <f t="shared" si="21"/>
        <v>0</v>
      </c>
      <c r="W330" s="225"/>
      <c r="X330" s="225"/>
    </row>
    <row r="331" spans="1:24" x14ac:dyDescent="0.4">
      <c r="A331" s="91" t="s">
        <v>236</v>
      </c>
      <c r="B331" s="273"/>
      <c r="C331" s="48"/>
      <c r="D331" s="274"/>
      <c r="E331" s="48"/>
      <c r="F331" s="272"/>
      <c r="G331" s="272"/>
      <c r="H331" s="272"/>
      <c r="I331" s="48"/>
      <c r="J331" s="272"/>
      <c r="K331" s="272"/>
      <c r="L331" s="272"/>
      <c r="M331" s="48"/>
      <c r="N331" s="275"/>
      <c r="O331" s="48"/>
      <c r="P331" s="276"/>
      <c r="Q331" s="226"/>
      <c r="R331" s="408">
        <f t="shared" si="19"/>
        <v>0</v>
      </c>
      <c r="S331" s="408">
        <f t="shared" si="20"/>
        <v>0</v>
      </c>
      <c r="T331" s="408">
        <f t="shared" si="23"/>
        <v>0</v>
      </c>
      <c r="U331" s="409">
        <f t="shared" si="21"/>
        <v>0</v>
      </c>
      <c r="W331" s="225"/>
      <c r="X331" s="225"/>
    </row>
    <row r="332" spans="1:24" x14ac:dyDescent="0.4">
      <c r="A332" s="91" t="s">
        <v>236</v>
      </c>
      <c r="B332" s="273"/>
      <c r="C332" s="48"/>
      <c r="D332" s="274"/>
      <c r="E332" s="48"/>
      <c r="F332" s="272"/>
      <c r="G332" s="272"/>
      <c r="H332" s="272"/>
      <c r="I332" s="48"/>
      <c r="J332" s="272"/>
      <c r="K332" s="272"/>
      <c r="L332" s="272"/>
      <c r="M332" s="48"/>
      <c r="N332" s="275"/>
      <c r="O332" s="48"/>
      <c r="P332" s="276"/>
      <c r="Q332" s="226"/>
      <c r="R332" s="408">
        <f t="shared" si="19"/>
        <v>0</v>
      </c>
      <c r="S332" s="408">
        <f t="shared" si="20"/>
        <v>0</v>
      </c>
      <c r="T332" s="408">
        <f t="shared" si="23"/>
        <v>0</v>
      </c>
      <c r="U332" s="409">
        <f t="shared" si="21"/>
        <v>0</v>
      </c>
      <c r="W332" s="225"/>
      <c r="X332" s="225"/>
    </row>
    <row r="333" spans="1:24" x14ac:dyDescent="0.4">
      <c r="A333" s="91" t="s">
        <v>236</v>
      </c>
      <c r="B333" s="273"/>
      <c r="C333" s="48"/>
      <c r="D333" s="274"/>
      <c r="E333" s="48"/>
      <c r="F333" s="272"/>
      <c r="G333" s="272"/>
      <c r="H333" s="272"/>
      <c r="I333" s="48"/>
      <c r="J333" s="272"/>
      <c r="K333" s="272"/>
      <c r="L333" s="272"/>
      <c r="M333" s="48"/>
      <c r="N333" s="275"/>
      <c r="O333" s="48"/>
      <c r="P333" s="276"/>
      <c r="Q333" s="226"/>
      <c r="R333" s="408">
        <f t="shared" ref="R333:R396" si="24">IFERROR(F333*J333,0)</f>
        <v>0</v>
      </c>
      <c r="S333" s="408">
        <f t="shared" ref="S333:S396" si="25">IFERROR(G333*K333,0)</f>
        <v>0</v>
      </c>
      <c r="T333" s="408">
        <f t="shared" si="23"/>
        <v>0</v>
      </c>
      <c r="U333" s="409">
        <f t="shared" ref="U333:U396" si="26">IFERROR(R333+S333+T333,0)</f>
        <v>0</v>
      </c>
      <c r="W333" s="225"/>
      <c r="X333" s="225"/>
    </row>
    <row r="334" spans="1:24" x14ac:dyDescent="0.4">
      <c r="A334" s="91" t="s">
        <v>236</v>
      </c>
      <c r="B334" s="273"/>
      <c r="C334" s="48"/>
      <c r="D334" s="274"/>
      <c r="E334" s="48"/>
      <c r="F334" s="272"/>
      <c r="G334" s="272"/>
      <c r="H334" s="272"/>
      <c r="I334" s="48"/>
      <c r="J334" s="272"/>
      <c r="K334" s="272"/>
      <c r="L334" s="272"/>
      <c r="M334" s="48"/>
      <c r="N334" s="275"/>
      <c r="O334" s="48"/>
      <c r="P334" s="276"/>
      <c r="Q334" s="226"/>
      <c r="R334" s="408">
        <f t="shared" si="24"/>
        <v>0</v>
      </c>
      <c r="S334" s="408">
        <f t="shared" si="25"/>
        <v>0</v>
      </c>
      <c r="T334" s="408">
        <f t="shared" si="23"/>
        <v>0</v>
      </c>
      <c r="U334" s="409">
        <f t="shared" si="26"/>
        <v>0</v>
      </c>
      <c r="W334" s="225"/>
      <c r="X334" s="225"/>
    </row>
    <row r="335" spans="1:24" x14ac:dyDescent="0.4">
      <c r="A335" s="91" t="s">
        <v>236</v>
      </c>
      <c r="B335" s="273"/>
      <c r="C335" s="48"/>
      <c r="D335" s="274"/>
      <c r="E335" s="48"/>
      <c r="F335" s="272"/>
      <c r="G335" s="272"/>
      <c r="H335" s="272"/>
      <c r="I335" s="48"/>
      <c r="J335" s="272"/>
      <c r="K335" s="272"/>
      <c r="L335" s="272"/>
      <c r="M335" s="48"/>
      <c r="N335" s="275"/>
      <c r="O335" s="48"/>
      <c r="P335" s="276"/>
      <c r="Q335" s="226"/>
      <c r="R335" s="408">
        <f t="shared" si="24"/>
        <v>0</v>
      </c>
      <c r="S335" s="408">
        <f t="shared" si="25"/>
        <v>0</v>
      </c>
      <c r="T335" s="408">
        <f t="shared" si="23"/>
        <v>0</v>
      </c>
      <c r="U335" s="409">
        <f t="shared" si="26"/>
        <v>0</v>
      </c>
      <c r="W335" s="225"/>
      <c r="X335" s="225"/>
    </row>
    <row r="336" spans="1:24" x14ac:dyDescent="0.4">
      <c r="A336" s="91" t="s">
        <v>236</v>
      </c>
      <c r="B336" s="273"/>
      <c r="C336" s="48"/>
      <c r="D336" s="274"/>
      <c r="E336" s="48"/>
      <c r="F336" s="272"/>
      <c r="G336" s="272"/>
      <c r="H336" s="272"/>
      <c r="I336" s="48"/>
      <c r="J336" s="272"/>
      <c r="K336" s="272"/>
      <c r="L336" s="272"/>
      <c r="M336" s="48"/>
      <c r="N336" s="275"/>
      <c r="O336" s="48"/>
      <c r="P336" s="276"/>
      <c r="Q336" s="226"/>
      <c r="R336" s="408">
        <f t="shared" si="24"/>
        <v>0</v>
      </c>
      <c r="S336" s="408">
        <f t="shared" si="25"/>
        <v>0</v>
      </c>
      <c r="T336" s="408">
        <f t="shared" si="23"/>
        <v>0</v>
      </c>
      <c r="U336" s="409">
        <f t="shared" si="26"/>
        <v>0</v>
      </c>
      <c r="W336" s="225"/>
      <c r="X336" s="225"/>
    </row>
    <row r="337" spans="1:24" x14ac:dyDescent="0.4">
      <c r="A337" s="91" t="s">
        <v>236</v>
      </c>
      <c r="B337" s="273"/>
      <c r="C337" s="48"/>
      <c r="D337" s="274"/>
      <c r="E337" s="48"/>
      <c r="F337" s="272"/>
      <c r="G337" s="272"/>
      <c r="H337" s="272"/>
      <c r="I337" s="48"/>
      <c r="J337" s="272"/>
      <c r="K337" s="272"/>
      <c r="L337" s="272"/>
      <c r="M337" s="48"/>
      <c r="N337" s="275"/>
      <c r="O337" s="48"/>
      <c r="P337" s="276"/>
      <c r="Q337" s="226"/>
      <c r="R337" s="408">
        <f t="shared" si="24"/>
        <v>0</v>
      </c>
      <c r="S337" s="408">
        <f t="shared" si="25"/>
        <v>0</v>
      </c>
      <c r="T337" s="408">
        <f t="shared" si="23"/>
        <v>0</v>
      </c>
      <c r="U337" s="409">
        <f t="shared" si="26"/>
        <v>0</v>
      </c>
      <c r="W337" s="225"/>
      <c r="X337" s="225"/>
    </row>
    <row r="338" spans="1:24" x14ac:dyDescent="0.4">
      <c r="A338" s="91" t="s">
        <v>236</v>
      </c>
      <c r="B338" s="273"/>
      <c r="C338" s="48"/>
      <c r="D338" s="274"/>
      <c r="E338" s="48"/>
      <c r="F338" s="272"/>
      <c r="G338" s="272"/>
      <c r="H338" s="272"/>
      <c r="I338" s="48"/>
      <c r="J338" s="272"/>
      <c r="K338" s="272"/>
      <c r="L338" s="272"/>
      <c r="M338" s="48"/>
      <c r="N338" s="275"/>
      <c r="O338" s="48"/>
      <c r="P338" s="276"/>
      <c r="Q338" s="226"/>
      <c r="R338" s="408">
        <f t="shared" si="24"/>
        <v>0</v>
      </c>
      <c r="S338" s="408">
        <f t="shared" si="25"/>
        <v>0</v>
      </c>
      <c r="T338" s="408">
        <f t="shared" si="23"/>
        <v>0</v>
      </c>
      <c r="U338" s="409">
        <f t="shared" si="26"/>
        <v>0</v>
      </c>
      <c r="W338" s="225"/>
      <c r="X338" s="225"/>
    </row>
    <row r="339" spans="1:24" x14ac:dyDescent="0.4">
      <c r="A339" s="91" t="s">
        <v>236</v>
      </c>
      <c r="B339" s="273"/>
      <c r="C339" s="48"/>
      <c r="D339" s="274"/>
      <c r="E339" s="48"/>
      <c r="F339" s="272"/>
      <c r="G339" s="272"/>
      <c r="H339" s="272"/>
      <c r="I339" s="48"/>
      <c r="J339" s="272"/>
      <c r="K339" s="272"/>
      <c r="L339" s="272"/>
      <c r="M339" s="48"/>
      <c r="N339" s="275"/>
      <c r="O339" s="48"/>
      <c r="P339" s="276"/>
      <c r="Q339" s="226"/>
      <c r="R339" s="408">
        <f t="shared" si="24"/>
        <v>0</v>
      </c>
      <c r="S339" s="408">
        <f t="shared" si="25"/>
        <v>0</v>
      </c>
      <c r="T339" s="408">
        <f t="shared" si="23"/>
        <v>0</v>
      </c>
      <c r="U339" s="409">
        <f t="shared" si="26"/>
        <v>0</v>
      </c>
      <c r="W339" s="225"/>
      <c r="X339" s="225"/>
    </row>
    <row r="340" spans="1:24" x14ac:dyDescent="0.4">
      <c r="A340" s="91" t="s">
        <v>236</v>
      </c>
      <c r="B340" s="273"/>
      <c r="C340" s="48"/>
      <c r="D340" s="274"/>
      <c r="E340" s="48"/>
      <c r="F340" s="272"/>
      <c r="G340" s="272"/>
      <c r="H340" s="272"/>
      <c r="I340" s="48"/>
      <c r="J340" s="272"/>
      <c r="K340" s="272"/>
      <c r="L340" s="272"/>
      <c r="M340" s="48"/>
      <c r="N340" s="275"/>
      <c r="O340" s="48"/>
      <c r="P340" s="276"/>
      <c r="Q340" s="226"/>
      <c r="R340" s="408">
        <f t="shared" si="24"/>
        <v>0</v>
      </c>
      <c r="S340" s="408">
        <f t="shared" si="25"/>
        <v>0</v>
      </c>
      <c r="T340" s="408">
        <f t="shared" si="23"/>
        <v>0</v>
      </c>
      <c r="U340" s="409">
        <f t="shared" si="26"/>
        <v>0</v>
      </c>
      <c r="W340" s="225"/>
      <c r="X340" s="225"/>
    </row>
    <row r="341" spans="1:24" x14ac:dyDescent="0.4">
      <c r="A341" s="91" t="s">
        <v>236</v>
      </c>
      <c r="B341" s="273"/>
      <c r="C341" s="48"/>
      <c r="D341" s="274"/>
      <c r="E341" s="48"/>
      <c r="F341" s="272"/>
      <c r="G341" s="272"/>
      <c r="H341" s="272"/>
      <c r="I341" s="48"/>
      <c r="J341" s="272"/>
      <c r="K341" s="272"/>
      <c r="L341" s="272"/>
      <c r="M341" s="48"/>
      <c r="N341" s="275"/>
      <c r="O341" s="48"/>
      <c r="P341" s="276"/>
      <c r="Q341" s="226"/>
      <c r="R341" s="408">
        <f t="shared" si="24"/>
        <v>0</v>
      </c>
      <c r="S341" s="408">
        <f t="shared" si="25"/>
        <v>0</v>
      </c>
      <c r="T341" s="408">
        <f t="shared" ref="T341" si="27">IFERROR(H341*L341,0)</f>
        <v>0</v>
      </c>
      <c r="U341" s="409">
        <f t="shared" si="26"/>
        <v>0</v>
      </c>
      <c r="W341" s="225"/>
      <c r="X341" s="225"/>
    </row>
    <row r="342" spans="1:24" x14ac:dyDescent="0.4">
      <c r="A342" s="91" t="s">
        <v>236</v>
      </c>
      <c r="B342" s="273"/>
      <c r="C342" s="48"/>
      <c r="D342" s="274"/>
      <c r="E342" s="48"/>
      <c r="F342" s="272"/>
      <c r="G342" s="272"/>
      <c r="H342" s="272"/>
      <c r="I342" s="48"/>
      <c r="J342" s="272"/>
      <c r="K342" s="272"/>
      <c r="L342" s="272"/>
      <c r="M342" s="48"/>
      <c r="N342" s="275"/>
      <c r="O342" s="48"/>
      <c r="P342" s="276"/>
      <c r="Q342" s="226"/>
      <c r="R342" s="408">
        <f t="shared" si="24"/>
        <v>0</v>
      </c>
      <c r="S342" s="408">
        <f t="shared" si="25"/>
        <v>0</v>
      </c>
      <c r="T342" s="408">
        <f>IFERROR(H342*L342,0)</f>
        <v>0</v>
      </c>
      <c r="U342" s="409">
        <f t="shared" si="26"/>
        <v>0</v>
      </c>
      <c r="W342" s="225"/>
      <c r="X342" s="225"/>
    </row>
    <row r="343" spans="1:24" x14ac:dyDescent="0.4">
      <c r="A343" s="91" t="s">
        <v>236</v>
      </c>
      <c r="B343" s="273"/>
      <c r="C343" s="48"/>
      <c r="D343" s="274"/>
      <c r="E343" s="48"/>
      <c r="F343" s="272"/>
      <c r="G343" s="272"/>
      <c r="H343" s="272"/>
      <c r="I343" s="48"/>
      <c r="J343" s="272"/>
      <c r="K343" s="272"/>
      <c r="L343" s="272"/>
      <c r="M343" s="48"/>
      <c r="N343" s="275"/>
      <c r="O343" s="48"/>
      <c r="P343" s="276"/>
      <c r="Q343" s="226"/>
      <c r="R343" s="408">
        <f t="shared" si="24"/>
        <v>0</v>
      </c>
      <c r="S343" s="408">
        <f t="shared" si="25"/>
        <v>0</v>
      </c>
      <c r="T343" s="408">
        <f t="shared" ref="T343:T406" si="28">IFERROR(H343*L343,0)</f>
        <v>0</v>
      </c>
      <c r="U343" s="409">
        <f t="shared" si="26"/>
        <v>0</v>
      </c>
      <c r="W343" s="225"/>
      <c r="X343" s="225"/>
    </row>
    <row r="344" spans="1:24" x14ac:dyDescent="0.4">
      <c r="A344" s="91" t="s">
        <v>236</v>
      </c>
      <c r="B344" s="273"/>
      <c r="C344" s="48"/>
      <c r="D344" s="274"/>
      <c r="E344" s="48"/>
      <c r="F344" s="272"/>
      <c r="G344" s="272"/>
      <c r="H344" s="272"/>
      <c r="I344" s="48"/>
      <c r="J344" s="272"/>
      <c r="K344" s="272"/>
      <c r="L344" s="272"/>
      <c r="M344" s="48"/>
      <c r="N344" s="275"/>
      <c r="O344" s="48"/>
      <c r="P344" s="276"/>
      <c r="Q344" s="226"/>
      <c r="R344" s="408">
        <f t="shared" si="24"/>
        <v>0</v>
      </c>
      <c r="S344" s="408">
        <f t="shared" si="25"/>
        <v>0</v>
      </c>
      <c r="T344" s="408">
        <f t="shared" si="28"/>
        <v>0</v>
      </c>
      <c r="U344" s="409">
        <f t="shared" si="26"/>
        <v>0</v>
      </c>
      <c r="W344" s="225"/>
      <c r="X344" s="225"/>
    </row>
    <row r="345" spans="1:24" x14ac:dyDescent="0.4">
      <c r="A345" s="91" t="s">
        <v>236</v>
      </c>
      <c r="B345" s="273"/>
      <c r="C345" s="48"/>
      <c r="D345" s="274"/>
      <c r="E345" s="48"/>
      <c r="F345" s="272"/>
      <c r="G345" s="272"/>
      <c r="H345" s="272"/>
      <c r="I345" s="48"/>
      <c r="J345" s="272"/>
      <c r="K345" s="272"/>
      <c r="L345" s="272"/>
      <c r="M345" s="48"/>
      <c r="N345" s="275"/>
      <c r="O345" s="48"/>
      <c r="P345" s="276"/>
      <c r="Q345" s="226"/>
      <c r="R345" s="408">
        <f t="shared" si="24"/>
        <v>0</v>
      </c>
      <c r="S345" s="408">
        <f t="shared" si="25"/>
        <v>0</v>
      </c>
      <c r="T345" s="408">
        <f t="shared" si="28"/>
        <v>0</v>
      </c>
      <c r="U345" s="409">
        <f t="shared" si="26"/>
        <v>0</v>
      </c>
      <c r="W345" s="225"/>
      <c r="X345" s="225"/>
    </row>
    <row r="346" spans="1:24" x14ac:dyDescent="0.4">
      <c r="A346" s="91" t="s">
        <v>236</v>
      </c>
      <c r="B346" s="273"/>
      <c r="C346" s="48"/>
      <c r="D346" s="274"/>
      <c r="E346" s="48"/>
      <c r="F346" s="272"/>
      <c r="G346" s="272"/>
      <c r="H346" s="272"/>
      <c r="I346" s="48"/>
      <c r="J346" s="272"/>
      <c r="K346" s="272"/>
      <c r="L346" s="272"/>
      <c r="M346" s="48"/>
      <c r="N346" s="275"/>
      <c r="O346" s="48"/>
      <c r="P346" s="276"/>
      <c r="Q346" s="226"/>
      <c r="R346" s="408">
        <f t="shared" si="24"/>
        <v>0</v>
      </c>
      <c r="S346" s="408">
        <f t="shared" si="25"/>
        <v>0</v>
      </c>
      <c r="T346" s="408">
        <f t="shared" si="28"/>
        <v>0</v>
      </c>
      <c r="U346" s="409">
        <f t="shared" si="26"/>
        <v>0</v>
      </c>
      <c r="W346" s="225"/>
      <c r="X346" s="225"/>
    </row>
    <row r="347" spans="1:24" x14ac:dyDescent="0.4">
      <c r="A347" s="91" t="s">
        <v>236</v>
      </c>
      <c r="B347" s="273"/>
      <c r="C347" s="48"/>
      <c r="D347" s="274"/>
      <c r="E347" s="48"/>
      <c r="F347" s="272"/>
      <c r="G347" s="272"/>
      <c r="H347" s="272"/>
      <c r="I347" s="48"/>
      <c r="J347" s="272"/>
      <c r="K347" s="272"/>
      <c r="L347" s="272"/>
      <c r="M347" s="48"/>
      <c r="N347" s="275"/>
      <c r="O347" s="48"/>
      <c r="P347" s="276"/>
      <c r="Q347" s="226"/>
      <c r="R347" s="408">
        <f t="shared" si="24"/>
        <v>0</v>
      </c>
      <c r="S347" s="408">
        <f t="shared" si="25"/>
        <v>0</v>
      </c>
      <c r="T347" s="408">
        <f t="shared" si="28"/>
        <v>0</v>
      </c>
      <c r="U347" s="409">
        <f t="shared" si="26"/>
        <v>0</v>
      </c>
      <c r="W347" s="225"/>
      <c r="X347" s="225"/>
    </row>
    <row r="348" spans="1:24" x14ac:dyDescent="0.4">
      <c r="A348" s="91" t="s">
        <v>236</v>
      </c>
      <c r="B348" s="273"/>
      <c r="C348" s="48"/>
      <c r="D348" s="274"/>
      <c r="E348" s="48"/>
      <c r="F348" s="272"/>
      <c r="G348" s="272"/>
      <c r="H348" s="272"/>
      <c r="I348" s="48"/>
      <c r="J348" s="272"/>
      <c r="K348" s="272"/>
      <c r="L348" s="272"/>
      <c r="M348" s="48"/>
      <c r="N348" s="275"/>
      <c r="O348" s="48"/>
      <c r="P348" s="276"/>
      <c r="Q348" s="226"/>
      <c r="R348" s="408">
        <f t="shared" si="24"/>
        <v>0</v>
      </c>
      <c r="S348" s="408">
        <f t="shared" si="25"/>
        <v>0</v>
      </c>
      <c r="T348" s="408">
        <f t="shared" si="28"/>
        <v>0</v>
      </c>
      <c r="U348" s="409">
        <f t="shared" si="26"/>
        <v>0</v>
      </c>
      <c r="W348" s="225"/>
      <c r="X348" s="225"/>
    </row>
    <row r="349" spans="1:24" x14ac:dyDescent="0.4">
      <c r="A349" s="91" t="s">
        <v>236</v>
      </c>
      <c r="B349" s="273"/>
      <c r="C349" s="48"/>
      <c r="D349" s="274"/>
      <c r="E349" s="48"/>
      <c r="F349" s="272"/>
      <c r="G349" s="272"/>
      <c r="H349" s="272"/>
      <c r="I349" s="48"/>
      <c r="J349" s="272"/>
      <c r="K349" s="272"/>
      <c r="L349" s="272"/>
      <c r="M349" s="48"/>
      <c r="N349" s="275"/>
      <c r="O349" s="48"/>
      <c r="P349" s="276"/>
      <c r="Q349" s="226"/>
      <c r="R349" s="408">
        <f t="shared" si="24"/>
        <v>0</v>
      </c>
      <c r="S349" s="408">
        <f t="shared" si="25"/>
        <v>0</v>
      </c>
      <c r="T349" s="408">
        <f t="shared" si="28"/>
        <v>0</v>
      </c>
      <c r="U349" s="409">
        <f t="shared" si="26"/>
        <v>0</v>
      </c>
      <c r="W349" s="225"/>
      <c r="X349" s="225"/>
    </row>
    <row r="350" spans="1:24" x14ac:dyDescent="0.4">
      <c r="A350" s="91" t="s">
        <v>236</v>
      </c>
      <c r="B350" s="273"/>
      <c r="C350" s="48"/>
      <c r="D350" s="274"/>
      <c r="E350" s="48"/>
      <c r="F350" s="272"/>
      <c r="G350" s="272"/>
      <c r="H350" s="272"/>
      <c r="I350" s="48"/>
      <c r="J350" s="272"/>
      <c r="K350" s="272"/>
      <c r="L350" s="272"/>
      <c r="M350" s="48"/>
      <c r="N350" s="275"/>
      <c r="O350" s="48"/>
      <c r="P350" s="276"/>
      <c r="Q350" s="226"/>
      <c r="R350" s="408">
        <f t="shared" si="24"/>
        <v>0</v>
      </c>
      <c r="S350" s="408">
        <f t="shared" si="25"/>
        <v>0</v>
      </c>
      <c r="T350" s="408">
        <f t="shared" si="28"/>
        <v>0</v>
      </c>
      <c r="U350" s="409">
        <f t="shared" si="26"/>
        <v>0</v>
      </c>
      <c r="W350" s="225"/>
      <c r="X350" s="225"/>
    </row>
    <row r="351" spans="1:24" x14ac:dyDescent="0.4">
      <c r="A351" s="91" t="s">
        <v>236</v>
      </c>
      <c r="B351" s="273"/>
      <c r="C351" s="48"/>
      <c r="D351" s="274"/>
      <c r="E351" s="48"/>
      <c r="F351" s="272"/>
      <c r="G351" s="272"/>
      <c r="H351" s="272"/>
      <c r="I351" s="48"/>
      <c r="J351" s="272"/>
      <c r="K351" s="272"/>
      <c r="L351" s="272"/>
      <c r="M351" s="48"/>
      <c r="N351" s="275"/>
      <c r="O351" s="48"/>
      <c r="P351" s="276"/>
      <c r="Q351" s="226"/>
      <c r="R351" s="408">
        <f t="shared" si="24"/>
        <v>0</v>
      </c>
      <c r="S351" s="408">
        <f t="shared" si="25"/>
        <v>0</v>
      </c>
      <c r="T351" s="408">
        <f t="shared" si="28"/>
        <v>0</v>
      </c>
      <c r="U351" s="409">
        <f t="shared" si="26"/>
        <v>0</v>
      </c>
      <c r="W351" s="225"/>
      <c r="X351" s="225"/>
    </row>
    <row r="352" spans="1:24" x14ac:dyDescent="0.4">
      <c r="A352" s="91" t="s">
        <v>236</v>
      </c>
      <c r="B352" s="273"/>
      <c r="C352" s="48"/>
      <c r="D352" s="274"/>
      <c r="E352" s="48"/>
      <c r="F352" s="272"/>
      <c r="G352" s="272"/>
      <c r="H352" s="272"/>
      <c r="I352" s="48"/>
      <c r="J352" s="272"/>
      <c r="K352" s="272"/>
      <c r="L352" s="272"/>
      <c r="M352" s="48"/>
      <c r="N352" s="275"/>
      <c r="O352" s="48"/>
      <c r="P352" s="276"/>
      <c r="Q352" s="226"/>
      <c r="R352" s="408">
        <f t="shared" si="24"/>
        <v>0</v>
      </c>
      <c r="S352" s="408">
        <f t="shared" si="25"/>
        <v>0</v>
      </c>
      <c r="T352" s="408">
        <f t="shared" si="28"/>
        <v>0</v>
      </c>
      <c r="U352" s="409">
        <f t="shared" si="26"/>
        <v>0</v>
      </c>
      <c r="W352" s="225"/>
      <c r="X352" s="225"/>
    </row>
    <row r="353" spans="1:24" x14ac:dyDescent="0.4">
      <c r="A353" s="91" t="s">
        <v>236</v>
      </c>
      <c r="B353" s="273"/>
      <c r="C353" s="48"/>
      <c r="D353" s="274"/>
      <c r="E353" s="48"/>
      <c r="F353" s="272"/>
      <c r="G353" s="272"/>
      <c r="H353" s="272"/>
      <c r="I353" s="48"/>
      <c r="J353" s="272"/>
      <c r="K353" s="272"/>
      <c r="L353" s="272"/>
      <c r="M353" s="48"/>
      <c r="N353" s="275"/>
      <c r="O353" s="48"/>
      <c r="P353" s="276"/>
      <c r="Q353" s="226"/>
      <c r="R353" s="408">
        <f t="shared" si="24"/>
        <v>0</v>
      </c>
      <c r="S353" s="408">
        <f t="shared" si="25"/>
        <v>0</v>
      </c>
      <c r="T353" s="408">
        <f t="shared" si="28"/>
        <v>0</v>
      </c>
      <c r="U353" s="409">
        <f t="shared" si="26"/>
        <v>0</v>
      </c>
      <c r="W353" s="225"/>
      <c r="X353" s="225"/>
    </row>
    <row r="354" spans="1:24" x14ac:dyDescent="0.4">
      <c r="A354" s="91" t="s">
        <v>236</v>
      </c>
      <c r="B354" s="273"/>
      <c r="C354" s="48"/>
      <c r="D354" s="274"/>
      <c r="E354" s="48"/>
      <c r="F354" s="272"/>
      <c r="G354" s="272"/>
      <c r="H354" s="272"/>
      <c r="I354" s="48"/>
      <c r="J354" s="272"/>
      <c r="K354" s="272"/>
      <c r="L354" s="272"/>
      <c r="M354" s="48"/>
      <c r="N354" s="275"/>
      <c r="O354" s="48"/>
      <c r="P354" s="276"/>
      <c r="Q354" s="226"/>
      <c r="R354" s="408">
        <f t="shared" si="24"/>
        <v>0</v>
      </c>
      <c r="S354" s="408">
        <f t="shared" si="25"/>
        <v>0</v>
      </c>
      <c r="T354" s="408">
        <f t="shared" si="28"/>
        <v>0</v>
      </c>
      <c r="U354" s="409">
        <f t="shared" si="26"/>
        <v>0</v>
      </c>
      <c r="W354" s="225"/>
      <c r="X354" s="225"/>
    </row>
    <row r="355" spans="1:24" x14ac:dyDescent="0.4">
      <c r="A355" s="91" t="s">
        <v>236</v>
      </c>
      <c r="B355" s="273"/>
      <c r="C355" s="48"/>
      <c r="D355" s="274"/>
      <c r="E355" s="48"/>
      <c r="F355" s="272"/>
      <c r="G355" s="272"/>
      <c r="H355" s="272"/>
      <c r="I355" s="48"/>
      <c r="J355" s="272"/>
      <c r="K355" s="272"/>
      <c r="L355" s="272"/>
      <c r="M355" s="48"/>
      <c r="N355" s="275"/>
      <c r="O355" s="48"/>
      <c r="P355" s="276"/>
      <c r="Q355" s="226"/>
      <c r="R355" s="408">
        <f t="shared" si="24"/>
        <v>0</v>
      </c>
      <c r="S355" s="408">
        <f t="shared" si="25"/>
        <v>0</v>
      </c>
      <c r="T355" s="408">
        <f t="shared" si="28"/>
        <v>0</v>
      </c>
      <c r="U355" s="409">
        <f t="shared" si="26"/>
        <v>0</v>
      </c>
      <c r="W355" s="225"/>
      <c r="X355" s="225"/>
    </row>
    <row r="356" spans="1:24" x14ac:dyDescent="0.4">
      <c r="A356" s="91" t="s">
        <v>236</v>
      </c>
      <c r="B356" s="273"/>
      <c r="C356" s="48"/>
      <c r="D356" s="274"/>
      <c r="E356" s="48"/>
      <c r="F356" s="272"/>
      <c r="G356" s="272"/>
      <c r="H356" s="272"/>
      <c r="I356" s="48"/>
      <c r="J356" s="272"/>
      <c r="K356" s="272"/>
      <c r="L356" s="272"/>
      <c r="M356" s="48"/>
      <c r="N356" s="275"/>
      <c r="O356" s="48"/>
      <c r="P356" s="276"/>
      <c r="Q356" s="226"/>
      <c r="R356" s="408">
        <f t="shared" si="24"/>
        <v>0</v>
      </c>
      <c r="S356" s="408">
        <f t="shared" si="25"/>
        <v>0</v>
      </c>
      <c r="T356" s="408">
        <f t="shared" si="28"/>
        <v>0</v>
      </c>
      <c r="U356" s="409">
        <f t="shared" si="26"/>
        <v>0</v>
      </c>
      <c r="W356" s="225"/>
      <c r="X356" s="225"/>
    </row>
    <row r="357" spans="1:24" x14ac:dyDescent="0.4">
      <c r="A357" s="91" t="s">
        <v>236</v>
      </c>
      <c r="B357" s="273"/>
      <c r="C357" s="48"/>
      <c r="D357" s="274"/>
      <c r="E357" s="48"/>
      <c r="F357" s="272"/>
      <c r="G357" s="272"/>
      <c r="H357" s="272"/>
      <c r="I357" s="48"/>
      <c r="J357" s="272"/>
      <c r="K357" s="272"/>
      <c r="L357" s="272"/>
      <c r="M357" s="48"/>
      <c r="N357" s="275"/>
      <c r="O357" s="48"/>
      <c r="P357" s="276"/>
      <c r="Q357" s="226"/>
      <c r="R357" s="408">
        <f t="shared" si="24"/>
        <v>0</v>
      </c>
      <c r="S357" s="408">
        <f t="shared" si="25"/>
        <v>0</v>
      </c>
      <c r="T357" s="408">
        <f t="shared" si="28"/>
        <v>0</v>
      </c>
      <c r="U357" s="409">
        <f t="shared" si="26"/>
        <v>0</v>
      </c>
      <c r="W357" s="225"/>
      <c r="X357" s="225"/>
    </row>
    <row r="358" spans="1:24" x14ac:dyDescent="0.4">
      <c r="A358" s="91" t="s">
        <v>236</v>
      </c>
      <c r="B358" s="273"/>
      <c r="C358" s="48"/>
      <c r="D358" s="274"/>
      <c r="E358" s="48"/>
      <c r="F358" s="272"/>
      <c r="G358" s="272"/>
      <c r="H358" s="272"/>
      <c r="I358" s="48"/>
      <c r="J358" s="272"/>
      <c r="K358" s="272"/>
      <c r="L358" s="272"/>
      <c r="M358" s="48"/>
      <c r="N358" s="275"/>
      <c r="O358" s="48"/>
      <c r="P358" s="276"/>
      <c r="Q358" s="226"/>
      <c r="R358" s="408">
        <f t="shared" si="24"/>
        <v>0</v>
      </c>
      <c r="S358" s="408">
        <f t="shared" si="25"/>
        <v>0</v>
      </c>
      <c r="T358" s="408">
        <f t="shared" si="28"/>
        <v>0</v>
      </c>
      <c r="U358" s="409">
        <f t="shared" si="26"/>
        <v>0</v>
      </c>
      <c r="W358" s="225"/>
      <c r="X358" s="225"/>
    </row>
    <row r="359" spans="1:24" x14ac:dyDescent="0.4">
      <c r="A359" s="91" t="s">
        <v>236</v>
      </c>
      <c r="B359" s="273"/>
      <c r="C359" s="48"/>
      <c r="D359" s="274"/>
      <c r="E359" s="48"/>
      <c r="F359" s="272"/>
      <c r="G359" s="272"/>
      <c r="H359" s="272"/>
      <c r="I359" s="48"/>
      <c r="J359" s="272"/>
      <c r="K359" s="272"/>
      <c r="L359" s="272"/>
      <c r="M359" s="48"/>
      <c r="N359" s="275"/>
      <c r="O359" s="48"/>
      <c r="P359" s="276"/>
      <c r="Q359" s="226"/>
      <c r="R359" s="408">
        <f t="shared" si="24"/>
        <v>0</v>
      </c>
      <c r="S359" s="408">
        <f t="shared" si="25"/>
        <v>0</v>
      </c>
      <c r="T359" s="408">
        <f t="shared" si="28"/>
        <v>0</v>
      </c>
      <c r="U359" s="409">
        <f t="shared" si="26"/>
        <v>0</v>
      </c>
      <c r="W359" s="225"/>
      <c r="X359" s="225"/>
    </row>
    <row r="360" spans="1:24" x14ac:dyDescent="0.4">
      <c r="A360" s="91" t="s">
        <v>236</v>
      </c>
      <c r="B360" s="273"/>
      <c r="C360" s="48"/>
      <c r="D360" s="274"/>
      <c r="E360" s="48"/>
      <c r="F360" s="272"/>
      <c r="G360" s="272"/>
      <c r="H360" s="272"/>
      <c r="I360" s="48"/>
      <c r="J360" s="272"/>
      <c r="K360" s="272"/>
      <c r="L360" s="272"/>
      <c r="M360" s="48"/>
      <c r="N360" s="275"/>
      <c r="O360" s="48"/>
      <c r="P360" s="276"/>
      <c r="Q360" s="226"/>
      <c r="R360" s="408">
        <f t="shared" si="24"/>
        <v>0</v>
      </c>
      <c r="S360" s="408">
        <f t="shared" si="25"/>
        <v>0</v>
      </c>
      <c r="T360" s="408">
        <f t="shared" si="28"/>
        <v>0</v>
      </c>
      <c r="U360" s="409">
        <f t="shared" si="26"/>
        <v>0</v>
      </c>
      <c r="W360" s="225"/>
      <c r="X360" s="225"/>
    </row>
    <row r="361" spans="1:24" x14ac:dyDescent="0.4">
      <c r="A361" s="91" t="s">
        <v>236</v>
      </c>
      <c r="B361" s="273"/>
      <c r="C361" s="48"/>
      <c r="D361" s="274"/>
      <c r="E361" s="48"/>
      <c r="F361" s="272"/>
      <c r="G361" s="272"/>
      <c r="H361" s="272"/>
      <c r="I361" s="48"/>
      <c r="J361" s="272"/>
      <c r="K361" s="272"/>
      <c r="L361" s="272"/>
      <c r="M361" s="48"/>
      <c r="N361" s="275"/>
      <c r="O361" s="48"/>
      <c r="P361" s="276"/>
      <c r="Q361" s="226"/>
      <c r="R361" s="408">
        <f t="shared" si="24"/>
        <v>0</v>
      </c>
      <c r="S361" s="408">
        <f t="shared" si="25"/>
        <v>0</v>
      </c>
      <c r="T361" s="408">
        <f t="shared" si="28"/>
        <v>0</v>
      </c>
      <c r="U361" s="409">
        <f t="shared" si="26"/>
        <v>0</v>
      </c>
      <c r="W361" s="225"/>
      <c r="X361" s="225"/>
    </row>
    <row r="362" spans="1:24" x14ac:dyDescent="0.4">
      <c r="A362" s="91" t="s">
        <v>236</v>
      </c>
      <c r="B362" s="273"/>
      <c r="C362" s="48"/>
      <c r="D362" s="274"/>
      <c r="E362" s="48"/>
      <c r="F362" s="272"/>
      <c r="G362" s="272"/>
      <c r="H362" s="272"/>
      <c r="I362" s="48"/>
      <c r="J362" s="272"/>
      <c r="K362" s="272"/>
      <c r="L362" s="272"/>
      <c r="M362" s="48"/>
      <c r="N362" s="275"/>
      <c r="O362" s="48"/>
      <c r="P362" s="276"/>
      <c r="Q362" s="226"/>
      <c r="R362" s="408">
        <f t="shared" si="24"/>
        <v>0</v>
      </c>
      <c r="S362" s="408">
        <f t="shared" si="25"/>
        <v>0</v>
      </c>
      <c r="T362" s="408">
        <f t="shared" si="28"/>
        <v>0</v>
      </c>
      <c r="U362" s="409">
        <f t="shared" si="26"/>
        <v>0</v>
      </c>
      <c r="W362" s="225"/>
      <c r="X362" s="225"/>
    </row>
    <row r="363" spans="1:24" x14ac:dyDescent="0.4">
      <c r="A363" s="91" t="s">
        <v>236</v>
      </c>
      <c r="B363" s="273"/>
      <c r="C363" s="48"/>
      <c r="D363" s="274"/>
      <c r="E363" s="48"/>
      <c r="F363" s="272"/>
      <c r="G363" s="272"/>
      <c r="H363" s="272"/>
      <c r="I363" s="48"/>
      <c r="J363" s="272"/>
      <c r="K363" s="272"/>
      <c r="L363" s="272"/>
      <c r="M363" s="48"/>
      <c r="N363" s="275"/>
      <c r="O363" s="48"/>
      <c r="P363" s="276"/>
      <c r="Q363" s="226"/>
      <c r="R363" s="408">
        <f t="shared" si="24"/>
        <v>0</v>
      </c>
      <c r="S363" s="408">
        <f t="shared" si="25"/>
        <v>0</v>
      </c>
      <c r="T363" s="408">
        <f t="shared" si="28"/>
        <v>0</v>
      </c>
      <c r="U363" s="409">
        <f t="shared" si="26"/>
        <v>0</v>
      </c>
      <c r="W363" s="225"/>
      <c r="X363" s="225"/>
    </row>
    <row r="364" spans="1:24" x14ac:dyDescent="0.4">
      <c r="A364" s="91" t="s">
        <v>236</v>
      </c>
      <c r="B364" s="273"/>
      <c r="C364" s="48"/>
      <c r="D364" s="274"/>
      <c r="E364" s="48"/>
      <c r="F364" s="272"/>
      <c r="G364" s="272"/>
      <c r="H364" s="272"/>
      <c r="I364" s="48"/>
      <c r="J364" s="272"/>
      <c r="K364" s="272"/>
      <c r="L364" s="272"/>
      <c r="M364" s="48"/>
      <c r="N364" s="275"/>
      <c r="O364" s="48"/>
      <c r="P364" s="276"/>
      <c r="Q364" s="226"/>
      <c r="R364" s="408">
        <f t="shared" si="24"/>
        <v>0</v>
      </c>
      <c r="S364" s="408">
        <f t="shared" si="25"/>
        <v>0</v>
      </c>
      <c r="T364" s="408">
        <f t="shared" si="28"/>
        <v>0</v>
      </c>
      <c r="U364" s="409">
        <f t="shared" si="26"/>
        <v>0</v>
      </c>
      <c r="W364" s="225"/>
      <c r="X364" s="225"/>
    </row>
    <row r="365" spans="1:24" x14ac:dyDescent="0.4">
      <c r="A365" s="91" t="s">
        <v>236</v>
      </c>
      <c r="B365" s="273"/>
      <c r="C365" s="48"/>
      <c r="D365" s="274"/>
      <c r="E365" s="48"/>
      <c r="F365" s="272"/>
      <c r="G365" s="272"/>
      <c r="H365" s="272"/>
      <c r="I365" s="48"/>
      <c r="J365" s="272"/>
      <c r="K365" s="272"/>
      <c r="L365" s="272"/>
      <c r="M365" s="48"/>
      <c r="N365" s="275"/>
      <c r="O365" s="48"/>
      <c r="P365" s="276"/>
      <c r="Q365" s="226"/>
      <c r="R365" s="408">
        <f t="shared" si="24"/>
        <v>0</v>
      </c>
      <c r="S365" s="408">
        <f t="shared" si="25"/>
        <v>0</v>
      </c>
      <c r="T365" s="408">
        <f t="shared" si="28"/>
        <v>0</v>
      </c>
      <c r="U365" s="409">
        <f t="shared" si="26"/>
        <v>0</v>
      </c>
      <c r="W365" s="225"/>
      <c r="X365" s="225"/>
    </row>
    <row r="366" spans="1:24" x14ac:dyDescent="0.4">
      <c r="A366" s="91" t="s">
        <v>236</v>
      </c>
      <c r="B366" s="273"/>
      <c r="C366" s="48"/>
      <c r="D366" s="274"/>
      <c r="E366" s="48"/>
      <c r="F366" s="272"/>
      <c r="G366" s="272"/>
      <c r="H366" s="272"/>
      <c r="I366" s="48"/>
      <c r="J366" s="272"/>
      <c r="K366" s="272"/>
      <c r="L366" s="272"/>
      <c r="M366" s="48"/>
      <c r="N366" s="275"/>
      <c r="O366" s="48"/>
      <c r="P366" s="276"/>
      <c r="Q366" s="226"/>
      <c r="R366" s="408">
        <f t="shared" si="24"/>
        <v>0</v>
      </c>
      <c r="S366" s="408">
        <f t="shared" si="25"/>
        <v>0</v>
      </c>
      <c r="T366" s="408">
        <f t="shared" si="28"/>
        <v>0</v>
      </c>
      <c r="U366" s="409">
        <f t="shared" si="26"/>
        <v>0</v>
      </c>
      <c r="W366" s="225"/>
      <c r="X366" s="225"/>
    </row>
    <row r="367" spans="1:24" x14ac:dyDescent="0.4">
      <c r="A367" s="91" t="s">
        <v>236</v>
      </c>
      <c r="B367" s="273"/>
      <c r="C367" s="48"/>
      <c r="D367" s="274"/>
      <c r="E367" s="48"/>
      <c r="F367" s="272"/>
      <c r="G367" s="272"/>
      <c r="H367" s="272"/>
      <c r="I367" s="48"/>
      <c r="J367" s="272"/>
      <c r="K367" s="272"/>
      <c r="L367" s="272"/>
      <c r="M367" s="48"/>
      <c r="N367" s="275"/>
      <c r="O367" s="48"/>
      <c r="P367" s="276"/>
      <c r="Q367" s="226"/>
      <c r="R367" s="408">
        <f t="shared" si="24"/>
        <v>0</v>
      </c>
      <c r="S367" s="408">
        <f t="shared" si="25"/>
        <v>0</v>
      </c>
      <c r="T367" s="408">
        <f t="shared" si="28"/>
        <v>0</v>
      </c>
      <c r="U367" s="409">
        <f t="shared" si="26"/>
        <v>0</v>
      </c>
      <c r="W367" s="225"/>
      <c r="X367" s="225"/>
    </row>
    <row r="368" spans="1:24" x14ac:dyDescent="0.4">
      <c r="A368" s="91" t="s">
        <v>236</v>
      </c>
      <c r="B368" s="273"/>
      <c r="C368" s="48"/>
      <c r="D368" s="274"/>
      <c r="E368" s="48"/>
      <c r="F368" s="272"/>
      <c r="G368" s="272"/>
      <c r="H368" s="272"/>
      <c r="I368" s="48"/>
      <c r="J368" s="272"/>
      <c r="K368" s="272"/>
      <c r="L368" s="272"/>
      <c r="M368" s="48"/>
      <c r="N368" s="275"/>
      <c r="O368" s="48"/>
      <c r="P368" s="276"/>
      <c r="Q368" s="226"/>
      <c r="R368" s="408">
        <f t="shared" si="24"/>
        <v>0</v>
      </c>
      <c r="S368" s="408">
        <f t="shared" si="25"/>
        <v>0</v>
      </c>
      <c r="T368" s="408">
        <f t="shared" si="28"/>
        <v>0</v>
      </c>
      <c r="U368" s="409">
        <f t="shared" si="26"/>
        <v>0</v>
      </c>
      <c r="W368" s="225"/>
      <c r="X368" s="225"/>
    </row>
    <row r="369" spans="1:24" x14ac:dyDescent="0.4">
      <c r="A369" s="91" t="s">
        <v>236</v>
      </c>
      <c r="B369" s="273"/>
      <c r="C369" s="48"/>
      <c r="D369" s="274"/>
      <c r="E369" s="48"/>
      <c r="F369" s="272"/>
      <c r="G369" s="272"/>
      <c r="H369" s="272"/>
      <c r="I369" s="48"/>
      <c r="J369" s="272"/>
      <c r="K369" s="272"/>
      <c r="L369" s="272"/>
      <c r="M369" s="48"/>
      <c r="N369" s="275"/>
      <c r="O369" s="48"/>
      <c r="P369" s="276"/>
      <c r="Q369" s="226"/>
      <c r="R369" s="408">
        <f t="shared" si="24"/>
        <v>0</v>
      </c>
      <c r="S369" s="408">
        <f t="shared" si="25"/>
        <v>0</v>
      </c>
      <c r="T369" s="408">
        <f t="shared" si="28"/>
        <v>0</v>
      </c>
      <c r="U369" s="409">
        <f t="shared" si="26"/>
        <v>0</v>
      </c>
      <c r="W369" s="225"/>
      <c r="X369" s="225"/>
    </row>
    <row r="370" spans="1:24" x14ac:dyDescent="0.4">
      <c r="A370" s="91" t="s">
        <v>236</v>
      </c>
      <c r="B370" s="273"/>
      <c r="C370" s="48"/>
      <c r="D370" s="274"/>
      <c r="E370" s="48"/>
      <c r="F370" s="272"/>
      <c r="G370" s="272"/>
      <c r="H370" s="272"/>
      <c r="I370" s="48"/>
      <c r="J370" s="272"/>
      <c r="K370" s="272"/>
      <c r="L370" s="272"/>
      <c r="M370" s="48"/>
      <c r="N370" s="275"/>
      <c r="O370" s="48"/>
      <c r="P370" s="276"/>
      <c r="Q370" s="226"/>
      <c r="R370" s="408">
        <f t="shared" si="24"/>
        <v>0</v>
      </c>
      <c r="S370" s="408">
        <f t="shared" si="25"/>
        <v>0</v>
      </c>
      <c r="T370" s="408">
        <f t="shared" si="28"/>
        <v>0</v>
      </c>
      <c r="U370" s="409">
        <f t="shared" si="26"/>
        <v>0</v>
      </c>
      <c r="W370" s="225"/>
      <c r="X370" s="225"/>
    </row>
    <row r="371" spans="1:24" x14ac:dyDescent="0.4">
      <c r="A371" s="91" t="s">
        <v>236</v>
      </c>
      <c r="B371" s="273"/>
      <c r="C371" s="48"/>
      <c r="D371" s="274"/>
      <c r="E371" s="48"/>
      <c r="F371" s="272"/>
      <c r="G371" s="272"/>
      <c r="H371" s="272"/>
      <c r="I371" s="48"/>
      <c r="J371" s="272"/>
      <c r="K371" s="272"/>
      <c r="L371" s="272"/>
      <c r="M371" s="48"/>
      <c r="N371" s="275"/>
      <c r="O371" s="48"/>
      <c r="P371" s="276"/>
      <c r="Q371" s="226"/>
      <c r="R371" s="408">
        <f t="shared" si="24"/>
        <v>0</v>
      </c>
      <c r="S371" s="408">
        <f t="shared" si="25"/>
        <v>0</v>
      </c>
      <c r="T371" s="408">
        <f t="shared" si="28"/>
        <v>0</v>
      </c>
      <c r="U371" s="409">
        <f t="shared" si="26"/>
        <v>0</v>
      </c>
      <c r="W371" s="225"/>
      <c r="X371" s="225"/>
    </row>
    <row r="372" spans="1:24" x14ac:dyDescent="0.4">
      <c r="A372" s="91" t="s">
        <v>236</v>
      </c>
      <c r="B372" s="273"/>
      <c r="C372" s="48"/>
      <c r="D372" s="274"/>
      <c r="E372" s="48"/>
      <c r="F372" s="272"/>
      <c r="G372" s="272"/>
      <c r="H372" s="272"/>
      <c r="I372" s="48"/>
      <c r="J372" s="272"/>
      <c r="K372" s="272"/>
      <c r="L372" s="272"/>
      <c r="M372" s="48"/>
      <c r="N372" s="275"/>
      <c r="O372" s="48"/>
      <c r="P372" s="276"/>
      <c r="Q372" s="226"/>
      <c r="R372" s="408">
        <f t="shared" si="24"/>
        <v>0</v>
      </c>
      <c r="S372" s="408">
        <f t="shared" si="25"/>
        <v>0</v>
      </c>
      <c r="T372" s="408">
        <f t="shared" si="28"/>
        <v>0</v>
      </c>
      <c r="U372" s="409">
        <f t="shared" si="26"/>
        <v>0</v>
      </c>
      <c r="W372" s="225"/>
      <c r="X372" s="225"/>
    </row>
    <row r="373" spans="1:24" x14ac:dyDescent="0.4">
      <c r="A373" s="91" t="s">
        <v>236</v>
      </c>
      <c r="B373" s="273"/>
      <c r="C373" s="48"/>
      <c r="D373" s="274"/>
      <c r="E373" s="48"/>
      <c r="F373" s="272"/>
      <c r="G373" s="272"/>
      <c r="H373" s="272"/>
      <c r="I373" s="48"/>
      <c r="J373" s="272"/>
      <c r="K373" s="272"/>
      <c r="L373" s="272"/>
      <c r="M373" s="48"/>
      <c r="N373" s="275"/>
      <c r="O373" s="48"/>
      <c r="P373" s="276"/>
      <c r="Q373" s="226"/>
      <c r="R373" s="408">
        <f t="shared" si="24"/>
        <v>0</v>
      </c>
      <c r="S373" s="408">
        <f t="shared" si="25"/>
        <v>0</v>
      </c>
      <c r="T373" s="408">
        <f t="shared" si="28"/>
        <v>0</v>
      </c>
      <c r="U373" s="409">
        <f t="shared" si="26"/>
        <v>0</v>
      </c>
      <c r="W373" s="225"/>
      <c r="X373" s="225"/>
    </row>
    <row r="374" spans="1:24" x14ac:dyDescent="0.4">
      <c r="A374" s="91" t="s">
        <v>236</v>
      </c>
      <c r="B374" s="273"/>
      <c r="C374" s="48"/>
      <c r="D374" s="274"/>
      <c r="E374" s="48"/>
      <c r="F374" s="272"/>
      <c r="G374" s="272"/>
      <c r="H374" s="272"/>
      <c r="I374" s="48"/>
      <c r="J374" s="272"/>
      <c r="K374" s="272"/>
      <c r="L374" s="272"/>
      <c r="M374" s="48"/>
      <c r="N374" s="275"/>
      <c r="O374" s="48"/>
      <c r="P374" s="276"/>
      <c r="Q374" s="226"/>
      <c r="R374" s="408">
        <f t="shared" si="24"/>
        <v>0</v>
      </c>
      <c r="S374" s="408">
        <f t="shared" si="25"/>
        <v>0</v>
      </c>
      <c r="T374" s="408">
        <f t="shared" si="28"/>
        <v>0</v>
      </c>
      <c r="U374" s="409">
        <f t="shared" si="26"/>
        <v>0</v>
      </c>
      <c r="W374" s="225"/>
      <c r="X374" s="225"/>
    </row>
    <row r="375" spans="1:24" x14ac:dyDescent="0.4">
      <c r="A375" s="91" t="s">
        <v>236</v>
      </c>
      <c r="B375" s="273"/>
      <c r="C375" s="48"/>
      <c r="D375" s="274"/>
      <c r="E375" s="48"/>
      <c r="F375" s="272"/>
      <c r="G375" s="272"/>
      <c r="H375" s="272"/>
      <c r="I375" s="48"/>
      <c r="J375" s="272"/>
      <c r="K375" s="272"/>
      <c r="L375" s="272"/>
      <c r="M375" s="48"/>
      <c r="N375" s="275"/>
      <c r="O375" s="48"/>
      <c r="P375" s="276"/>
      <c r="Q375" s="226"/>
      <c r="R375" s="408">
        <f t="shared" si="24"/>
        <v>0</v>
      </c>
      <c r="S375" s="408">
        <f t="shared" si="25"/>
        <v>0</v>
      </c>
      <c r="T375" s="408">
        <f t="shared" si="28"/>
        <v>0</v>
      </c>
      <c r="U375" s="409">
        <f t="shared" si="26"/>
        <v>0</v>
      </c>
      <c r="W375" s="225"/>
      <c r="X375" s="225"/>
    </row>
    <row r="376" spans="1:24" x14ac:dyDescent="0.4">
      <c r="A376" s="91" t="s">
        <v>236</v>
      </c>
      <c r="B376" s="273"/>
      <c r="C376" s="48"/>
      <c r="D376" s="274"/>
      <c r="E376" s="48"/>
      <c r="F376" s="272"/>
      <c r="G376" s="272"/>
      <c r="H376" s="272"/>
      <c r="I376" s="48"/>
      <c r="J376" s="272"/>
      <c r="K376" s="272"/>
      <c r="L376" s="272"/>
      <c r="M376" s="48"/>
      <c r="N376" s="275"/>
      <c r="O376" s="48"/>
      <c r="P376" s="276"/>
      <c r="Q376" s="226"/>
      <c r="R376" s="408">
        <f t="shared" si="24"/>
        <v>0</v>
      </c>
      <c r="S376" s="408">
        <f t="shared" si="25"/>
        <v>0</v>
      </c>
      <c r="T376" s="408">
        <f t="shared" si="28"/>
        <v>0</v>
      </c>
      <c r="U376" s="409">
        <f t="shared" si="26"/>
        <v>0</v>
      </c>
      <c r="W376" s="225"/>
      <c r="X376" s="225"/>
    </row>
    <row r="377" spans="1:24" x14ac:dyDescent="0.4">
      <c r="A377" s="91" t="s">
        <v>236</v>
      </c>
      <c r="B377" s="273"/>
      <c r="C377" s="48"/>
      <c r="D377" s="274"/>
      <c r="E377" s="48"/>
      <c r="F377" s="272"/>
      <c r="G377" s="272"/>
      <c r="H377" s="272"/>
      <c r="I377" s="48"/>
      <c r="J377" s="272"/>
      <c r="K377" s="272"/>
      <c r="L377" s="272"/>
      <c r="M377" s="48"/>
      <c r="N377" s="275"/>
      <c r="O377" s="48"/>
      <c r="P377" s="276"/>
      <c r="Q377" s="226"/>
      <c r="R377" s="408">
        <f t="shared" si="24"/>
        <v>0</v>
      </c>
      <c r="S377" s="408">
        <f t="shared" si="25"/>
        <v>0</v>
      </c>
      <c r="T377" s="408">
        <f t="shared" si="28"/>
        <v>0</v>
      </c>
      <c r="U377" s="409">
        <f t="shared" si="26"/>
        <v>0</v>
      </c>
      <c r="W377" s="225"/>
      <c r="X377" s="225"/>
    </row>
    <row r="378" spans="1:24" x14ac:dyDescent="0.4">
      <c r="A378" s="91" t="s">
        <v>236</v>
      </c>
      <c r="B378" s="273"/>
      <c r="C378" s="48"/>
      <c r="D378" s="274"/>
      <c r="E378" s="48"/>
      <c r="F378" s="272"/>
      <c r="G378" s="272"/>
      <c r="H378" s="272"/>
      <c r="I378" s="48"/>
      <c r="J378" s="272"/>
      <c r="K378" s="272"/>
      <c r="L378" s="272"/>
      <c r="M378" s="48"/>
      <c r="N378" s="275"/>
      <c r="O378" s="48"/>
      <c r="P378" s="276"/>
      <c r="Q378" s="226"/>
      <c r="R378" s="408">
        <f t="shared" si="24"/>
        <v>0</v>
      </c>
      <c r="S378" s="408">
        <f t="shared" si="25"/>
        <v>0</v>
      </c>
      <c r="T378" s="408">
        <f t="shared" si="28"/>
        <v>0</v>
      </c>
      <c r="U378" s="409">
        <f t="shared" si="26"/>
        <v>0</v>
      </c>
      <c r="W378" s="225"/>
      <c r="X378" s="225"/>
    </row>
    <row r="379" spans="1:24" x14ac:dyDescent="0.4">
      <c r="A379" s="91" t="s">
        <v>236</v>
      </c>
      <c r="B379" s="273"/>
      <c r="C379" s="48"/>
      <c r="D379" s="274"/>
      <c r="E379" s="48"/>
      <c r="F379" s="272"/>
      <c r="G379" s="272"/>
      <c r="H379" s="272"/>
      <c r="I379" s="48"/>
      <c r="J379" s="272"/>
      <c r="K379" s="272"/>
      <c r="L379" s="272"/>
      <c r="M379" s="48"/>
      <c r="N379" s="275"/>
      <c r="O379" s="48"/>
      <c r="P379" s="276"/>
      <c r="Q379" s="226"/>
      <c r="R379" s="408">
        <f t="shared" si="24"/>
        <v>0</v>
      </c>
      <c r="S379" s="408">
        <f t="shared" si="25"/>
        <v>0</v>
      </c>
      <c r="T379" s="408">
        <f t="shared" si="28"/>
        <v>0</v>
      </c>
      <c r="U379" s="409">
        <f t="shared" si="26"/>
        <v>0</v>
      </c>
      <c r="W379" s="225"/>
      <c r="X379" s="225"/>
    </row>
    <row r="380" spans="1:24" x14ac:dyDescent="0.4">
      <c r="A380" s="91" t="s">
        <v>236</v>
      </c>
      <c r="B380" s="273"/>
      <c r="C380" s="48"/>
      <c r="D380" s="274"/>
      <c r="E380" s="48"/>
      <c r="F380" s="272"/>
      <c r="G380" s="272"/>
      <c r="H380" s="272"/>
      <c r="I380" s="48"/>
      <c r="J380" s="272"/>
      <c r="K380" s="272"/>
      <c r="L380" s="272"/>
      <c r="M380" s="48"/>
      <c r="N380" s="275"/>
      <c r="O380" s="48"/>
      <c r="P380" s="276"/>
      <c r="Q380" s="226"/>
      <c r="R380" s="408">
        <f t="shared" si="24"/>
        <v>0</v>
      </c>
      <c r="S380" s="408">
        <f t="shared" si="25"/>
        <v>0</v>
      </c>
      <c r="T380" s="408">
        <f t="shared" si="28"/>
        <v>0</v>
      </c>
      <c r="U380" s="409">
        <f t="shared" si="26"/>
        <v>0</v>
      </c>
      <c r="W380" s="225"/>
      <c r="X380" s="225"/>
    </row>
    <row r="381" spans="1:24" x14ac:dyDescent="0.4">
      <c r="A381" s="91" t="s">
        <v>236</v>
      </c>
      <c r="B381" s="273"/>
      <c r="C381" s="48"/>
      <c r="D381" s="274"/>
      <c r="E381" s="48"/>
      <c r="F381" s="272"/>
      <c r="G381" s="272"/>
      <c r="H381" s="272"/>
      <c r="I381" s="48"/>
      <c r="J381" s="272"/>
      <c r="K381" s="272"/>
      <c r="L381" s="272"/>
      <c r="M381" s="48"/>
      <c r="N381" s="275"/>
      <c r="O381" s="48"/>
      <c r="P381" s="276"/>
      <c r="Q381" s="226"/>
      <c r="R381" s="408">
        <f t="shared" si="24"/>
        <v>0</v>
      </c>
      <c r="S381" s="408">
        <f t="shared" si="25"/>
        <v>0</v>
      </c>
      <c r="T381" s="408">
        <f t="shared" si="28"/>
        <v>0</v>
      </c>
      <c r="U381" s="409">
        <f t="shared" si="26"/>
        <v>0</v>
      </c>
      <c r="W381" s="225"/>
      <c r="X381" s="225"/>
    </row>
    <row r="382" spans="1:24" x14ac:dyDescent="0.4">
      <c r="A382" s="91" t="s">
        <v>236</v>
      </c>
      <c r="B382" s="273"/>
      <c r="C382" s="48"/>
      <c r="D382" s="274"/>
      <c r="E382" s="48"/>
      <c r="F382" s="272"/>
      <c r="G382" s="272"/>
      <c r="H382" s="272"/>
      <c r="I382" s="48"/>
      <c r="J382" s="272"/>
      <c r="K382" s="272"/>
      <c r="L382" s="272"/>
      <c r="M382" s="48"/>
      <c r="N382" s="275"/>
      <c r="O382" s="48"/>
      <c r="P382" s="276"/>
      <c r="Q382" s="226"/>
      <c r="R382" s="408">
        <f t="shared" si="24"/>
        <v>0</v>
      </c>
      <c r="S382" s="408">
        <f t="shared" si="25"/>
        <v>0</v>
      </c>
      <c r="T382" s="408">
        <f t="shared" si="28"/>
        <v>0</v>
      </c>
      <c r="U382" s="409">
        <f t="shared" si="26"/>
        <v>0</v>
      </c>
      <c r="W382" s="225"/>
      <c r="X382" s="225"/>
    </row>
    <row r="383" spans="1:24" x14ac:dyDescent="0.4">
      <c r="A383" s="91" t="s">
        <v>236</v>
      </c>
      <c r="B383" s="273"/>
      <c r="C383" s="48"/>
      <c r="D383" s="274"/>
      <c r="E383" s="48"/>
      <c r="F383" s="272"/>
      <c r="G383" s="272"/>
      <c r="H383" s="272"/>
      <c r="I383" s="48"/>
      <c r="J383" s="272"/>
      <c r="K383" s="272"/>
      <c r="L383" s="272"/>
      <c r="M383" s="48"/>
      <c r="N383" s="275"/>
      <c r="O383" s="48"/>
      <c r="P383" s="276"/>
      <c r="Q383" s="226"/>
      <c r="R383" s="408">
        <f t="shared" si="24"/>
        <v>0</v>
      </c>
      <c r="S383" s="408">
        <f t="shared" si="25"/>
        <v>0</v>
      </c>
      <c r="T383" s="408">
        <f t="shared" si="28"/>
        <v>0</v>
      </c>
      <c r="U383" s="409">
        <f t="shared" si="26"/>
        <v>0</v>
      </c>
      <c r="W383" s="225"/>
      <c r="X383" s="225"/>
    </row>
    <row r="384" spans="1:24" x14ac:dyDescent="0.4">
      <c r="A384" s="91" t="s">
        <v>236</v>
      </c>
      <c r="B384" s="273"/>
      <c r="C384" s="48"/>
      <c r="D384" s="274"/>
      <c r="E384" s="48"/>
      <c r="F384" s="272"/>
      <c r="G384" s="272"/>
      <c r="H384" s="272"/>
      <c r="I384" s="48"/>
      <c r="J384" s="272"/>
      <c r="K384" s="272"/>
      <c r="L384" s="272"/>
      <c r="M384" s="48"/>
      <c r="N384" s="275"/>
      <c r="O384" s="48"/>
      <c r="P384" s="276"/>
      <c r="Q384" s="226"/>
      <c r="R384" s="408">
        <f t="shared" si="24"/>
        <v>0</v>
      </c>
      <c r="S384" s="408">
        <f t="shared" si="25"/>
        <v>0</v>
      </c>
      <c r="T384" s="408">
        <f t="shared" si="28"/>
        <v>0</v>
      </c>
      <c r="U384" s="409">
        <f t="shared" si="26"/>
        <v>0</v>
      </c>
      <c r="W384" s="225"/>
      <c r="X384" s="225"/>
    </row>
    <row r="385" spans="1:24" x14ac:dyDescent="0.4">
      <c r="A385" s="91" t="s">
        <v>236</v>
      </c>
      <c r="B385" s="273"/>
      <c r="C385" s="48"/>
      <c r="D385" s="274"/>
      <c r="E385" s="48"/>
      <c r="F385" s="272"/>
      <c r="G385" s="272"/>
      <c r="H385" s="272"/>
      <c r="I385" s="48"/>
      <c r="J385" s="272"/>
      <c r="K385" s="272"/>
      <c r="L385" s="272"/>
      <c r="M385" s="48"/>
      <c r="N385" s="275"/>
      <c r="O385" s="48"/>
      <c r="P385" s="276"/>
      <c r="Q385" s="226"/>
      <c r="R385" s="408">
        <f t="shared" si="24"/>
        <v>0</v>
      </c>
      <c r="S385" s="408">
        <f t="shared" si="25"/>
        <v>0</v>
      </c>
      <c r="T385" s="408">
        <f t="shared" si="28"/>
        <v>0</v>
      </c>
      <c r="U385" s="409">
        <f t="shared" si="26"/>
        <v>0</v>
      </c>
      <c r="W385" s="225"/>
      <c r="X385" s="225"/>
    </row>
    <row r="386" spans="1:24" x14ac:dyDescent="0.4">
      <c r="A386" s="91" t="s">
        <v>236</v>
      </c>
      <c r="B386" s="273"/>
      <c r="C386" s="48"/>
      <c r="D386" s="274"/>
      <c r="E386" s="48"/>
      <c r="F386" s="272"/>
      <c r="G386" s="272"/>
      <c r="H386" s="272"/>
      <c r="I386" s="48"/>
      <c r="J386" s="272"/>
      <c r="K386" s="272"/>
      <c r="L386" s="272"/>
      <c r="M386" s="48"/>
      <c r="N386" s="275"/>
      <c r="O386" s="48"/>
      <c r="P386" s="276"/>
      <c r="Q386" s="226"/>
      <c r="R386" s="408">
        <f t="shared" si="24"/>
        <v>0</v>
      </c>
      <c r="S386" s="408">
        <f t="shared" si="25"/>
        <v>0</v>
      </c>
      <c r="T386" s="408">
        <f t="shared" si="28"/>
        <v>0</v>
      </c>
      <c r="U386" s="409">
        <f t="shared" si="26"/>
        <v>0</v>
      </c>
      <c r="W386" s="225"/>
      <c r="X386" s="225"/>
    </row>
    <row r="387" spans="1:24" x14ac:dyDescent="0.4">
      <c r="A387" s="91" t="s">
        <v>236</v>
      </c>
      <c r="B387" s="273"/>
      <c r="C387" s="48"/>
      <c r="D387" s="274"/>
      <c r="E387" s="48"/>
      <c r="F387" s="272"/>
      <c r="G387" s="272"/>
      <c r="H387" s="272"/>
      <c r="I387" s="48"/>
      <c r="J387" s="272"/>
      <c r="K387" s="272"/>
      <c r="L387" s="272"/>
      <c r="M387" s="48"/>
      <c r="N387" s="275"/>
      <c r="O387" s="48"/>
      <c r="P387" s="276"/>
      <c r="Q387" s="226"/>
      <c r="R387" s="408">
        <f t="shared" si="24"/>
        <v>0</v>
      </c>
      <c r="S387" s="408">
        <f t="shared" si="25"/>
        <v>0</v>
      </c>
      <c r="T387" s="408">
        <f t="shared" si="28"/>
        <v>0</v>
      </c>
      <c r="U387" s="409">
        <f t="shared" si="26"/>
        <v>0</v>
      </c>
      <c r="W387" s="225"/>
      <c r="X387" s="225"/>
    </row>
    <row r="388" spans="1:24" x14ac:dyDescent="0.4">
      <c r="A388" s="91" t="s">
        <v>236</v>
      </c>
      <c r="B388" s="273"/>
      <c r="C388" s="48"/>
      <c r="D388" s="274"/>
      <c r="E388" s="48"/>
      <c r="F388" s="272"/>
      <c r="G388" s="272"/>
      <c r="H388" s="272"/>
      <c r="I388" s="48"/>
      <c r="J388" s="272"/>
      <c r="K388" s="272"/>
      <c r="L388" s="272"/>
      <c r="M388" s="48"/>
      <c r="N388" s="275"/>
      <c r="O388" s="48"/>
      <c r="P388" s="276"/>
      <c r="Q388" s="226"/>
      <c r="R388" s="408">
        <f t="shared" si="24"/>
        <v>0</v>
      </c>
      <c r="S388" s="408">
        <f t="shared" si="25"/>
        <v>0</v>
      </c>
      <c r="T388" s="408">
        <f t="shared" si="28"/>
        <v>0</v>
      </c>
      <c r="U388" s="409">
        <f t="shared" si="26"/>
        <v>0</v>
      </c>
      <c r="W388" s="225"/>
      <c r="X388" s="225"/>
    </row>
    <row r="389" spans="1:24" x14ac:dyDescent="0.4">
      <c r="A389" s="91" t="s">
        <v>236</v>
      </c>
      <c r="B389" s="273"/>
      <c r="C389" s="48"/>
      <c r="D389" s="274"/>
      <c r="E389" s="48"/>
      <c r="F389" s="272"/>
      <c r="G389" s="272"/>
      <c r="H389" s="272"/>
      <c r="I389" s="48"/>
      <c r="J389" s="272"/>
      <c r="K389" s="272"/>
      <c r="L389" s="272"/>
      <c r="M389" s="48"/>
      <c r="N389" s="275"/>
      <c r="O389" s="48"/>
      <c r="P389" s="276"/>
      <c r="Q389" s="226"/>
      <c r="R389" s="408">
        <f t="shared" si="24"/>
        <v>0</v>
      </c>
      <c r="S389" s="408">
        <f t="shared" si="25"/>
        <v>0</v>
      </c>
      <c r="T389" s="408">
        <f t="shared" si="28"/>
        <v>0</v>
      </c>
      <c r="U389" s="409">
        <f t="shared" si="26"/>
        <v>0</v>
      </c>
      <c r="W389" s="225"/>
      <c r="X389" s="225"/>
    </row>
    <row r="390" spans="1:24" x14ac:dyDescent="0.4">
      <c r="A390" s="91" t="s">
        <v>236</v>
      </c>
      <c r="B390" s="273"/>
      <c r="C390" s="48"/>
      <c r="D390" s="274"/>
      <c r="E390" s="48"/>
      <c r="F390" s="272"/>
      <c r="G390" s="272"/>
      <c r="H390" s="272"/>
      <c r="I390" s="48"/>
      <c r="J390" s="272"/>
      <c r="K390" s="272"/>
      <c r="L390" s="272"/>
      <c r="M390" s="48"/>
      <c r="N390" s="275"/>
      <c r="O390" s="48"/>
      <c r="P390" s="276"/>
      <c r="Q390" s="226"/>
      <c r="R390" s="408">
        <f t="shared" si="24"/>
        <v>0</v>
      </c>
      <c r="S390" s="408">
        <f t="shared" si="25"/>
        <v>0</v>
      </c>
      <c r="T390" s="408">
        <f t="shared" si="28"/>
        <v>0</v>
      </c>
      <c r="U390" s="409">
        <f t="shared" si="26"/>
        <v>0</v>
      </c>
      <c r="W390" s="225"/>
      <c r="X390" s="225"/>
    </row>
    <row r="391" spans="1:24" x14ac:dyDescent="0.4">
      <c r="A391" s="91" t="s">
        <v>236</v>
      </c>
      <c r="B391" s="273"/>
      <c r="C391" s="48"/>
      <c r="D391" s="274"/>
      <c r="E391" s="48"/>
      <c r="F391" s="272"/>
      <c r="G391" s="272"/>
      <c r="H391" s="272"/>
      <c r="I391" s="48"/>
      <c r="J391" s="272"/>
      <c r="K391" s="272"/>
      <c r="L391" s="272"/>
      <c r="M391" s="48"/>
      <c r="N391" s="275"/>
      <c r="O391" s="48"/>
      <c r="P391" s="276"/>
      <c r="Q391" s="226"/>
      <c r="R391" s="408">
        <f t="shared" si="24"/>
        <v>0</v>
      </c>
      <c r="S391" s="408">
        <f t="shared" si="25"/>
        <v>0</v>
      </c>
      <c r="T391" s="408">
        <f t="shared" si="28"/>
        <v>0</v>
      </c>
      <c r="U391" s="409">
        <f t="shared" si="26"/>
        <v>0</v>
      </c>
      <c r="W391" s="225"/>
      <c r="X391" s="225"/>
    </row>
    <row r="392" spans="1:24" x14ac:dyDescent="0.4">
      <c r="A392" s="91" t="s">
        <v>236</v>
      </c>
      <c r="B392" s="273"/>
      <c r="C392" s="48"/>
      <c r="D392" s="274"/>
      <c r="E392" s="48"/>
      <c r="F392" s="272"/>
      <c r="G392" s="272"/>
      <c r="H392" s="272"/>
      <c r="I392" s="48"/>
      <c r="J392" s="272"/>
      <c r="K392" s="272"/>
      <c r="L392" s="272"/>
      <c r="M392" s="48"/>
      <c r="N392" s="275"/>
      <c r="O392" s="48"/>
      <c r="P392" s="276"/>
      <c r="Q392" s="226"/>
      <c r="R392" s="408">
        <f t="shared" si="24"/>
        <v>0</v>
      </c>
      <c r="S392" s="408">
        <f t="shared" si="25"/>
        <v>0</v>
      </c>
      <c r="T392" s="408">
        <f t="shared" si="28"/>
        <v>0</v>
      </c>
      <c r="U392" s="409">
        <f t="shared" si="26"/>
        <v>0</v>
      </c>
      <c r="W392" s="225"/>
      <c r="X392" s="225"/>
    </row>
    <row r="393" spans="1:24" x14ac:dyDescent="0.4">
      <c r="A393" s="91" t="s">
        <v>236</v>
      </c>
      <c r="B393" s="273"/>
      <c r="C393" s="48"/>
      <c r="D393" s="274"/>
      <c r="E393" s="48"/>
      <c r="F393" s="272"/>
      <c r="G393" s="272"/>
      <c r="H393" s="272"/>
      <c r="I393" s="48"/>
      <c r="J393" s="272"/>
      <c r="K393" s="272"/>
      <c r="L393" s="272"/>
      <c r="M393" s="48"/>
      <c r="N393" s="275"/>
      <c r="O393" s="48"/>
      <c r="P393" s="276"/>
      <c r="Q393" s="226"/>
      <c r="R393" s="408">
        <f t="shared" si="24"/>
        <v>0</v>
      </c>
      <c r="S393" s="408">
        <f t="shared" si="25"/>
        <v>0</v>
      </c>
      <c r="T393" s="408">
        <f t="shared" si="28"/>
        <v>0</v>
      </c>
      <c r="U393" s="409">
        <f t="shared" si="26"/>
        <v>0</v>
      </c>
      <c r="W393" s="225"/>
      <c r="X393" s="225"/>
    </row>
    <row r="394" spans="1:24" x14ac:dyDescent="0.4">
      <c r="A394" s="91" t="s">
        <v>236</v>
      </c>
      <c r="B394" s="273"/>
      <c r="C394" s="48"/>
      <c r="D394" s="274"/>
      <c r="E394" s="48"/>
      <c r="F394" s="272"/>
      <c r="G394" s="272"/>
      <c r="H394" s="272"/>
      <c r="I394" s="48"/>
      <c r="J394" s="272"/>
      <c r="K394" s="272"/>
      <c r="L394" s="272"/>
      <c r="M394" s="48"/>
      <c r="N394" s="275"/>
      <c r="O394" s="48"/>
      <c r="P394" s="276"/>
      <c r="Q394" s="226"/>
      <c r="R394" s="408">
        <f t="shared" si="24"/>
        <v>0</v>
      </c>
      <c r="S394" s="408">
        <f t="shared" si="25"/>
        <v>0</v>
      </c>
      <c r="T394" s="408">
        <f t="shared" si="28"/>
        <v>0</v>
      </c>
      <c r="U394" s="409">
        <f t="shared" si="26"/>
        <v>0</v>
      </c>
      <c r="W394" s="225"/>
      <c r="X394" s="225"/>
    </row>
    <row r="395" spans="1:24" x14ac:dyDescent="0.4">
      <c r="A395" s="91" t="s">
        <v>236</v>
      </c>
      <c r="B395" s="273"/>
      <c r="C395" s="48"/>
      <c r="D395" s="274"/>
      <c r="E395" s="48"/>
      <c r="F395" s="272"/>
      <c r="G395" s="272"/>
      <c r="H395" s="272"/>
      <c r="I395" s="48"/>
      <c r="J395" s="272"/>
      <c r="K395" s="272"/>
      <c r="L395" s="272"/>
      <c r="M395" s="48"/>
      <c r="N395" s="275"/>
      <c r="O395" s="48"/>
      <c r="P395" s="276"/>
      <c r="Q395" s="226"/>
      <c r="R395" s="408">
        <f t="shared" si="24"/>
        <v>0</v>
      </c>
      <c r="S395" s="408">
        <f t="shared" si="25"/>
        <v>0</v>
      </c>
      <c r="T395" s="408">
        <f t="shared" si="28"/>
        <v>0</v>
      </c>
      <c r="U395" s="409">
        <f t="shared" si="26"/>
        <v>0</v>
      </c>
      <c r="W395" s="225"/>
      <c r="X395" s="225"/>
    </row>
    <row r="396" spans="1:24" x14ac:dyDescent="0.4">
      <c r="A396" s="91" t="s">
        <v>236</v>
      </c>
      <c r="B396" s="273"/>
      <c r="C396" s="48"/>
      <c r="D396" s="274"/>
      <c r="E396" s="48"/>
      <c r="F396" s="272"/>
      <c r="G396" s="272"/>
      <c r="H396" s="272"/>
      <c r="I396" s="48"/>
      <c r="J396" s="272"/>
      <c r="K396" s="272"/>
      <c r="L396" s="272"/>
      <c r="M396" s="48"/>
      <c r="N396" s="275"/>
      <c r="O396" s="48"/>
      <c r="P396" s="276"/>
      <c r="Q396" s="226"/>
      <c r="R396" s="408">
        <f t="shared" si="24"/>
        <v>0</v>
      </c>
      <c r="S396" s="408">
        <f t="shared" si="25"/>
        <v>0</v>
      </c>
      <c r="T396" s="408">
        <f t="shared" si="28"/>
        <v>0</v>
      </c>
      <c r="U396" s="409">
        <f t="shared" si="26"/>
        <v>0</v>
      </c>
      <c r="W396" s="225"/>
      <c r="X396" s="225"/>
    </row>
    <row r="397" spans="1:24" x14ac:dyDescent="0.4">
      <c r="A397" s="91" t="s">
        <v>236</v>
      </c>
      <c r="B397" s="273"/>
      <c r="C397" s="48"/>
      <c r="D397" s="274"/>
      <c r="E397" s="48"/>
      <c r="F397" s="272"/>
      <c r="G397" s="272"/>
      <c r="H397" s="272"/>
      <c r="I397" s="48"/>
      <c r="J397" s="272"/>
      <c r="K397" s="272"/>
      <c r="L397" s="272"/>
      <c r="M397" s="48"/>
      <c r="N397" s="275"/>
      <c r="O397" s="48"/>
      <c r="P397" s="276"/>
      <c r="Q397" s="226"/>
      <c r="R397" s="408">
        <f t="shared" ref="R397:R460" si="29">IFERROR(F397*J397,0)</f>
        <v>0</v>
      </c>
      <c r="S397" s="408">
        <f t="shared" ref="S397:S460" si="30">IFERROR(G397*K397,0)</f>
        <v>0</v>
      </c>
      <c r="T397" s="408">
        <f t="shared" si="28"/>
        <v>0</v>
      </c>
      <c r="U397" s="409">
        <f t="shared" ref="U397:U460" si="31">IFERROR(R397+S397+T397,0)</f>
        <v>0</v>
      </c>
      <c r="W397" s="225"/>
      <c r="X397" s="225"/>
    </row>
    <row r="398" spans="1:24" x14ac:dyDescent="0.4">
      <c r="A398" s="91" t="s">
        <v>236</v>
      </c>
      <c r="B398" s="273"/>
      <c r="C398" s="48"/>
      <c r="D398" s="274"/>
      <c r="E398" s="48"/>
      <c r="F398" s="272"/>
      <c r="G398" s="272"/>
      <c r="H398" s="272"/>
      <c r="I398" s="48"/>
      <c r="J398" s="272"/>
      <c r="K398" s="272"/>
      <c r="L398" s="272"/>
      <c r="M398" s="48"/>
      <c r="N398" s="275"/>
      <c r="O398" s="48"/>
      <c r="P398" s="276"/>
      <c r="Q398" s="226"/>
      <c r="R398" s="408">
        <f t="shared" si="29"/>
        <v>0</v>
      </c>
      <c r="S398" s="408">
        <f t="shared" si="30"/>
        <v>0</v>
      </c>
      <c r="T398" s="408">
        <f t="shared" si="28"/>
        <v>0</v>
      </c>
      <c r="U398" s="409">
        <f t="shared" si="31"/>
        <v>0</v>
      </c>
      <c r="W398" s="225"/>
      <c r="X398" s="225"/>
    </row>
    <row r="399" spans="1:24" x14ac:dyDescent="0.4">
      <c r="A399" s="91" t="s">
        <v>236</v>
      </c>
      <c r="B399" s="273"/>
      <c r="C399" s="48"/>
      <c r="D399" s="274"/>
      <c r="E399" s="48"/>
      <c r="F399" s="272"/>
      <c r="G399" s="272"/>
      <c r="H399" s="272"/>
      <c r="I399" s="48"/>
      <c r="J399" s="272"/>
      <c r="K399" s="272"/>
      <c r="L399" s="272"/>
      <c r="M399" s="48"/>
      <c r="N399" s="275"/>
      <c r="O399" s="48"/>
      <c r="P399" s="276"/>
      <c r="Q399" s="226"/>
      <c r="R399" s="408">
        <f t="shared" si="29"/>
        <v>0</v>
      </c>
      <c r="S399" s="408">
        <f t="shared" si="30"/>
        <v>0</v>
      </c>
      <c r="T399" s="408">
        <f t="shared" si="28"/>
        <v>0</v>
      </c>
      <c r="U399" s="409">
        <f t="shared" si="31"/>
        <v>0</v>
      </c>
      <c r="W399" s="225"/>
      <c r="X399" s="225"/>
    </row>
    <row r="400" spans="1:24" x14ac:dyDescent="0.4">
      <c r="A400" s="91" t="s">
        <v>236</v>
      </c>
      <c r="B400" s="273"/>
      <c r="C400" s="48"/>
      <c r="D400" s="274"/>
      <c r="E400" s="48"/>
      <c r="F400" s="272"/>
      <c r="G400" s="272"/>
      <c r="H400" s="272"/>
      <c r="I400" s="48"/>
      <c r="J400" s="272"/>
      <c r="K400" s="272"/>
      <c r="L400" s="272"/>
      <c r="M400" s="48"/>
      <c r="N400" s="275"/>
      <c r="O400" s="48"/>
      <c r="P400" s="276"/>
      <c r="Q400" s="226"/>
      <c r="R400" s="408">
        <f t="shared" si="29"/>
        <v>0</v>
      </c>
      <c r="S400" s="408">
        <f t="shared" si="30"/>
        <v>0</v>
      </c>
      <c r="T400" s="408">
        <f t="shared" si="28"/>
        <v>0</v>
      </c>
      <c r="U400" s="409">
        <f t="shared" si="31"/>
        <v>0</v>
      </c>
      <c r="W400" s="225"/>
      <c r="X400" s="225"/>
    </row>
    <row r="401" spans="1:24" x14ac:dyDescent="0.4">
      <c r="A401" s="91" t="s">
        <v>236</v>
      </c>
      <c r="B401" s="273"/>
      <c r="C401" s="48"/>
      <c r="D401" s="274"/>
      <c r="E401" s="48"/>
      <c r="F401" s="272"/>
      <c r="G401" s="272"/>
      <c r="H401" s="272"/>
      <c r="I401" s="48"/>
      <c r="J401" s="272"/>
      <c r="K401" s="272"/>
      <c r="L401" s="272"/>
      <c r="M401" s="48"/>
      <c r="N401" s="275"/>
      <c r="O401" s="48"/>
      <c r="P401" s="276"/>
      <c r="Q401" s="226"/>
      <c r="R401" s="408">
        <f t="shared" si="29"/>
        <v>0</v>
      </c>
      <c r="S401" s="408">
        <f t="shared" si="30"/>
        <v>0</v>
      </c>
      <c r="T401" s="408">
        <f t="shared" si="28"/>
        <v>0</v>
      </c>
      <c r="U401" s="409">
        <f t="shared" si="31"/>
        <v>0</v>
      </c>
      <c r="W401" s="225"/>
      <c r="X401" s="225"/>
    </row>
    <row r="402" spans="1:24" x14ac:dyDescent="0.4">
      <c r="A402" s="91" t="s">
        <v>236</v>
      </c>
      <c r="B402" s="273"/>
      <c r="C402" s="48"/>
      <c r="D402" s="274"/>
      <c r="E402" s="48"/>
      <c r="F402" s="272"/>
      <c r="G402" s="272"/>
      <c r="H402" s="272"/>
      <c r="I402" s="48"/>
      <c r="J402" s="272"/>
      <c r="K402" s="272"/>
      <c r="L402" s="272"/>
      <c r="M402" s="48"/>
      <c r="N402" s="275"/>
      <c r="O402" s="48"/>
      <c r="P402" s="276"/>
      <c r="Q402" s="226"/>
      <c r="R402" s="408">
        <f t="shared" si="29"/>
        <v>0</v>
      </c>
      <c r="S402" s="408">
        <f t="shared" si="30"/>
        <v>0</v>
      </c>
      <c r="T402" s="408">
        <f t="shared" si="28"/>
        <v>0</v>
      </c>
      <c r="U402" s="409">
        <f t="shared" si="31"/>
        <v>0</v>
      </c>
      <c r="W402" s="225"/>
      <c r="X402" s="225"/>
    </row>
    <row r="403" spans="1:24" x14ac:dyDescent="0.4">
      <c r="A403" s="91" t="s">
        <v>236</v>
      </c>
      <c r="B403" s="273"/>
      <c r="C403" s="48"/>
      <c r="D403" s="274"/>
      <c r="E403" s="48"/>
      <c r="F403" s="272"/>
      <c r="G403" s="272"/>
      <c r="H403" s="272"/>
      <c r="I403" s="48"/>
      <c r="J403" s="272"/>
      <c r="K403" s="272"/>
      <c r="L403" s="272"/>
      <c r="M403" s="48"/>
      <c r="N403" s="275"/>
      <c r="O403" s="48"/>
      <c r="P403" s="276"/>
      <c r="Q403" s="226"/>
      <c r="R403" s="408">
        <f t="shared" si="29"/>
        <v>0</v>
      </c>
      <c r="S403" s="408">
        <f t="shared" si="30"/>
        <v>0</v>
      </c>
      <c r="T403" s="408">
        <f t="shared" si="28"/>
        <v>0</v>
      </c>
      <c r="U403" s="409">
        <f t="shared" si="31"/>
        <v>0</v>
      </c>
      <c r="W403" s="225"/>
      <c r="X403" s="225"/>
    </row>
    <row r="404" spans="1:24" x14ac:dyDescent="0.4">
      <c r="A404" s="91" t="s">
        <v>236</v>
      </c>
      <c r="B404" s="273"/>
      <c r="C404" s="48"/>
      <c r="D404" s="274"/>
      <c r="E404" s="48"/>
      <c r="F404" s="272"/>
      <c r="G404" s="272"/>
      <c r="H404" s="272"/>
      <c r="I404" s="48"/>
      <c r="J404" s="272"/>
      <c r="K404" s="272"/>
      <c r="L404" s="272"/>
      <c r="M404" s="48"/>
      <c r="N404" s="275"/>
      <c r="O404" s="48"/>
      <c r="P404" s="276"/>
      <c r="Q404" s="226"/>
      <c r="R404" s="408">
        <f t="shared" si="29"/>
        <v>0</v>
      </c>
      <c r="S404" s="408">
        <f t="shared" si="30"/>
        <v>0</v>
      </c>
      <c r="T404" s="408">
        <f t="shared" si="28"/>
        <v>0</v>
      </c>
      <c r="U404" s="409">
        <f t="shared" si="31"/>
        <v>0</v>
      </c>
      <c r="W404" s="225"/>
      <c r="X404" s="225"/>
    </row>
    <row r="405" spans="1:24" x14ac:dyDescent="0.4">
      <c r="A405" s="91" t="s">
        <v>236</v>
      </c>
      <c r="B405" s="273"/>
      <c r="C405" s="48"/>
      <c r="D405" s="274"/>
      <c r="E405" s="48"/>
      <c r="F405" s="272"/>
      <c r="G405" s="272"/>
      <c r="H405" s="272"/>
      <c r="I405" s="48"/>
      <c r="J405" s="272"/>
      <c r="K405" s="272"/>
      <c r="L405" s="272"/>
      <c r="M405" s="48"/>
      <c r="N405" s="275"/>
      <c r="O405" s="48"/>
      <c r="P405" s="276"/>
      <c r="Q405" s="226"/>
      <c r="R405" s="408">
        <f t="shared" si="29"/>
        <v>0</v>
      </c>
      <c r="S405" s="408">
        <f t="shared" si="30"/>
        <v>0</v>
      </c>
      <c r="T405" s="408">
        <f t="shared" si="28"/>
        <v>0</v>
      </c>
      <c r="U405" s="409">
        <f t="shared" si="31"/>
        <v>0</v>
      </c>
      <c r="W405" s="225"/>
      <c r="X405" s="225"/>
    </row>
    <row r="406" spans="1:24" x14ac:dyDescent="0.4">
      <c r="A406" s="91" t="s">
        <v>236</v>
      </c>
      <c r="B406" s="273"/>
      <c r="C406" s="48"/>
      <c r="D406" s="274"/>
      <c r="E406" s="48"/>
      <c r="F406" s="272"/>
      <c r="G406" s="272"/>
      <c r="H406" s="272"/>
      <c r="I406" s="48"/>
      <c r="J406" s="272"/>
      <c r="K406" s="272"/>
      <c r="L406" s="272"/>
      <c r="M406" s="48"/>
      <c r="N406" s="275"/>
      <c r="O406" s="48"/>
      <c r="P406" s="276"/>
      <c r="Q406" s="226"/>
      <c r="R406" s="408">
        <f t="shared" si="29"/>
        <v>0</v>
      </c>
      <c r="S406" s="408">
        <f t="shared" si="30"/>
        <v>0</v>
      </c>
      <c r="T406" s="408">
        <f t="shared" si="28"/>
        <v>0</v>
      </c>
      <c r="U406" s="409">
        <f t="shared" si="31"/>
        <v>0</v>
      </c>
      <c r="W406" s="225"/>
      <c r="X406" s="225"/>
    </row>
    <row r="407" spans="1:24" x14ac:dyDescent="0.4">
      <c r="A407" s="91" t="s">
        <v>236</v>
      </c>
      <c r="B407" s="273"/>
      <c r="C407" s="48"/>
      <c r="D407" s="274"/>
      <c r="E407" s="48"/>
      <c r="F407" s="272"/>
      <c r="G407" s="272"/>
      <c r="H407" s="272"/>
      <c r="I407" s="48"/>
      <c r="J407" s="272"/>
      <c r="K407" s="272"/>
      <c r="L407" s="272"/>
      <c r="M407" s="48"/>
      <c r="N407" s="275"/>
      <c r="O407" s="48"/>
      <c r="P407" s="276"/>
      <c r="Q407" s="226"/>
      <c r="R407" s="408">
        <f t="shared" si="29"/>
        <v>0</v>
      </c>
      <c r="S407" s="408">
        <f t="shared" si="30"/>
        <v>0</v>
      </c>
      <c r="T407" s="408">
        <f t="shared" ref="T407" si="32">IFERROR(H407*L407,0)</f>
        <v>0</v>
      </c>
      <c r="U407" s="409">
        <f t="shared" si="31"/>
        <v>0</v>
      </c>
      <c r="W407" s="225"/>
      <c r="X407" s="225"/>
    </row>
    <row r="408" spans="1:24" x14ac:dyDescent="0.4">
      <c r="A408" s="91" t="s">
        <v>236</v>
      </c>
      <c r="B408" s="273"/>
      <c r="C408" s="48"/>
      <c r="D408" s="274"/>
      <c r="E408" s="48"/>
      <c r="F408" s="272"/>
      <c r="G408" s="272"/>
      <c r="H408" s="272"/>
      <c r="I408" s="48"/>
      <c r="J408" s="272"/>
      <c r="K408" s="272"/>
      <c r="L408" s="272"/>
      <c r="M408" s="48"/>
      <c r="N408" s="275"/>
      <c r="O408" s="48"/>
      <c r="P408" s="276"/>
      <c r="Q408" s="226"/>
      <c r="R408" s="408">
        <f t="shared" si="29"/>
        <v>0</v>
      </c>
      <c r="S408" s="408">
        <f t="shared" si="30"/>
        <v>0</v>
      </c>
      <c r="T408" s="408">
        <f>IFERROR(H408*L408,0)</f>
        <v>0</v>
      </c>
      <c r="U408" s="409">
        <f t="shared" si="31"/>
        <v>0</v>
      </c>
      <c r="W408" s="225"/>
      <c r="X408" s="225"/>
    </row>
    <row r="409" spans="1:24" x14ac:dyDescent="0.4">
      <c r="A409" s="91" t="s">
        <v>236</v>
      </c>
      <c r="B409" s="273"/>
      <c r="C409" s="48"/>
      <c r="D409" s="274"/>
      <c r="E409" s="48"/>
      <c r="F409" s="272"/>
      <c r="G409" s="272"/>
      <c r="H409" s="272"/>
      <c r="I409" s="48"/>
      <c r="J409" s="272"/>
      <c r="K409" s="272"/>
      <c r="L409" s="272"/>
      <c r="M409" s="48"/>
      <c r="N409" s="275"/>
      <c r="O409" s="48"/>
      <c r="P409" s="276"/>
      <c r="Q409" s="226"/>
      <c r="R409" s="408">
        <f t="shared" si="29"/>
        <v>0</v>
      </c>
      <c r="S409" s="408">
        <f t="shared" si="30"/>
        <v>0</v>
      </c>
      <c r="T409" s="408">
        <f t="shared" ref="T409:T462" si="33">IFERROR(H409*L409,0)</f>
        <v>0</v>
      </c>
      <c r="U409" s="409">
        <f t="shared" si="31"/>
        <v>0</v>
      </c>
      <c r="W409" s="225"/>
      <c r="X409" s="225"/>
    </row>
    <row r="410" spans="1:24" x14ac:dyDescent="0.4">
      <c r="A410" s="91" t="s">
        <v>236</v>
      </c>
      <c r="B410" s="273"/>
      <c r="C410" s="48"/>
      <c r="D410" s="274"/>
      <c r="E410" s="48"/>
      <c r="F410" s="272"/>
      <c r="G410" s="272"/>
      <c r="H410" s="272"/>
      <c r="I410" s="48"/>
      <c r="J410" s="272"/>
      <c r="K410" s="272"/>
      <c r="L410" s="272"/>
      <c r="M410" s="48"/>
      <c r="N410" s="275"/>
      <c r="O410" s="48"/>
      <c r="P410" s="276"/>
      <c r="Q410" s="226"/>
      <c r="R410" s="408">
        <f t="shared" si="29"/>
        <v>0</v>
      </c>
      <c r="S410" s="408">
        <f t="shared" si="30"/>
        <v>0</v>
      </c>
      <c r="T410" s="408">
        <f t="shared" si="33"/>
        <v>0</v>
      </c>
      <c r="U410" s="409">
        <f t="shared" si="31"/>
        <v>0</v>
      </c>
      <c r="W410" s="225"/>
      <c r="X410" s="225"/>
    </row>
    <row r="411" spans="1:24" x14ac:dyDescent="0.4">
      <c r="A411" s="91" t="s">
        <v>236</v>
      </c>
      <c r="B411" s="273"/>
      <c r="C411" s="48"/>
      <c r="D411" s="274"/>
      <c r="E411" s="48"/>
      <c r="F411" s="272"/>
      <c r="G411" s="272"/>
      <c r="H411" s="272"/>
      <c r="I411" s="48"/>
      <c r="J411" s="272"/>
      <c r="K411" s="272"/>
      <c r="L411" s="272"/>
      <c r="M411" s="48"/>
      <c r="N411" s="275"/>
      <c r="O411" s="48"/>
      <c r="P411" s="276"/>
      <c r="Q411" s="226"/>
      <c r="R411" s="408">
        <f t="shared" si="29"/>
        <v>0</v>
      </c>
      <c r="S411" s="408">
        <f t="shared" si="30"/>
        <v>0</v>
      </c>
      <c r="T411" s="408">
        <f t="shared" si="33"/>
        <v>0</v>
      </c>
      <c r="U411" s="409">
        <f t="shared" si="31"/>
        <v>0</v>
      </c>
      <c r="W411" s="225"/>
      <c r="X411" s="225"/>
    </row>
    <row r="412" spans="1:24" x14ac:dyDescent="0.4">
      <c r="A412" s="91" t="s">
        <v>236</v>
      </c>
      <c r="B412" s="273"/>
      <c r="C412" s="48"/>
      <c r="D412" s="274"/>
      <c r="E412" s="48"/>
      <c r="F412" s="272"/>
      <c r="G412" s="272"/>
      <c r="H412" s="272"/>
      <c r="I412" s="48"/>
      <c r="J412" s="272"/>
      <c r="K412" s="272"/>
      <c r="L412" s="272"/>
      <c r="M412" s="48"/>
      <c r="N412" s="275"/>
      <c r="O412" s="48"/>
      <c r="P412" s="276"/>
      <c r="Q412" s="226"/>
      <c r="R412" s="408">
        <f t="shared" si="29"/>
        <v>0</v>
      </c>
      <c r="S412" s="408">
        <f t="shared" si="30"/>
        <v>0</v>
      </c>
      <c r="T412" s="408">
        <f t="shared" si="33"/>
        <v>0</v>
      </c>
      <c r="U412" s="409">
        <f t="shared" si="31"/>
        <v>0</v>
      </c>
      <c r="W412" s="225"/>
      <c r="X412" s="225"/>
    </row>
    <row r="413" spans="1:24" x14ac:dyDescent="0.4">
      <c r="A413" s="91" t="s">
        <v>236</v>
      </c>
      <c r="B413" s="273"/>
      <c r="C413" s="48"/>
      <c r="D413" s="274"/>
      <c r="E413" s="48"/>
      <c r="F413" s="272"/>
      <c r="G413" s="272"/>
      <c r="H413" s="272"/>
      <c r="I413" s="48"/>
      <c r="J413" s="272"/>
      <c r="K413" s="272"/>
      <c r="L413" s="272"/>
      <c r="M413" s="48"/>
      <c r="N413" s="275"/>
      <c r="O413" s="48"/>
      <c r="P413" s="276"/>
      <c r="Q413" s="226"/>
      <c r="R413" s="408">
        <f t="shared" si="29"/>
        <v>0</v>
      </c>
      <c r="S413" s="408">
        <f t="shared" si="30"/>
        <v>0</v>
      </c>
      <c r="T413" s="408">
        <f t="shared" si="33"/>
        <v>0</v>
      </c>
      <c r="U413" s="409">
        <f t="shared" si="31"/>
        <v>0</v>
      </c>
      <c r="W413" s="225"/>
      <c r="X413" s="225"/>
    </row>
    <row r="414" spans="1:24" x14ac:dyDescent="0.4">
      <c r="A414" s="91" t="s">
        <v>236</v>
      </c>
      <c r="B414" s="273"/>
      <c r="C414" s="48"/>
      <c r="D414" s="274"/>
      <c r="E414" s="48"/>
      <c r="F414" s="272"/>
      <c r="G414" s="272"/>
      <c r="H414" s="272"/>
      <c r="I414" s="48"/>
      <c r="J414" s="272"/>
      <c r="K414" s="272"/>
      <c r="L414" s="272"/>
      <c r="M414" s="48"/>
      <c r="N414" s="275"/>
      <c r="O414" s="48"/>
      <c r="P414" s="276"/>
      <c r="Q414" s="226"/>
      <c r="R414" s="408">
        <f t="shared" si="29"/>
        <v>0</v>
      </c>
      <c r="S414" s="408">
        <f t="shared" si="30"/>
        <v>0</v>
      </c>
      <c r="T414" s="408">
        <f t="shared" si="33"/>
        <v>0</v>
      </c>
      <c r="U414" s="409">
        <f t="shared" si="31"/>
        <v>0</v>
      </c>
      <c r="W414" s="225"/>
      <c r="X414" s="225"/>
    </row>
    <row r="415" spans="1:24" x14ac:dyDescent="0.4">
      <c r="A415" s="91" t="s">
        <v>236</v>
      </c>
      <c r="B415" s="273"/>
      <c r="C415" s="48"/>
      <c r="D415" s="274"/>
      <c r="E415" s="48"/>
      <c r="F415" s="272"/>
      <c r="G415" s="272"/>
      <c r="H415" s="272"/>
      <c r="I415" s="48"/>
      <c r="J415" s="272"/>
      <c r="K415" s="272"/>
      <c r="L415" s="272"/>
      <c r="M415" s="48"/>
      <c r="N415" s="275"/>
      <c r="O415" s="48"/>
      <c r="P415" s="276"/>
      <c r="Q415" s="226"/>
      <c r="R415" s="408">
        <f t="shared" si="29"/>
        <v>0</v>
      </c>
      <c r="S415" s="408">
        <f t="shared" si="30"/>
        <v>0</v>
      </c>
      <c r="T415" s="408">
        <f t="shared" si="33"/>
        <v>0</v>
      </c>
      <c r="U415" s="409">
        <f t="shared" si="31"/>
        <v>0</v>
      </c>
      <c r="W415" s="225"/>
      <c r="X415" s="225"/>
    </row>
    <row r="416" spans="1:24" x14ac:dyDescent="0.4">
      <c r="A416" s="91" t="s">
        <v>236</v>
      </c>
      <c r="B416" s="273"/>
      <c r="C416" s="48"/>
      <c r="D416" s="274"/>
      <c r="E416" s="48"/>
      <c r="F416" s="272"/>
      <c r="G416" s="272"/>
      <c r="H416" s="272"/>
      <c r="I416" s="48"/>
      <c r="J416" s="272"/>
      <c r="K416" s="272"/>
      <c r="L416" s="272"/>
      <c r="M416" s="48"/>
      <c r="N416" s="275"/>
      <c r="O416" s="48"/>
      <c r="P416" s="276"/>
      <c r="Q416" s="226"/>
      <c r="R416" s="408">
        <f t="shared" si="29"/>
        <v>0</v>
      </c>
      <c r="S416" s="408">
        <f t="shared" si="30"/>
        <v>0</v>
      </c>
      <c r="T416" s="408">
        <f t="shared" si="33"/>
        <v>0</v>
      </c>
      <c r="U416" s="409">
        <f t="shared" si="31"/>
        <v>0</v>
      </c>
      <c r="W416" s="225"/>
      <c r="X416" s="225"/>
    </row>
    <row r="417" spans="1:24" x14ac:dyDescent="0.4">
      <c r="A417" s="91" t="s">
        <v>236</v>
      </c>
      <c r="B417" s="273"/>
      <c r="C417" s="48"/>
      <c r="D417" s="274"/>
      <c r="E417" s="48"/>
      <c r="F417" s="272"/>
      <c r="G417" s="272"/>
      <c r="H417" s="272"/>
      <c r="I417" s="48"/>
      <c r="J417" s="272"/>
      <c r="K417" s="272"/>
      <c r="L417" s="272"/>
      <c r="M417" s="48"/>
      <c r="N417" s="275"/>
      <c r="O417" s="48"/>
      <c r="P417" s="276"/>
      <c r="Q417" s="226"/>
      <c r="R417" s="408">
        <f t="shared" si="29"/>
        <v>0</v>
      </c>
      <c r="S417" s="408">
        <f t="shared" si="30"/>
        <v>0</v>
      </c>
      <c r="T417" s="408">
        <f t="shared" si="33"/>
        <v>0</v>
      </c>
      <c r="U417" s="409">
        <f t="shared" si="31"/>
        <v>0</v>
      </c>
      <c r="W417" s="225"/>
      <c r="X417" s="225"/>
    </row>
    <row r="418" spans="1:24" x14ac:dyDescent="0.4">
      <c r="A418" s="91" t="s">
        <v>236</v>
      </c>
      <c r="B418" s="273"/>
      <c r="C418" s="48"/>
      <c r="D418" s="274"/>
      <c r="E418" s="48"/>
      <c r="F418" s="272"/>
      <c r="G418" s="272"/>
      <c r="H418" s="272"/>
      <c r="I418" s="48"/>
      <c r="J418" s="272"/>
      <c r="K418" s="272"/>
      <c r="L418" s="272"/>
      <c r="M418" s="48"/>
      <c r="N418" s="275"/>
      <c r="O418" s="48"/>
      <c r="P418" s="276"/>
      <c r="Q418" s="226"/>
      <c r="R418" s="408">
        <f t="shared" si="29"/>
        <v>0</v>
      </c>
      <c r="S418" s="408">
        <f t="shared" si="30"/>
        <v>0</v>
      </c>
      <c r="T418" s="408">
        <f t="shared" si="33"/>
        <v>0</v>
      </c>
      <c r="U418" s="409">
        <f t="shared" si="31"/>
        <v>0</v>
      </c>
      <c r="W418" s="225"/>
      <c r="X418" s="225"/>
    </row>
    <row r="419" spans="1:24" x14ac:dyDescent="0.4">
      <c r="A419" s="91" t="s">
        <v>236</v>
      </c>
      <c r="B419" s="273"/>
      <c r="C419" s="48"/>
      <c r="D419" s="274"/>
      <c r="E419" s="48"/>
      <c r="F419" s="272"/>
      <c r="G419" s="272"/>
      <c r="H419" s="272"/>
      <c r="I419" s="48"/>
      <c r="J419" s="272"/>
      <c r="K419" s="272"/>
      <c r="L419" s="272"/>
      <c r="M419" s="48"/>
      <c r="N419" s="275"/>
      <c r="O419" s="48"/>
      <c r="P419" s="276"/>
      <c r="Q419" s="226"/>
      <c r="R419" s="408">
        <f t="shared" si="29"/>
        <v>0</v>
      </c>
      <c r="S419" s="408">
        <f t="shared" si="30"/>
        <v>0</v>
      </c>
      <c r="T419" s="408">
        <f t="shared" si="33"/>
        <v>0</v>
      </c>
      <c r="U419" s="409">
        <f t="shared" si="31"/>
        <v>0</v>
      </c>
      <c r="W419" s="225"/>
      <c r="X419" s="225"/>
    </row>
    <row r="420" spans="1:24" x14ac:dyDescent="0.4">
      <c r="A420" s="91" t="s">
        <v>236</v>
      </c>
      <c r="B420" s="273"/>
      <c r="C420" s="48"/>
      <c r="D420" s="274"/>
      <c r="E420" s="48"/>
      <c r="F420" s="272"/>
      <c r="G420" s="272"/>
      <c r="H420" s="272"/>
      <c r="I420" s="48"/>
      <c r="J420" s="272"/>
      <c r="K420" s="272"/>
      <c r="L420" s="272"/>
      <c r="M420" s="48"/>
      <c r="N420" s="275"/>
      <c r="O420" s="48"/>
      <c r="P420" s="276"/>
      <c r="Q420" s="226"/>
      <c r="R420" s="408">
        <f t="shared" si="29"/>
        <v>0</v>
      </c>
      <c r="S420" s="408">
        <f t="shared" si="30"/>
        <v>0</v>
      </c>
      <c r="T420" s="408">
        <f t="shared" si="33"/>
        <v>0</v>
      </c>
      <c r="U420" s="409">
        <f t="shared" si="31"/>
        <v>0</v>
      </c>
      <c r="W420" s="225"/>
      <c r="X420" s="225"/>
    </row>
    <row r="421" spans="1:24" x14ac:dyDescent="0.4">
      <c r="A421" s="91" t="s">
        <v>236</v>
      </c>
      <c r="B421" s="273"/>
      <c r="C421" s="48"/>
      <c r="D421" s="274"/>
      <c r="E421" s="48"/>
      <c r="F421" s="272"/>
      <c r="G421" s="272"/>
      <c r="H421" s="272"/>
      <c r="I421" s="48"/>
      <c r="J421" s="272"/>
      <c r="K421" s="272"/>
      <c r="L421" s="272"/>
      <c r="M421" s="48"/>
      <c r="N421" s="275"/>
      <c r="O421" s="48"/>
      <c r="P421" s="276"/>
      <c r="Q421" s="226"/>
      <c r="R421" s="408">
        <f t="shared" si="29"/>
        <v>0</v>
      </c>
      <c r="S421" s="408">
        <f t="shared" si="30"/>
        <v>0</v>
      </c>
      <c r="T421" s="408">
        <f t="shared" si="33"/>
        <v>0</v>
      </c>
      <c r="U421" s="409">
        <f t="shared" si="31"/>
        <v>0</v>
      </c>
      <c r="W421" s="225"/>
      <c r="X421" s="225"/>
    </row>
    <row r="422" spans="1:24" x14ac:dyDescent="0.4">
      <c r="A422" s="91" t="s">
        <v>236</v>
      </c>
      <c r="B422" s="273"/>
      <c r="C422" s="48"/>
      <c r="D422" s="274"/>
      <c r="E422" s="48"/>
      <c r="F422" s="272"/>
      <c r="G422" s="272"/>
      <c r="H422" s="272"/>
      <c r="I422" s="48"/>
      <c r="J422" s="272"/>
      <c r="K422" s="272"/>
      <c r="L422" s="272"/>
      <c r="M422" s="48"/>
      <c r="N422" s="275"/>
      <c r="O422" s="48"/>
      <c r="P422" s="276"/>
      <c r="Q422" s="226"/>
      <c r="R422" s="408">
        <f t="shared" si="29"/>
        <v>0</v>
      </c>
      <c r="S422" s="408">
        <f t="shared" si="30"/>
        <v>0</v>
      </c>
      <c r="T422" s="408">
        <f t="shared" si="33"/>
        <v>0</v>
      </c>
      <c r="U422" s="409">
        <f t="shared" si="31"/>
        <v>0</v>
      </c>
      <c r="W422" s="225"/>
      <c r="X422" s="225"/>
    </row>
    <row r="423" spans="1:24" x14ac:dyDescent="0.4">
      <c r="A423" s="91" t="s">
        <v>236</v>
      </c>
      <c r="B423" s="273"/>
      <c r="C423" s="48"/>
      <c r="D423" s="274"/>
      <c r="E423" s="48"/>
      <c r="F423" s="272"/>
      <c r="G423" s="272"/>
      <c r="H423" s="272"/>
      <c r="I423" s="48"/>
      <c r="J423" s="272"/>
      <c r="K423" s="272"/>
      <c r="L423" s="272"/>
      <c r="M423" s="48"/>
      <c r="N423" s="275"/>
      <c r="O423" s="48"/>
      <c r="P423" s="276"/>
      <c r="Q423" s="226"/>
      <c r="R423" s="408">
        <f t="shared" si="29"/>
        <v>0</v>
      </c>
      <c r="S423" s="408">
        <f t="shared" si="30"/>
        <v>0</v>
      </c>
      <c r="T423" s="408">
        <f t="shared" si="33"/>
        <v>0</v>
      </c>
      <c r="U423" s="409">
        <f t="shared" si="31"/>
        <v>0</v>
      </c>
      <c r="W423" s="225"/>
      <c r="X423" s="225"/>
    </row>
    <row r="424" spans="1:24" x14ac:dyDescent="0.4">
      <c r="A424" s="91" t="s">
        <v>236</v>
      </c>
      <c r="B424" s="273"/>
      <c r="C424" s="48"/>
      <c r="D424" s="274"/>
      <c r="E424" s="48"/>
      <c r="F424" s="272"/>
      <c r="G424" s="272"/>
      <c r="H424" s="272"/>
      <c r="I424" s="48"/>
      <c r="J424" s="272"/>
      <c r="K424" s="272"/>
      <c r="L424" s="272"/>
      <c r="M424" s="48"/>
      <c r="N424" s="275"/>
      <c r="O424" s="48"/>
      <c r="P424" s="276"/>
      <c r="Q424" s="226"/>
      <c r="R424" s="408">
        <f t="shared" si="29"/>
        <v>0</v>
      </c>
      <c r="S424" s="408">
        <f t="shared" si="30"/>
        <v>0</v>
      </c>
      <c r="T424" s="408">
        <f t="shared" si="33"/>
        <v>0</v>
      </c>
      <c r="U424" s="409">
        <f t="shared" si="31"/>
        <v>0</v>
      </c>
      <c r="W424" s="225"/>
      <c r="X424" s="225"/>
    </row>
    <row r="425" spans="1:24" x14ac:dyDescent="0.4">
      <c r="A425" s="91" t="s">
        <v>236</v>
      </c>
      <c r="B425" s="273"/>
      <c r="C425" s="48"/>
      <c r="D425" s="274"/>
      <c r="E425" s="48"/>
      <c r="F425" s="272"/>
      <c r="G425" s="272"/>
      <c r="H425" s="272"/>
      <c r="I425" s="48"/>
      <c r="J425" s="272"/>
      <c r="K425" s="272"/>
      <c r="L425" s="272"/>
      <c r="M425" s="48"/>
      <c r="N425" s="275"/>
      <c r="O425" s="48"/>
      <c r="P425" s="276"/>
      <c r="Q425" s="226"/>
      <c r="R425" s="408">
        <f t="shared" si="29"/>
        <v>0</v>
      </c>
      <c r="S425" s="408">
        <f t="shared" si="30"/>
        <v>0</v>
      </c>
      <c r="T425" s="408">
        <f t="shared" si="33"/>
        <v>0</v>
      </c>
      <c r="U425" s="409">
        <f t="shared" si="31"/>
        <v>0</v>
      </c>
      <c r="W425" s="225"/>
      <c r="X425" s="225"/>
    </row>
    <row r="426" spans="1:24" x14ac:dyDescent="0.4">
      <c r="A426" s="91" t="s">
        <v>236</v>
      </c>
      <c r="B426" s="273"/>
      <c r="C426" s="48"/>
      <c r="D426" s="274"/>
      <c r="E426" s="48"/>
      <c r="F426" s="272"/>
      <c r="G426" s="272"/>
      <c r="H426" s="272"/>
      <c r="I426" s="48"/>
      <c r="J426" s="272"/>
      <c r="K426" s="272"/>
      <c r="L426" s="272"/>
      <c r="M426" s="48"/>
      <c r="N426" s="275"/>
      <c r="O426" s="48"/>
      <c r="P426" s="276"/>
      <c r="Q426" s="226"/>
      <c r="R426" s="408">
        <f t="shared" si="29"/>
        <v>0</v>
      </c>
      <c r="S426" s="408">
        <f t="shared" si="30"/>
        <v>0</v>
      </c>
      <c r="T426" s="408">
        <f t="shared" si="33"/>
        <v>0</v>
      </c>
      <c r="U426" s="409">
        <f t="shared" si="31"/>
        <v>0</v>
      </c>
      <c r="W426" s="225"/>
      <c r="X426" s="225"/>
    </row>
    <row r="427" spans="1:24" x14ac:dyDescent="0.4">
      <c r="A427" s="91" t="s">
        <v>236</v>
      </c>
      <c r="B427" s="273"/>
      <c r="C427" s="48"/>
      <c r="D427" s="274"/>
      <c r="E427" s="48"/>
      <c r="F427" s="272"/>
      <c r="G427" s="272"/>
      <c r="H427" s="272"/>
      <c r="I427" s="48"/>
      <c r="J427" s="272"/>
      <c r="K427" s="272"/>
      <c r="L427" s="272"/>
      <c r="M427" s="48"/>
      <c r="N427" s="275"/>
      <c r="O427" s="48"/>
      <c r="P427" s="276"/>
      <c r="Q427" s="226"/>
      <c r="R427" s="408">
        <f t="shared" si="29"/>
        <v>0</v>
      </c>
      <c r="S427" s="408">
        <f t="shared" si="30"/>
        <v>0</v>
      </c>
      <c r="T427" s="408">
        <f t="shared" si="33"/>
        <v>0</v>
      </c>
      <c r="U427" s="409">
        <f t="shared" si="31"/>
        <v>0</v>
      </c>
      <c r="W427" s="225"/>
      <c r="X427" s="225"/>
    </row>
    <row r="428" spans="1:24" x14ac:dyDescent="0.4">
      <c r="A428" s="91" t="s">
        <v>236</v>
      </c>
      <c r="B428" s="273"/>
      <c r="C428" s="48"/>
      <c r="D428" s="274"/>
      <c r="E428" s="48"/>
      <c r="F428" s="272"/>
      <c r="G428" s="272"/>
      <c r="H428" s="272"/>
      <c r="I428" s="48"/>
      <c r="J428" s="272"/>
      <c r="K428" s="272"/>
      <c r="L428" s="272"/>
      <c r="M428" s="48"/>
      <c r="N428" s="275"/>
      <c r="O428" s="48"/>
      <c r="P428" s="276"/>
      <c r="Q428" s="226"/>
      <c r="R428" s="408">
        <f t="shared" si="29"/>
        <v>0</v>
      </c>
      <c r="S428" s="408">
        <f t="shared" si="30"/>
        <v>0</v>
      </c>
      <c r="T428" s="408">
        <f t="shared" si="33"/>
        <v>0</v>
      </c>
      <c r="U428" s="409">
        <f t="shared" si="31"/>
        <v>0</v>
      </c>
      <c r="W428" s="225"/>
      <c r="X428" s="225"/>
    </row>
    <row r="429" spans="1:24" x14ac:dyDescent="0.4">
      <c r="A429" s="91" t="s">
        <v>236</v>
      </c>
      <c r="B429" s="273"/>
      <c r="C429" s="48"/>
      <c r="D429" s="274"/>
      <c r="E429" s="48"/>
      <c r="F429" s="272"/>
      <c r="G429" s="272"/>
      <c r="H429" s="272"/>
      <c r="I429" s="48"/>
      <c r="J429" s="272"/>
      <c r="K429" s="272"/>
      <c r="L429" s="272"/>
      <c r="M429" s="48"/>
      <c r="N429" s="275"/>
      <c r="O429" s="48"/>
      <c r="P429" s="276"/>
      <c r="Q429" s="226"/>
      <c r="R429" s="408">
        <f t="shared" si="29"/>
        <v>0</v>
      </c>
      <c r="S429" s="408">
        <f t="shared" si="30"/>
        <v>0</v>
      </c>
      <c r="T429" s="408">
        <f t="shared" si="33"/>
        <v>0</v>
      </c>
      <c r="U429" s="409">
        <f t="shared" si="31"/>
        <v>0</v>
      </c>
      <c r="W429" s="225"/>
      <c r="X429" s="225"/>
    </row>
    <row r="430" spans="1:24" x14ac:dyDescent="0.4">
      <c r="A430" s="91" t="s">
        <v>236</v>
      </c>
      <c r="B430" s="273"/>
      <c r="C430" s="48"/>
      <c r="D430" s="274"/>
      <c r="E430" s="48"/>
      <c r="F430" s="272"/>
      <c r="G430" s="272"/>
      <c r="H430" s="272"/>
      <c r="I430" s="48"/>
      <c r="J430" s="272"/>
      <c r="K430" s="272"/>
      <c r="L430" s="272"/>
      <c r="M430" s="48"/>
      <c r="N430" s="275"/>
      <c r="O430" s="48"/>
      <c r="P430" s="276"/>
      <c r="Q430" s="226"/>
      <c r="R430" s="408">
        <f t="shared" si="29"/>
        <v>0</v>
      </c>
      <c r="S430" s="408">
        <f t="shared" si="30"/>
        <v>0</v>
      </c>
      <c r="T430" s="408">
        <f t="shared" si="33"/>
        <v>0</v>
      </c>
      <c r="U430" s="409">
        <f t="shared" si="31"/>
        <v>0</v>
      </c>
      <c r="W430" s="225"/>
      <c r="X430" s="225"/>
    </row>
    <row r="431" spans="1:24" x14ac:dyDescent="0.4">
      <c r="A431" s="91" t="s">
        <v>236</v>
      </c>
      <c r="B431" s="273"/>
      <c r="C431" s="48"/>
      <c r="D431" s="274"/>
      <c r="E431" s="48"/>
      <c r="F431" s="272"/>
      <c r="G431" s="272"/>
      <c r="H431" s="272"/>
      <c r="I431" s="48"/>
      <c r="J431" s="272"/>
      <c r="K431" s="272"/>
      <c r="L431" s="272"/>
      <c r="M431" s="48"/>
      <c r="N431" s="275"/>
      <c r="O431" s="48"/>
      <c r="P431" s="276"/>
      <c r="Q431" s="226"/>
      <c r="R431" s="408">
        <f t="shared" si="29"/>
        <v>0</v>
      </c>
      <c r="S431" s="408">
        <f t="shared" si="30"/>
        <v>0</v>
      </c>
      <c r="T431" s="408">
        <f t="shared" si="33"/>
        <v>0</v>
      </c>
      <c r="U431" s="409">
        <f t="shared" si="31"/>
        <v>0</v>
      </c>
      <c r="W431" s="225"/>
      <c r="X431" s="225"/>
    </row>
    <row r="432" spans="1:24" x14ac:dyDescent="0.4">
      <c r="A432" s="91" t="s">
        <v>236</v>
      </c>
      <c r="B432" s="273"/>
      <c r="C432" s="48"/>
      <c r="D432" s="274"/>
      <c r="E432" s="48"/>
      <c r="F432" s="272"/>
      <c r="G432" s="272"/>
      <c r="H432" s="272"/>
      <c r="I432" s="48"/>
      <c r="J432" s="272"/>
      <c r="K432" s="272"/>
      <c r="L432" s="272"/>
      <c r="M432" s="48"/>
      <c r="N432" s="275"/>
      <c r="O432" s="48"/>
      <c r="P432" s="276"/>
      <c r="Q432" s="226"/>
      <c r="R432" s="408">
        <f t="shared" si="29"/>
        <v>0</v>
      </c>
      <c r="S432" s="408">
        <f t="shared" si="30"/>
        <v>0</v>
      </c>
      <c r="T432" s="408">
        <f t="shared" si="33"/>
        <v>0</v>
      </c>
      <c r="U432" s="409">
        <f t="shared" si="31"/>
        <v>0</v>
      </c>
      <c r="W432" s="225"/>
      <c r="X432" s="225"/>
    </row>
    <row r="433" spans="1:24" x14ac:dyDescent="0.4">
      <c r="A433" s="91" t="s">
        <v>236</v>
      </c>
      <c r="B433" s="273"/>
      <c r="C433" s="48"/>
      <c r="D433" s="274"/>
      <c r="E433" s="48"/>
      <c r="F433" s="272"/>
      <c r="G433" s="272"/>
      <c r="H433" s="272"/>
      <c r="I433" s="48"/>
      <c r="J433" s="272"/>
      <c r="K433" s="272"/>
      <c r="L433" s="272"/>
      <c r="M433" s="48"/>
      <c r="N433" s="275"/>
      <c r="O433" s="48"/>
      <c r="P433" s="276"/>
      <c r="Q433" s="226"/>
      <c r="R433" s="408">
        <f t="shared" si="29"/>
        <v>0</v>
      </c>
      <c r="S433" s="408">
        <f t="shared" si="30"/>
        <v>0</v>
      </c>
      <c r="T433" s="408">
        <f t="shared" si="33"/>
        <v>0</v>
      </c>
      <c r="U433" s="409">
        <f t="shared" si="31"/>
        <v>0</v>
      </c>
      <c r="W433" s="225"/>
      <c r="X433" s="225"/>
    </row>
    <row r="434" spans="1:24" x14ac:dyDescent="0.4">
      <c r="A434" s="91" t="s">
        <v>236</v>
      </c>
      <c r="B434" s="273"/>
      <c r="C434" s="48"/>
      <c r="D434" s="274"/>
      <c r="E434" s="48"/>
      <c r="F434" s="272"/>
      <c r="G434" s="272"/>
      <c r="H434" s="272"/>
      <c r="I434" s="48"/>
      <c r="J434" s="272"/>
      <c r="K434" s="272"/>
      <c r="L434" s="272"/>
      <c r="M434" s="48"/>
      <c r="N434" s="275"/>
      <c r="O434" s="48"/>
      <c r="P434" s="276"/>
      <c r="Q434" s="226"/>
      <c r="R434" s="408">
        <f t="shared" si="29"/>
        <v>0</v>
      </c>
      <c r="S434" s="408">
        <f t="shared" si="30"/>
        <v>0</v>
      </c>
      <c r="T434" s="408">
        <f t="shared" si="33"/>
        <v>0</v>
      </c>
      <c r="U434" s="409">
        <f t="shared" si="31"/>
        <v>0</v>
      </c>
      <c r="W434" s="225"/>
      <c r="X434" s="225"/>
    </row>
    <row r="435" spans="1:24" x14ac:dyDescent="0.4">
      <c r="A435" s="91" t="s">
        <v>236</v>
      </c>
      <c r="B435" s="273"/>
      <c r="C435" s="48"/>
      <c r="D435" s="274"/>
      <c r="E435" s="48"/>
      <c r="F435" s="272"/>
      <c r="G435" s="272"/>
      <c r="H435" s="272"/>
      <c r="I435" s="48"/>
      <c r="J435" s="272"/>
      <c r="K435" s="272"/>
      <c r="L435" s="272"/>
      <c r="M435" s="48"/>
      <c r="N435" s="275"/>
      <c r="O435" s="48"/>
      <c r="P435" s="276"/>
      <c r="Q435" s="226"/>
      <c r="R435" s="408">
        <f t="shared" si="29"/>
        <v>0</v>
      </c>
      <c r="S435" s="408">
        <f t="shared" si="30"/>
        <v>0</v>
      </c>
      <c r="T435" s="408">
        <f t="shared" si="33"/>
        <v>0</v>
      </c>
      <c r="U435" s="409">
        <f t="shared" si="31"/>
        <v>0</v>
      </c>
      <c r="W435" s="225"/>
      <c r="X435" s="225"/>
    </row>
    <row r="436" spans="1:24" x14ac:dyDescent="0.4">
      <c r="A436" s="91" t="s">
        <v>236</v>
      </c>
      <c r="B436" s="273"/>
      <c r="C436" s="48"/>
      <c r="D436" s="274"/>
      <c r="E436" s="48"/>
      <c r="F436" s="272"/>
      <c r="G436" s="272"/>
      <c r="H436" s="272"/>
      <c r="I436" s="48"/>
      <c r="J436" s="272"/>
      <c r="K436" s="272"/>
      <c r="L436" s="272"/>
      <c r="M436" s="48"/>
      <c r="N436" s="275"/>
      <c r="O436" s="48"/>
      <c r="P436" s="276"/>
      <c r="Q436" s="226"/>
      <c r="R436" s="408">
        <f t="shared" si="29"/>
        <v>0</v>
      </c>
      <c r="S436" s="408">
        <f t="shared" si="30"/>
        <v>0</v>
      </c>
      <c r="T436" s="408">
        <f t="shared" si="33"/>
        <v>0</v>
      </c>
      <c r="U436" s="409">
        <f t="shared" si="31"/>
        <v>0</v>
      </c>
      <c r="W436" s="225"/>
      <c r="X436" s="225"/>
    </row>
    <row r="437" spans="1:24" x14ac:dyDescent="0.4">
      <c r="A437" s="91" t="s">
        <v>236</v>
      </c>
      <c r="B437" s="273"/>
      <c r="C437" s="48"/>
      <c r="D437" s="274"/>
      <c r="E437" s="48"/>
      <c r="F437" s="272"/>
      <c r="G437" s="272"/>
      <c r="H437" s="272"/>
      <c r="I437" s="48"/>
      <c r="J437" s="272"/>
      <c r="K437" s="272"/>
      <c r="L437" s="272"/>
      <c r="M437" s="48"/>
      <c r="N437" s="275"/>
      <c r="O437" s="48"/>
      <c r="P437" s="276"/>
      <c r="Q437" s="226"/>
      <c r="R437" s="408">
        <f t="shared" si="29"/>
        <v>0</v>
      </c>
      <c r="S437" s="408">
        <f t="shared" si="30"/>
        <v>0</v>
      </c>
      <c r="T437" s="408">
        <f t="shared" si="33"/>
        <v>0</v>
      </c>
      <c r="U437" s="409">
        <f t="shared" si="31"/>
        <v>0</v>
      </c>
      <c r="W437" s="225"/>
      <c r="X437" s="225"/>
    </row>
    <row r="438" spans="1:24" x14ac:dyDescent="0.4">
      <c r="A438" s="91" t="s">
        <v>236</v>
      </c>
      <c r="B438" s="273"/>
      <c r="C438" s="48"/>
      <c r="D438" s="274"/>
      <c r="E438" s="48"/>
      <c r="F438" s="272"/>
      <c r="G438" s="272"/>
      <c r="H438" s="272"/>
      <c r="I438" s="48"/>
      <c r="J438" s="272"/>
      <c r="K438" s="272"/>
      <c r="L438" s="272"/>
      <c r="M438" s="48"/>
      <c r="N438" s="275"/>
      <c r="O438" s="48"/>
      <c r="P438" s="276"/>
      <c r="Q438" s="226"/>
      <c r="R438" s="408">
        <f t="shared" si="29"/>
        <v>0</v>
      </c>
      <c r="S438" s="408">
        <f t="shared" si="30"/>
        <v>0</v>
      </c>
      <c r="T438" s="408">
        <f t="shared" si="33"/>
        <v>0</v>
      </c>
      <c r="U438" s="409">
        <f t="shared" si="31"/>
        <v>0</v>
      </c>
      <c r="W438" s="225"/>
      <c r="X438" s="225"/>
    </row>
    <row r="439" spans="1:24" x14ac:dyDescent="0.4">
      <c r="A439" s="91" t="s">
        <v>236</v>
      </c>
      <c r="B439" s="273"/>
      <c r="C439" s="48"/>
      <c r="D439" s="274"/>
      <c r="E439" s="48"/>
      <c r="F439" s="272"/>
      <c r="G439" s="272"/>
      <c r="H439" s="272"/>
      <c r="I439" s="48"/>
      <c r="J439" s="272"/>
      <c r="K439" s="272"/>
      <c r="L439" s="272"/>
      <c r="M439" s="48"/>
      <c r="N439" s="275"/>
      <c r="O439" s="48"/>
      <c r="P439" s="276"/>
      <c r="Q439" s="226"/>
      <c r="R439" s="408">
        <f t="shared" si="29"/>
        <v>0</v>
      </c>
      <c r="S439" s="408">
        <f t="shared" si="30"/>
        <v>0</v>
      </c>
      <c r="T439" s="408">
        <f t="shared" si="33"/>
        <v>0</v>
      </c>
      <c r="U439" s="409">
        <f t="shared" si="31"/>
        <v>0</v>
      </c>
      <c r="W439" s="225"/>
      <c r="X439" s="225"/>
    </row>
    <row r="440" spans="1:24" x14ac:dyDescent="0.4">
      <c r="A440" s="91" t="s">
        <v>236</v>
      </c>
      <c r="B440" s="273"/>
      <c r="C440" s="48"/>
      <c r="D440" s="274"/>
      <c r="E440" s="48"/>
      <c r="F440" s="272"/>
      <c r="G440" s="272"/>
      <c r="H440" s="272"/>
      <c r="I440" s="48"/>
      <c r="J440" s="272"/>
      <c r="K440" s="272"/>
      <c r="L440" s="272"/>
      <c r="M440" s="48"/>
      <c r="N440" s="275"/>
      <c r="O440" s="48"/>
      <c r="P440" s="276"/>
      <c r="Q440" s="226"/>
      <c r="R440" s="408">
        <f t="shared" si="29"/>
        <v>0</v>
      </c>
      <c r="S440" s="408">
        <f t="shared" si="30"/>
        <v>0</v>
      </c>
      <c r="T440" s="408">
        <f t="shared" si="33"/>
        <v>0</v>
      </c>
      <c r="U440" s="409">
        <f t="shared" si="31"/>
        <v>0</v>
      </c>
      <c r="W440" s="225"/>
      <c r="X440" s="225"/>
    </row>
    <row r="441" spans="1:24" x14ac:dyDescent="0.4">
      <c r="A441" s="91" t="s">
        <v>236</v>
      </c>
      <c r="B441" s="273"/>
      <c r="C441" s="48"/>
      <c r="D441" s="274"/>
      <c r="E441" s="48"/>
      <c r="F441" s="272"/>
      <c r="G441" s="272"/>
      <c r="H441" s="272"/>
      <c r="I441" s="48"/>
      <c r="J441" s="272"/>
      <c r="K441" s="272"/>
      <c r="L441" s="272"/>
      <c r="M441" s="48"/>
      <c r="N441" s="275"/>
      <c r="O441" s="48"/>
      <c r="P441" s="276"/>
      <c r="Q441" s="226"/>
      <c r="R441" s="408">
        <f t="shared" si="29"/>
        <v>0</v>
      </c>
      <c r="S441" s="408">
        <f t="shared" si="30"/>
        <v>0</v>
      </c>
      <c r="T441" s="408">
        <f t="shared" si="33"/>
        <v>0</v>
      </c>
      <c r="U441" s="409">
        <f t="shared" si="31"/>
        <v>0</v>
      </c>
      <c r="W441" s="225"/>
      <c r="X441" s="225"/>
    </row>
    <row r="442" spans="1:24" x14ac:dyDescent="0.4">
      <c r="A442" s="91" t="s">
        <v>236</v>
      </c>
      <c r="B442" s="273"/>
      <c r="C442" s="48"/>
      <c r="D442" s="274"/>
      <c r="E442" s="48"/>
      <c r="F442" s="272"/>
      <c r="G442" s="272"/>
      <c r="H442" s="272"/>
      <c r="I442" s="48"/>
      <c r="J442" s="272"/>
      <c r="K442" s="272"/>
      <c r="L442" s="272"/>
      <c r="M442" s="48"/>
      <c r="N442" s="275"/>
      <c r="O442" s="48"/>
      <c r="P442" s="276"/>
      <c r="Q442" s="226"/>
      <c r="R442" s="408">
        <f t="shared" si="29"/>
        <v>0</v>
      </c>
      <c r="S442" s="408">
        <f t="shared" si="30"/>
        <v>0</v>
      </c>
      <c r="T442" s="408">
        <f t="shared" si="33"/>
        <v>0</v>
      </c>
      <c r="U442" s="409">
        <f t="shared" si="31"/>
        <v>0</v>
      </c>
      <c r="W442" s="225"/>
      <c r="X442" s="225"/>
    </row>
    <row r="443" spans="1:24" x14ac:dyDescent="0.4">
      <c r="A443" s="91" t="s">
        <v>236</v>
      </c>
      <c r="B443" s="273"/>
      <c r="C443" s="48"/>
      <c r="D443" s="274"/>
      <c r="E443" s="48"/>
      <c r="F443" s="272"/>
      <c r="G443" s="272"/>
      <c r="H443" s="272"/>
      <c r="I443" s="48"/>
      <c r="J443" s="272"/>
      <c r="K443" s="272"/>
      <c r="L443" s="272"/>
      <c r="M443" s="48"/>
      <c r="N443" s="275"/>
      <c r="O443" s="48"/>
      <c r="P443" s="276"/>
      <c r="Q443" s="226"/>
      <c r="R443" s="408">
        <f t="shared" si="29"/>
        <v>0</v>
      </c>
      <c r="S443" s="408">
        <f t="shared" si="30"/>
        <v>0</v>
      </c>
      <c r="T443" s="408">
        <f t="shared" si="33"/>
        <v>0</v>
      </c>
      <c r="U443" s="409">
        <f t="shared" si="31"/>
        <v>0</v>
      </c>
      <c r="W443" s="225"/>
      <c r="X443" s="225"/>
    </row>
    <row r="444" spans="1:24" x14ac:dyDescent="0.4">
      <c r="A444" s="91" t="s">
        <v>236</v>
      </c>
      <c r="B444" s="273"/>
      <c r="C444" s="48"/>
      <c r="D444" s="274"/>
      <c r="E444" s="48"/>
      <c r="F444" s="272"/>
      <c r="G444" s="272"/>
      <c r="H444" s="272"/>
      <c r="I444" s="48"/>
      <c r="J444" s="272"/>
      <c r="K444" s="272"/>
      <c r="L444" s="272"/>
      <c r="M444" s="48"/>
      <c r="N444" s="275"/>
      <c r="O444" s="48"/>
      <c r="P444" s="276"/>
      <c r="Q444" s="226"/>
      <c r="R444" s="408">
        <f t="shared" si="29"/>
        <v>0</v>
      </c>
      <c r="S444" s="408">
        <f t="shared" si="30"/>
        <v>0</v>
      </c>
      <c r="T444" s="408">
        <f t="shared" si="33"/>
        <v>0</v>
      </c>
      <c r="U444" s="409">
        <f t="shared" si="31"/>
        <v>0</v>
      </c>
      <c r="W444" s="225"/>
      <c r="X444" s="225"/>
    </row>
    <row r="445" spans="1:24" x14ac:dyDescent="0.4">
      <c r="A445" s="91" t="s">
        <v>236</v>
      </c>
      <c r="B445" s="273"/>
      <c r="C445" s="48"/>
      <c r="D445" s="274"/>
      <c r="E445" s="48"/>
      <c r="F445" s="272"/>
      <c r="G445" s="272"/>
      <c r="H445" s="272"/>
      <c r="I445" s="48"/>
      <c r="J445" s="272"/>
      <c r="K445" s="272"/>
      <c r="L445" s="272"/>
      <c r="M445" s="48"/>
      <c r="N445" s="275"/>
      <c r="O445" s="48"/>
      <c r="P445" s="276"/>
      <c r="Q445" s="226"/>
      <c r="R445" s="408">
        <f t="shared" si="29"/>
        <v>0</v>
      </c>
      <c r="S445" s="408">
        <f t="shared" si="30"/>
        <v>0</v>
      </c>
      <c r="T445" s="408">
        <f t="shared" si="33"/>
        <v>0</v>
      </c>
      <c r="U445" s="409">
        <f t="shared" si="31"/>
        <v>0</v>
      </c>
      <c r="W445" s="225"/>
      <c r="X445" s="225"/>
    </row>
    <row r="446" spans="1:24" x14ac:dyDescent="0.4">
      <c r="A446" s="91" t="s">
        <v>236</v>
      </c>
      <c r="B446" s="273"/>
      <c r="C446" s="48"/>
      <c r="D446" s="274"/>
      <c r="E446" s="48"/>
      <c r="F446" s="272"/>
      <c r="G446" s="272"/>
      <c r="H446" s="272"/>
      <c r="I446" s="48"/>
      <c r="J446" s="272"/>
      <c r="K446" s="272"/>
      <c r="L446" s="272"/>
      <c r="M446" s="48"/>
      <c r="N446" s="275"/>
      <c r="O446" s="48"/>
      <c r="P446" s="276"/>
      <c r="Q446" s="226"/>
      <c r="R446" s="408">
        <v>0</v>
      </c>
      <c r="S446" s="408">
        <f t="shared" si="30"/>
        <v>0</v>
      </c>
      <c r="T446" s="408">
        <f t="shared" si="33"/>
        <v>0</v>
      </c>
      <c r="U446" s="409">
        <f t="shared" si="31"/>
        <v>0</v>
      </c>
      <c r="W446" s="225"/>
      <c r="X446" s="225"/>
    </row>
    <row r="447" spans="1:24" x14ac:dyDescent="0.4">
      <c r="A447" s="91" t="s">
        <v>236</v>
      </c>
      <c r="B447" s="273"/>
      <c r="C447" s="48"/>
      <c r="D447" s="274"/>
      <c r="E447" s="48"/>
      <c r="F447" s="272"/>
      <c r="G447" s="272"/>
      <c r="H447" s="272"/>
      <c r="I447" s="48"/>
      <c r="J447" s="272"/>
      <c r="K447" s="272"/>
      <c r="L447" s="272"/>
      <c r="M447" s="48"/>
      <c r="N447" s="275"/>
      <c r="O447" s="48"/>
      <c r="P447" s="276"/>
      <c r="Q447" s="226"/>
      <c r="R447" s="408">
        <v>0</v>
      </c>
      <c r="S447" s="408">
        <f t="shared" si="30"/>
        <v>0</v>
      </c>
      <c r="T447" s="408">
        <f t="shared" si="33"/>
        <v>0</v>
      </c>
      <c r="U447" s="409">
        <f t="shared" si="31"/>
        <v>0</v>
      </c>
      <c r="W447" s="225"/>
      <c r="X447" s="225"/>
    </row>
    <row r="448" spans="1:24" x14ac:dyDescent="0.4">
      <c r="A448" s="91" t="s">
        <v>236</v>
      </c>
      <c r="B448" s="273"/>
      <c r="C448" s="48"/>
      <c r="D448" s="274"/>
      <c r="E448" s="48"/>
      <c r="F448" s="272"/>
      <c r="G448" s="272"/>
      <c r="H448" s="272"/>
      <c r="I448" s="48"/>
      <c r="J448" s="272"/>
      <c r="K448" s="272"/>
      <c r="L448" s="272"/>
      <c r="M448" s="48"/>
      <c r="N448" s="275"/>
      <c r="O448" s="48"/>
      <c r="P448" s="276"/>
      <c r="Q448" s="226"/>
      <c r="R448" s="408">
        <v>0</v>
      </c>
      <c r="S448" s="408">
        <f t="shared" si="30"/>
        <v>0</v>
      </c>
      <c r="T448" s="408">
        <f t="shared" si="33"/>
        <v>0</v>
      </c>
      <c r="U448" s="409">
        <f t="shared" si="31"/>
        <v>0</v>
      </c>
      <c r="W448" s="225"/>
      <c r="X448" s="225"/>
    </row>
    <row r="449" spans="1:24" x14ac:dyDescent="0.4">
      <c r="A449" s="91" t="s">
        <v>236</v>
      </c>
      <c r="B449" s="273"/>
      <c r="C449" s="48"/>
      <c r="D449" s="274"/>
      <c r="E449" s="48"/>
      <c r="F449" s="272"/>
      <c r="G449" s="272"/>
      <c r="H449" s="272"/>
      <c r="I449" s="48"/>
      <c r="J449" s="272"/>
      <c r="K449" s="272"/>
      <c r="L449" s="272"/>
      <c r="M449" s="48"/>
      <c r="N449" s="275"/>
      <c r="O449" s="48"/>
      <c r="P449" s="276"/>
      <c r="Q449" s="226"/>
      <c r="R449" s="408">
        <v>0</v>
      </c>
      <c r="S449" s="408">
        <f t="shared" si="30"/>
        <v>0</v>
      </c>
      <c r="T449" s="408">
        <f t="shared" si="33"/>
        <v>0</v>
      </c>
      <c r="U449" s="409">
        <f t="shared" si="31"/>
        <v>0</v>
      </c>
      <c r="W449" s="225"/>
      <c r="X449" s="225"/>
    </row>
    <row r="450" spans="1:24" x14ac:dyDescent="0.4">
      <c r="A450" s="91" t="s">
        <v>236</v>
      </c>
      <c r="B450" s="273"/>
      <c r="C450" s="48"/>
      <c r="D450" s="274"/>
      <c r="E450" s="48"/>
      <c r="F450" s="272"/>
      <c r="G450" s="272"/>
      <c r="H450" s="272"/>
      <c r="I450" s="48"/>
      <c r="J450" s="272"/>
      <c r="K450" s="272"/>
      <c r="L450" s="272"/>
      <c r="M450" s="48"/>
      <c r="N450" s="275"/>
      <c r="O450" s="48"/>
      <c r="P450" s="276"/>
      <c r="Q450" s="226"/>
      <c r="R450" s="408">
        <f t="shared" si="29"/>
        <v>0</v>
      </c>
      <c r="S450" s="408">
        <f t="shared" si="30"/>
        <v>0</v>
      </c>
      <c r="T450" s="408">
        <f t="shared" si="33"/>
        <v>0</v>
      </c>
      <c r="U450" s="409">
        <f t="shared" si="31"/>
        <v>0</v>
      </c>
      <c r="W450" s="225"/>
      <c r="X450" s="225"/>
    </row>
    <row r="451" spans="1:24" x14ac:dyDescent="0.4">
      <c r="A451" s="91" t="s">
        <v>236</v>
      </c>
      <c r="B451" s="273"/>
      <c r="C451" s="48"/>
      <c r="D451" s="274"/>
      <c r="E451" s="48"/>
      <c r="F451" s="272"/>
      <c r="G451" s="272"/>
      <c r="H451" s="272"/>
      <c r="I451" s="48"/>
      <c r="J451" s="272"/>
      <c r="K451" s="272"/>
      <c r="L451" s="272"/>
      <c r="M451" s="48"/>
      <c r="N451" s="275"/>
      <c r="O451" s="48"/>
      <c r="P451" s="276"/>
      <c r="Q451" s="226"/>
      <c r="R451" s="408">
        <f t="shared" si="29"/>
        <v>0</v>
      </c>
      <c r="S451" s="408">
        <f t="shared" si="30"/>
        <v>0</v>
      </c>
      <c r="T451" s="408">
        <f t="shared" si="33"/>
        <v>0</v>
      </c>
      <c r="U451" s="409">
        <f t="shared" si="31"/>
        <v>0</v>
      </c>
      <c r="W451" s="225"/>
      <c r="X451" s="225"/>
    </row>
    <row r="452" spans="1:24" x14ac:dyDescent="0.4">
      <c r="A452" s="91" t="s">
        <v>236</v>
      </c>
      <c r="B452" s="273"/>
      <c r="C452" s="48"/>
      <c r="D452" s="274"/>
      <c r="E452" s="48"/>
      <c r="F452" s="272"/>
      <c r="G452" s="272"/>
      <c r="H452" s="272"/>
      <c r="I452" s="48"/>
      <c r="J452" s="272"/>
      <c r="K452" s="272"/>
      <c r="L452" s="272"/>
      <c r="M452" s="48"/>
      <c r="N452" s="275"/>
      <c r="O452" s="48"/>
      <c r="P452" s="276"/>
      <c r="Q452" s="226"/>
      <c r="R452" s="408">
        <f t="shared" si="29"/>
        <v>0</v>
      </c>
      <c r="S452" s="408">
        <f t="shared" si="30"/>
        <v>0</v>
      </c>
      <c r="T452" s="408">
        <f t="shared" si="33"/>
        <v>0</v>
      </c>
      <c r="U452" s="409">
        <f t="shared" si="31"/>
        <v>0</v>
      </c>
      <c r="W452" s="225"/>
      <c r="X452" s="225"/>
    </row>
    <row r="453" spans="1:24" x14ac:dyDescent="0.4">
      <c r="A453" s="91" t="s">
        <v>236</v>
      </c>
      <c r="B453" s="273"/>
      <c r="C453" s="48"/>
      <c r="D453" s="274"/>
      <c r="E453" s="48"/>
      <c r="F453" s="272"/>
      <c r="G453" s="272"/>
      <c r="H453" s="272"/>
      <c r="I453" s="48"/>
      <c r="J453" s="272"/>
      <c r="K453" s="272"/>
      <c r="L453" s="272"/>
      <c r="M453" s="48"/>
      <c r="N453" s="275"/>
      <c r="O453" s="48"/>
      <c r="P453" s="276"/>
      <c r="Q453" s="226"/>
      <c r="R453" s="408">
        <f t="shared" si="29"/>
        <v>0</v>
      </c>
      <c r="S453" s="408">
        <f t="shared" si="30"/>
        <v>0</v>
      </c>
      <c r="T453" s="408">
        <f t="shared" si="33"/>
        <v>0</v>
      </c>
      <c r="U453" s="409">
        <f t="shared" si="31"/>
        <v>0</v>
      </c>
      <c r="W453" s="225"/>
      <c r="X453" s="225"/>
    </row>
    <row r="454" spans="1:24" x14ac:dyDescent="0.4">
      <c r="A454" s="91" t="s">
        <v>236</v>
      </c>
      <c r="B454" s="273"/>
      <c r="C454" s="48"/>
      <c r="D454" s="274"/>
      <c r="E454" s="48"/>
      <c r="F454" s="272"/>
      <c r="G454" s="272"/>
      <c r="H454" s="272"/>
      <c r="I454" s="48"/>
      <c r="J454" s="272"/>
      <c r="K454" s="272"/>
      <c r="L454" s="272"/>
      <c r="M454" s="48"/>
      <c r="N454" s="275"/>
      <c r="O454" s="48"/>
      <c r="P454" s="276"/>
      <c r="Q454" s="226"/>
      <c r="R454" s="408">
        <f t="shared" si="29"/>
        <v>0</v>
      </c>
      <c r="S454" s="408">
        <f t="shared" si="30"/>
        <v>0</v>
      </c>
      <c r="T454" s="408">
        <f t="shared" si="33"/>
        <v>0</v>
      </c>
      <c r="U454" s="409">
        <f t="shared" si="31"/>
        <v>0</v>
      </c>
      <c r="W454" s="225"/>
      <c r="X454" s="225"/>
    </row>
    <row r="455" spans="1:24" x14ac:dyDescent="0.4">
      <c r="A455" s="91" t="s">
        <v>236</v>
      </c>
      <c r="B455" s="273"/>
      <c r="C455" s="48"/>
      <c r="D455" s="274"/>
      <c r="E455" s="48"/>
      <c r="F455" s="272"/>
      <c r="G455" s="272"/>
      <c r="H455" s="272"/>
      <c r="I455" s="48"/>
      <c r="J455" s="272"/>
      <c r="K455" s="272"/>
      <c r="L455" s="272"/>
      <c r="M455" s="48"/>
      <c r="N455" s="275"/>
      <c r="O455" s="48"/>
      <c r="P455" s="276"/>
      <c r="Q455" s="226"/>
      <c r="R455" s="408">
        <f t="shared" si="29"/>
        <v>0</v>
      </c>
      <c r="S455" s="408">
        <f t="shared" si="30"/>
        <v>0</v>
      </c>
      <c r="T455" s="408">
        <f t="shared" si="33"/>
        <v>0</v>
      </c>
      <c r="U455" s="409">
        <f t="shared" si="31"/>
        <v>0</v>
      </c>
      <c r="W455" s="225"/>
      <c r="X455" s="225"/>
    </row>
    <row r="456" spans="1:24" x14ac:dyDescent="0.4">
      <c r="A456" s="91" t="s">
        <v>236</v>
      </c>
      <c r="B456" s="273"/>
      <c r="C456" s="48"/>
      <c r="D456" s="274"/>
      <c r="E456" s="48"/>
      <c r="F456" s="272"/>
      <c r="G456" s="272"/>
      <c r="H456" s="272"/>
      <c r="I456" s="48"/>
      <c r="J456" s="272"/>
      <c r="K456" s="272"/>
      <c r="L456" s="272"/>
      <c r="M456" s="48"/>
      <c r="N456" s="275"/>
      <c r="O456" s="48"/>
      <c r="P456" s="276"/>
      <c r="Q456" s="226"/>
      <c r="R456" s="408">
        <f t="shared" si="29"/>
        <v>0</v>
      </c>
      <c r="S456" s="408">
        <f t="shared" si="30"/>
        <v>0</v>
      </c>
      <c r="T456" s="408">
        <f t="shared" si="33"/>
        <v>0</v>
      </c>
      <c r="U456" s="409">
        <f t="shared" si="31"/>
        <v>0</v>
      </c>
      <c r="W456" s="225"/>
      <c r="X456" s="225"/>
    </row>
    <row r="457" spans="1:24" x14ac:dyDescent="0.4">
      <c r="A457" s="91" t="s">
        <v>236</v>
      </c>
      <c r="B457" s="273"/>
      <c r="C457" s="48"/>
      <c r="D457" s="274"/>
      <c r="E457" s="48"/>
      <c r="F457" s="272"/>
      <c r="G457" s="272"/>
      <c r="H457" s="272"/>
      <c r="I457" s="48"/>
      <c r="J457" s="272"/>
      <c r="K457" s="272"/>
      <c r="L457" s="272"/>
      <c r="M457" s="48"/>
      <c r="N457" s="275"/>
      <c r="O457" s="48"/>
      <c r="P457" s="276"/>
      <c r="Q457" s="226"/>
      <c r="R457" s="408">
        <f t="shared" si="29"/>
        <v>0</v>
      </c>
      <c r="S457" s="408">
        <f t="shared" si="30"/>
        <v>0</v>
      </c>
      <c r="T457" s="408">
        <f t="shared" si="33"/>
        <v>0</v>
      </c>
      <c r="U457" s="409">
        <f t="shared" si="31"/>
        <v>0</v>
      </c>
      <c r="W457" s="225"/>
      <c r="X457" s="225"/>
    </row>
    <row r="458" spans="1:24" x14ac:dyDescent="0.4">
      <c r="A458" s="91" t="s">
        <v>236</v>
      </c>
      <c r="B458" s="273"/>
      <c r="C458" s="48"/>
      <c r="D458" s="274"/>
      <c r="E458" s="48"/>
      <c r="F458" s="272"/>
      <c r="G458" s="272"/>
      <c r="H458" s="272"/>
      <c r="I458" s="48"/>
      <c r="J458" s="272"/>
      <c r="K458" s="272"/>
      <c r="L458" s="272"/>
      <c r="M458" s="48"/>
      <c r="N458" s="275"/>
      <c r="O458" s="48"/>
      <c r="P458" s="276"/>
      <c r="Q458" s="226"/>
      <c r="R458" s="408">
        <f t="shared" si="29"/>
        <v>0</v>
      </c>
      <c r="S458" s="408">
        <f t="shared" si="30"/>
        <v>0</v>
      </c>
      <c r="T458" s="408">
        <f t="shared" si="33"/>
        <v>0</v>
      </c>
      <c r="U458" s="409">
        <f t="shared" si="31"/>
        <v>0</v>
      </c>
      <c r="W458" s="225"/>
      <c r="X458" s="225"/>
    </row>
    <row r="459" spans="1:24" x14ac:dyDescent="0.4">
      <c r="A459" s="91" t="s">
        <v>236</v>
      </c>
      <c r="B459" s="273"/>
      <c r="C459" s="48"/>
      <c r="D459" s="274"/>
      <c r="E459" s="48"/>
      <c r="F459" s="272"/>
      <c r="G459" s="272"/>
      <c r="H459" s="272"/>
      <c r="I459" s="48"/>
      <c r="J459" s="272"/>
      <c r="K459" s="272"/>
      <c r="L459" s="272"/>
      <c r="M459" s="48"/>
      <c r="N459" s="275"/>
      <c r="O459" s="48"/>
      <c r="P459" s="276"/>
      <c r="Q459" s="226"/>
      <c r="R459" s="408">
        <f t="shared" si="29"/>
        <v>0</v>
      </c>
      <c r="S459" s="408">
        <f t="shared" si="30"/>
        <v>0</v>
      </c>
      <c r="T459" s="408">
        <f t="shared" si="33"/>
        <v>0</v>
      </c>
      <c r="U459" s="409">
        <f t="shared" si="31"/>
        <v>0</v>
      </c>
      <c r="W459" s="225"/>
      <c r="X459" s="225"/>
    </row>
    <row r="460" spans="1:24" x14ac:dyDescent="0.4">
      <c r="A460" s="91" t="s">
        <v>236</v>
      </c>
      <c r="B460" s="273"/>
      <c r="C460" s="48"/>
      <c r="D460" s="274"/>
      <c r="E460" s="48"/>
      <c r="F460" s="272"/>
      <c r="G460" s="272"/>
      <c r="H460" s="272"/>
      <c r="I460" s="48"/>
      <c r="J460" s="272"/>
      <c r="K460" s="272"/>
      <c r="L460" s="272"/>
      <c r="M460" s="48"/>
      <c r="N460" s="275"/>
      <c r="O460" s="48"/>
      <c r="P460" s="276"/>
      <c r="Q460" s="226"/>
      <c r="R460" s="408">
        <f t="shared" si="29"/>
        <v>0</v>
      </c>
      <c r="S460" s="408">
        <f t="shared" si="30"/>
        <v>0</v>
      </c>
      <c r="T460" s="408">
        <f t="shared" si="33"/>
        <v>0</v>
      </c>
      <c r="U460" s="409">
        <f t="shared" si="31"/>
        <v>0</v>
      </c>
      <c r="W460" s="225"/>
      <c r="X460" s="225"/>
    </row>
    <row r="461" spans="1:24" x14ac:dyDescent="0.4">
      <c r="A461" s="91" t="s">
        <v>236</v>
      </c>
      <c r="B461" s="273"/>
      <c r="C461" s="48"/>
      <c r="D461" s="274"/>
      <c r="E461" s="48"/>
      <c r="F461" s="272"/>
      <c r="G461" s="272"/>
      <c r="H461" s="272"/>
      <c r="I461" s="48"/>
      <c r="J461" s="272"/>
      <c r="K461" s="272"/>
      <c r="L461" s="272"/>
      <c r="M461" s="48"/>
      <c r="N461" s="275"/>
      <c r="O461" s="48"/>
      <c r="P461" s="276"/>
      <c r="Q461" s="226"/>
      <c r="R461" s="408">
        <f t="shared" ref="R461:R462" si="34">IFERROR(F461*J461,0)</f>
        <v>0</v>
      </c>
      <c r="S461" s="408">
        <f t="shared" ref="S461:S462" si="35">IFERROR(G461*K461,0)</f>
        <v>0</v>
      </c>
      <c r="T461" s="408">
        <f t="shared" si="33"/>
        <v>0</v>
      </c>
      <c r="U461" s="409">
        <f t="shared" ref="U461:U462" si="36">IFERROR(R461+S461+T461,0)</f>
        <v>0</v>
      </c>
      <c r="W461" s="225"/>
      <c r="X461" s="225"/>
    </row>
    <row r="462" spans="1:24" x14ac:dyDescent="0.4">
      <c r="A462" s="91" t="s">
        <v>236</v>
      </c>
      <c r="B462" s="273"/>
      <c r="C462" s="48"/>
      <c r="D462" s="274"/>
      <c r="E462" s="48"/>
      <c r="F462" s="272"/>
      <c r="G462" s="272"/>
      <c r="H462" s="272"/>
      <c r="I462" s="48"/>
      <c r="J462" s="272"/>
      <c r="K462" s="272"/>
      <c r="L462" s="272"/>
      <c r="M462" s="48"/>
      <c r="N462" s="275"/>
      <c r="O462" s="48"/>
      <c r="P462" s="276"/>
      <c r="Q462" s="226"/>
      <c r="R462" s="408">
        <f t="shared" si="34"/>
        <v>0</v>
      </c>
      <c r="S462" s="408">
        <f t="shared" si="35"/>
        <v>0</v>
      </c>
      <c r="T462" s="408">
        <f t="shared" si="33"/>
        <v>0</v>
      </c>
      <c r="U462" s="409">
        <f t="shared" si="36"/>
        <v>0</v>
      </c>
      <c r="W462" s="225"/>
      <c r="X462" s="225"/>
    </row>
    <row r="463" spans="1:24" x14ac:dyDescent="0.4">
      <c r="A463" s="91"/>
      <c r="B463" s="92"/>
      <c r="C463" s="48"/>
      <c r="D463" s="48"/>
      <c r="E463" s="48"/>
      <c r="F463" s="93"/>
      <c r="G463" s="93"/>
      <c r="H463" s="93"/>
      <c r="I463" s="93"/>
      <c r="J463" s="93"/>
      <c r="K463" s="93"/>
      <c r="L463" s="93"/>
      <c r="M463" s="93"/>
      <c r="N463" s="93"/>
      <c r="O463" s="93"/>
      <c r="P463" s="48"/>
      <c r="Q463" s="93"/>
      <c r="R463" s="93"/>
      <c r="S463" s="93"/>
      <c r="T463" s="93"/>
      <c r="U463" s="94"/>
    </row>
    <row r="464" spans="1:24" ht="16.8" thickBot="1" x14ac:dyDescent="0.45">
      <c r="A464" s="91"/>
      <c r="B464" s="48"/>
      <c r="C464" s="48"/>
      <c r="D464" s="48"/>
      <c r="E464" s="48"/>
      <c r="F464" s="93"/>
      <c r="G464" s="93"/>
      <c r="H464" s="93"/>
      <c r="I464" s="93"/>
      <c r="J464" s="93"/>
      <c r="K464" s="93"/>
      <c r="L464" s="93"/>
      <c r="M464" s="93"/>
      <c r="N464" s="93"/>
      <c r="O464" s="93"/>
      <c r="P464" s="48"/>
      <c r="Q464" s="93"/>
      <c r="R464" s="95">
        <f>SUM(R12:R462)</f>
        <v>0</v>
      </c>
      <c r="S464" s="95">
        <f>SUM(S12:S462)</f>
        <v>0</v>
      </c>
      <c r="T464" s="95">
        <f>SUM(T12:T462)</f>
        <v>0</v>
      </c>
      <c r="U464" s="96">
        <f>SUM(U12:U462)</f>
        <v>0</v>
      </c>
      <c r="W464" s="227"/>
    </row>
    <row r="465" spans="1:23" ht="16.8" thickTop="1" x14ac:dyDescent="0.4">
      <c r="A465" s="91"/>
      <c r="B465" s="48"/>
      <c r="C465" s="48"/>
      <c r="D465" s="48"/>
      <c r="E465" s="48"/>
      <c r="F465" s="48"/>
      <c r="G465" s="48"/>
      <c r="H465" s="48"/>
      <c r="I465" s="48"/>
      <c r="J465" s="48"/>
      <c r="K465" s="48"/>
      <c r="L465" s="48"/>
      <c r="M465" s="48"/>
      <c r="N465" s="48"/>
      <c r="O465" s="48"/>
      <c r="P465" s="48"/>
      <c r="Q465" s="48"/>
      <c r="R465" s="48"/>
      <c r="S465" s="48"/>
      <c r="T465" s="48"/>
      <c r="U465" s="97"/>
    </row>
    <row r="466" spans="1:23" x14ac:dyDescent="0.4">
      <c r="A466" s="91"/>
      <c r="B466" s="567"/>
      <c r="C466" s="567"/>
      <c r="D466" s="567"/>
      <c r="E466" s="48"/>
      <c r="F466" s="48"/>
      <c r="G466" s="569"/>
      <c r="H466" s="569"/>
      <c r="I466" s="569"/>
      <c r="J466" s="569"/>
      <c r="K466" s="569"/>
      <c r="L466" s="48"/>
      <c r="M466" s="48"/>
      <c r="N466" s="48"/>
      <c r="O466" s="48"/>
      <c r="P466" s="561" t="s">
        <v>237</v>
      </c>
      <c r="Q466" s="561"/>
      <c r="R466" s="561"/>
      <c r="S466" s="561"/>
      <c r="T466" s="561"/>
      <c r="U466" s="99">
        <f>U464/1000</f>
        <v>0</v>
      </c>
    </row>
    <row r="467" spans="1:23" x14ac:dyDescent="0.4">
      <c r="A467" s="91"/>
      <c r="B467" s="568" t="s">
        <v>238</v>
      </c>
      <c r="C467" s="568"/>
      <c r="D467" s="568"/>
      <c r="E467" s="48"/>
      <c r="F467" s="48"/>
      <c r="G467" s="570" t="s">
        <v>239</v>
      </c>
      <c r="H467" s="570"/>
      <c r="I467" s="570"/>
      <c r="J467" s="570"/>
      <c r="K467" s="570"/>
      <c r="L467" s="48"/>
      <c r="M467" s="48"/>
      <c r="N467" s="48"/>
      <c r="O467" s="48"/>
      <c r="P467" s="48"/>
      <c r="Q467" s="48"/>
      <c r="R467" s="48"/>
      <c r="S467" s="48"/>
      <c r="T467" s="48"/>
      <c r="U467" s="47"/>
    </row>
    <row r="468" spans="1:23" ht="16.8" thickBot="1" x14ac:dyDescent="0.45">
      <c r="A468" s="91"/>
      <c r="B468" s="48"/>
      <c r="C468" s="48"/>
      <c r="D468" s="48"/>
      <c r="E468" s="48"/>
      <c r="F468" s="48"/>
      <c r="G468" s="48"/>
      <c r="H468" s="48"/>
      <c r="I468" s="48"/>
      <c r="J468" s="48"/>
      <c r="K468" s="48"/>
      <c r="L468" s="48"/>
      <c r="M468" s="48"/>
      <c r="N468" s="48"/>
      <c r="O468" s="48"/>
      <c r="P468" s="48"/>
      <c r="Q468" s="102"/>
      <c r="R468" s="561" t="s">
        <v>240</v>
      </c>
      <c r="S468" s="561"/>
      <c r="T468" s="561"/>
      <c r="U468" s="228">
        <f>U466</f>
        <v>0</v>
      </c>
    </row>
    <row r="469" spans="1:23" ht="16.8" thickTop="1" x14ac:dyDescent="0.4">
      <c r="A469" s="91"/>
      <c r="B469" s="48"/>
      <c r="C469" s="48"/>
      <c r="D469" s="48"/>
      <c r="E469" s="48"/>
      <c r="F469" s="48"/>
      <c r="G469" s="48"/>
      <c r="H469" s="48"/>
      <c r="I469" s="48"/>
      <c r="J469" s="48"/>
      <c r="K469" s="48"/>
      <c r="L469" s="48"/>
      <c r="M469" s="48"/>
      <c r="N469" s="48"/>
      <c r="O469" s="48"/>
      <c r="P469" s="48"/>
      <c r="Q469" s="102"/>
      <c r="R469" s="48"/>
      <c r="S469" s="48"/>
      <c r="T469" s="48"/>
      <c r="U469" s="229"/>
    </row>
    <row r="470" spans="1:23" x14ac:dyDescent="0.4">
      <c r="A470" s="91"/>
      <c r="B470" s="48"/>
      <c r="C470" s="48"/>
      <c r="D470" s="48"/>
      <c r="E470" s="48"/>
      <c r="F470" s="48"/>
      <c r="G470" s="48"/>
      <c r="H470" s="48"/>
      <c r="I470" s="48"/>
      <c r="J470" s="48"/>
      <c r="K470" s="48"/>
      <c r="L470" s="48"/>
      <c r="M470" s="48"/>
      <c r="N470" s="48"/>
      <c r="O470" s="48"/>
      <c r="P470" s="102"/>
      <c r="Q470" s="102"/>
      <c r="R470" s="230"/>
      <c r="S470" s="230"/>
      <c r="T470" s="230"/>
      <c r="U470" s="229"/>
      <c r="W470" s="231"/>
    </row>
    <row r="471" spans="1:23" x14ac:dyDescent="0.4">
      <c r="A471" s="91"/>
      <c r="U471" s="47"/>
      <c r="W471" s="108"/>
    </row>
    <row r="472" spans="1:23" ht="16.8" thickBot="1" x14ac:dyDescent="0.45">
      <c r="A472" s="70"/>
      <c r="B472" s="232"/>
      <c r="C472" s="71"/>
      <c r="D472" s="71"/>
      <c r="E472" s="71"/>
      <c r="F472" s="113"/>
      <c r="G472" s="113"/>
      <c r="H472" s="113"/>
      <c r="I472" s="113"/>
      <c r="J472" s="113"/>
      <c r="K472" s="113"/>
      <c r="L472" s="113"/>
      <c r="M472" s="113"/>
      <c r="N472" s="113"/>
      <c r="O472" s="113"/>
      <c r="P472" s="71"/>
      <c r="Q472" s="113"/>
      <c r="R472" s="113"/>
      <c r="S472" s="113"/>
      <c r="T472" s="113"/>
      <c r="U472" s="233"/>
    </row>
    <row r="473" spans="1:23" x14ac:dyDescent="0.4">
      <c r="F473" s="105"/>
      <c r="G473" s="105"/>
      <c r="H473" s="105"/>
      <c r="I473" s="105"/>
      <c r="J473" s="105"/>
      <c r="K473" s="105"/>
      <c r="L473" s="105"/>
      <c r="M473" s="105"/>
      <c r="N473" s="105"/>
      <c r="O473" s="105"/>
      <c r="Q473" s="105"/>
    </row>
    <row r="474" spans="1:23" x14ac:dyDescent="0.4">
      <c r="R474" s="234"/>
      <c r="S474" s="234"/>
      <c r="T474" s="234"/>
      <c r="W474" s="108"/>
    </row>
    <row r="477" spans="1:23" x14ac:dyDescent="0.4">
      <c r="S477" s="105"/>
    </row>
  </sheetData>
  <sheetProtection insertRows="0"/>
  <mergeCells count="23">
    <mergeCell ref="A6:P6"/>
    <mergeCell ref="R6:U6"/>
    <mergeCell ref="F8:H8"/>
    <mergeCell ref="J8:L8"/>
    <mergeCell ref="R8:U8"/>
    <mergeCell ref="A7:A9"/>
    <mergeCell ref="B8:B9"/>
    <mergeCell ref="D8:D9"/>
    <mergeCell ref="A1:T1"/>
    <mergeCell ref="A2:Q2"/>
    <mergeCell ref="A3:T3"/>
    <mergeCell ref="A4:T4"/>
    <mergeCell ref="A5:T5"/>
    <mergeCell ref="R468:T468"/>
    <mergeCell ref="N8:N9"/>
    <mergeCell ref="P8:P9"/>
    <mergeCell ref="B7:P7"/>
    <mergeCell ref="P466:T466"/>
    <mergeCell ref="B466:D466"/>
    <mergeCell ref="B467:D467"/>
    <mergeCell ref="G466:K466"/>
    <mergeCell ref="G467:K467"/>
    <mergeCell ref="A10:U10"/>
  </mergeCells>
  <printOptions horizontalCentered="1"/>
  <pageMargins left="0.23622047244094491" right="0.23622047244094491" top="0.27559055118110237" bottom="0.27559055118110237" header="0" footer="0"/>
  <pageSetup scale="56" fitToHeight="1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pageSetUpPr fitToPage="1"/>
  </sheetPr>
  <dimension ref="A1:W474"/>
  <sheetViews>
    <sheetView showGridLines="0" zoomScaleNormal="100" zoomScalePageLayoutView="80" workbookViewId="0">
      <selection sqref="A1:T1"/>
    </sheetView>
  </sheetViews>
  <sheetFormatPr baseColWidth="10" defaultColWidth="11.44140625" defaultRowHeight="16.2" x14ac:dyDescent="0.4"/>
  <cols>
    <col min="1" max="1" width="20" style="10" customWidth="1"/>
    <col min="2" max="2" width="34.5546875" style="10" customWidth="1"/>
    <col min="3" max="3" width="1" style="10" customWidth="1"/>
    <col min="4" max="4" width="14.6640625" style="10" customWidth="1"/>
    <col min="5" max="5" width="1" style="10" customWidth="1"/>
    <col min="6" max="8" width="11.44140625" style="10" customWidth="1"/>
    <col min="9" max="9" width="1" style="10" customWidth="1"/>
    <col min="10" max="12" width="11.44140625" style="10" customWidth="1"/>
    <col min="13" max="13" width="1" style="10" customWidth="1"/>
    <col min="14" max="14" width="19.44140625" style="10" customWidth="1"/>
    <col min="15" max="15" width="1" style="10" customWidth="1"/>
    <col min="16" max="16" width="16.88671875" style="10" customWidth="1"/>
    <col min="17" max="17" width="1" style="10" customWidth="1"/>
    <col min="18" max="18" width="12.6640625" style="10" customWidth="1"/>
    <col min="19" max="19" width="13" style="10" customWidth="1"/>
    <col min="20" max="20" width="13.109375" style="10" customWidth="1"/>
    <col min="21" max="21" width="13.88671875" style="10" bestFit="1" customWidth="1"/>
    <col min="22" max="23" width="11.44140625" style="10"/>
    <col min="24" max="24" width="6.109375" style="10" customWidth="1"/>
    <col min="25" max="25" width="7.88671875" style="10" customWidth="1"/>
    <col min="26" max="16384" width="11.44140625" style="10"/>
  </cols>
  <sheetData>
    <row r="1" spans="1:21" ht="18.75" customHeight="1" x14ac:dyDescent="0.4">
      <c r="A1" s="574" t="s">
        <v>220</v>
      </c>
      <c r="B1" s="574"/>
      <c r="C1" s="574"/>
      <c r="D1" s="574"/>
      <c r="E1" s="574"/>
      <c r="F1" s="574"/>
      <c r="G1" s="574"/>
      <c r="H1" s="574"/>
      <c r="I1" s="574"/>
      <c r="J1" s="574"/>
      <c r="K1" s="574"/>
      <c r="L1" s="574"/>
      <c r="M1" s="574"/>
      <c r="N1" s="574"/>
      <c r="O1" s="574"/>
      <c r="P1" s="574"/>
      <c r="Q1" s="574"/>
      <c r="R1" s="574"/>
      <c r="S1" s="574"/>
      <c r="T1" s="574"/>
      <c r="U1" s="194"/>
    </row>
    <row r="2" spans="1:21" ht="12" customHeight="1" x14ac:dyDescent="0.4">
      <c r="A2" s="575" t="s">
        <v>221</v>
      </c>
      <c r="B2" s="576"/>
      <c r="C2" s="576"/>
      <c r="D2" s="576"/>
      <c r="E2" s="576"/>
      <c r="F2" s="576"/>
      <c r="G2" s="576"/>
      <c r="H2" s="576"/>
      <c r="I2" s="576"/>
      <c r="J2" s="576"/>
      <c r="K2" s="576"/>
      <c r="L2" s="576"/>
      <c r="M2" s="576"/>
      <c r="N2" s="576"/>
      <c r="O2" s="576"/>
      <c r="P2" s="576"/>
      <c r="Q2" s="576"/>
      <c r="R2" s="194"/>
      <c r="S2" s="194"/>
      <c r="T2" s="194"/>
      <c r="U2" s="194"/>
    </row>
    <row r="3" spans="1:21" ht="14.25" customHeight="1" x14ac:dyDescent="0.4">
      <c r="A3" s="577" t="s">
        <v>241</v>
      </c>
      <c r="B3" s="576"/>
      <c r="C3" s="576"/>
      <c r="D3" s="576"/>
      <c r="E3" s="576"/>
      <c r="F3" s="576"/>
      <c r="G3" s="576"/>
      <c r="H3" s="576"/>
      <c r="I3" s="576"/>
      <c r="J3" s="576"/>
      <c r="K3" s="576"/>
      <c r="L3" s="576"/>
      <c r="M3" s="576"/>
      <c r="N3" s="576"/>
      <c r="O3" s="576"/>
      <c r="P3" s="576"/>
      <c r="Q3" s="576"/>
      <c r="R3" s="576"/>
      <c r="S3" s="576"/>
      <c r="T3" s="576"/>
      <c r="U3" s="195"/>
    </row>
    <row r="4" spans="1:21" ht="13.5" customHeight="1" x14ac:dyDescent="0.4">
      <c r="A4" s="578" t="s">
        <v>223</v>
      </c>
      <c r="B4" s="579"/>
      <c r="C4" s="579"/>
      <c r="D4" s="579"/>
      <c r="E4" s="579"/>
      <c r="F4" s="579"/>
      <c r="G4" s="579"/>
      <c r="H4" s="579"/>
      <c r="I4" s="579"/>
      <c r="J4" s="579"/>
      <c r="K4" s="579"/>
      <c r="L4" s="579"/>
      <c r="M4" s="579"/>
      <c r="N4" s="579"/>
      <c r="O4" s="579"/>
      <c r="P4" s="579"/>
      <c r="Q4" s="579"/>
      <c r="R4" s="579"/>
      <c r="S4" s="579"/>
      <c r="T4" s="579"/>
      <c r="U4" s="196"/>
    </row>
    <row r="5" spans="1:21" ht="14.25" customHeight="1" x14ac:dyDescent="0.4">
      <c r="A5" s="592" t="s">
        <v>242</v>
      </c>
      <c r="B5" s="579"/>
      <c r="C5" s="579"/>
      <c r="D5" s="579"/>
      <c r="E5" s="579"/>
      <c r="F5" s="579"/>
      <c r="G5" s="579"/>
      <c r="H5" s="579"/>
      <c r="I5" s="579"/>
      <c r="J5" s="579"/>
      <c r="K5" s="579"/>
      <c r="L5" s="579"/>
      <c r="M5" s="579"/>
      <c r="N5" s="579"/>
      <c r="O5" s="579"/>
      <c r="P5" s="579"/>
      <c r="Q5" s="579"/>
      <c r="R5" s="579"/>
      <c r="S5" s="579"/>
      <c r="T5" s="579"/>
      <c r="U5" s="196"/>
    </row>
    <row r="6" spans="1:21" ht="21.6" x14ac:dyDescent="0.4">
      <c r="A6" s="591" t="s">
        <v>225</v>
      </c>
      <c r="B6" s="591"/>
      <c r="C6" s="591"/>
      <c r="D6" s="591"/>
      <c r="E6" s="591"/>
      <c r="F6" s="591"/>
      <c r="G6" s="591"/>
      <c r="H6" s="591"/>
      <c r="I6" s="591"/>
      <c r="J6" s="591"/>
      <c r="K6" s="591"/>
      <c r="L6" s="591"/>
      <c r="M6" s="591"/>
      <c r="N6" s="591"/>
      <c r="O6" s="591"/>
      <c r="P6" s="591"/>
      <c r="Q6" s="109"/>
      <c r="R6" s="584" t="s">
        <v>24</v>
      </c>
      <c r="S6" s="582"/>
      <c r="T6" s="582"/>
      <c r="U6" s="583"/>
    </row>
    <row r="7" spans="1:21" ht="30" customHeight="1" x14ac:dyDescent="0.4">
      <c r="A7" s="562" t="s">
        <v>226</v>
      </c>
      <c r="B7" s="594" t="s">
        <v>227</v>
      </c>
      <c r="C7" s="594"/>
      <c r="D7" s="594"/>
      <c r="E7" s="594"/>
      <c r="F7" s="594"/>
      <c r="G7" s="594"/>
      <c r="H7" s="594"/>
      <c r="I7" s="594"/>
      <c r="J7" s="594"/>
      <c r="K7" s="594"/>
      <c r="L7" s="594"/>
      <c r="M7" s="594"/>
      <c r="N7" s="594"/>
      <c r="O7" s="594"/>
      <c r="P7" s="594"/>
      <c r="Q7" s="77"/>
      <c r="R7" s="595"/>
      <c r="S7" s="596"/>
      <c r="T7" s="596"/>
      <c r="U7" s="597"/>
    </row>
    <row r="8" spans="1:21" ht="25.5" customHeight="1" x14ac:dyDescent="0.4">
      <c r="A8" s="562"/>
      <c r="B8" s="562" t="s">
        <v>228</v>
      </c>
      <c r="C8" s="81"/>
      <c r="D8" s="562" t="s">
        <v>229</v>
      </c>
      <c r="E8" s="83"/>
      <c r="F8" s="562" t="s">
        <v>230</v>
      </c>
      <c r="G8" s="562"/>
      <c r="H8" s="562"/>
      <c r="I8" s="81"/>
      <c r="J8" s="562" t="s">
        <v>231</v>
      </c>
      <c r="K8" s="562"/>
      <c r="L8" s="562"/>
      <c r="M8" s="83"/>
      <c r="N8" s="562" t="s">
        <v>232</v>
      </c>
      <c r="O8" s="83"/>
      <c r="P8" s="562" t="s">
        <v>233</v>
      </c>
      <c r="Q8" s="83"/>
      <c r="R8" s="562" t="s">
        <v>234</v>
      </c>
      <c r="S8" s="562"/>
      <c r="T8" s="562"/>
      <c r="U8" s="562"/>
    </row>
    <row r="9" spans="1:21" ht="39" customHeight="1" x14ac:dyDescent="0.4">
      <c r="A9" s="562"/>
      <c r="B9" s="562"/>
      <c r="C9" s="85"/>
      <c r="D9" s="562"/>
      <c r="E9" s="25"/>
      <c r="F9" s="86" t="s">
        <v>201</v>
      </c>
      <c r="G9" s="86" t="s">
        <v>202</v>
      </c>
      <c r="H9" s="86" t="s">
        <v>203</v>
      </c>
      <c r="I9" s="85"/>
      <c r="J9" s="86" t="s">
        <v>201</v>
      </c>
      <c r="K9" s="86" t="s">
        <v>202</v>
      </c>
      <c r="L9" s="86" t="s">
        <v>203</v>
      </c>
      <c r="M9" s="25"/>
      <c r="N9" s="562"/>
      <c r="O9" s="25"/>
      <c r="P9" s="562"/>
      <c r="Q9" s="25"/>
      <c r="R9" s="86" t="s">
        <v>201</v>
      </c>
      <c r="S9" s="86" t="s">
        <v>202</v>
      </c>
      <c r="T9" s="86" t="s">
        <v>203</v>
      </c>
      <c r="U9" s="112" t="s">
        <v>243</v>
      </c>
    </row>
    <row r="10" spans="1:21" ht="18.75" customHeight="1" thickBot="1" x14ac:dyDescent="0.45">
      <c r="A10" s="180"/>
      <c r="F10" s="598"/>
      <c r="G10" s="598"/>
      <c r="H10" s="598"/>
    </row>
    <row r="11" spans="1:21" ht="30" customHeight="1" x14ac:dyDescent="0.4">
      <c r="A11" s="398" t="str">
        <f>VLOOKUP('Hoja de trabajo'!$A$2,Hoja1!$B$1:$C$36,2,FALSE)</f>
        <v>Elegir Institución en Hoja de trabajo</v>
      </c>
      <c r="B11" s="399"/>
      <c r="C11" s="400"/>
      <c r="D11" s="401"/>
      <c r="E11" s="400"/>
      <c r="F11" s="402"/>
      <c r="G11" s="402"/>
      <c r="H11" s="402"/>
      <c r="I11" s="400"/>
      <c r="J11" s="402"/>
      <c r="K11" s="402"/>
      <c r="L11" s="402"/>
      <c r="M11" s="400"/>
      <c r="N11" s="403"/>
      <c r="O11" s="404"/>
      <c r="P11" s="405"/>
      <c r="Q11" s="404"/>
      <c r="R11" s="403"/>
      <c r="S11" s="403"/>
      <c r="T11" s="403"/>
      <c r="U11" s="406"/>
    </row>
    <row r="12" spans="1:21" x14ac:dyDescent="0.4">
      <c r="A12" s="91" t="s">
        <v>236</v>
      </c>
      <c r="B12" s="273"/>
      <c r="C12" s="48"/>
      <c r="D12" s="274"/>
      <c r="E12" s="48"/>
      <c r="F12" s="274"/>
      <c r="G12" s="274"/>
      <c r="H12" s="274"/>
      <c r="I12" s="48"/>
      <c r="J12" s="272"/>
      <c r="K12" s="272"/>
      <c r="L12" s="272"/>
      <c r="M12" s="48"/>
      <c r="N12" s="275"/>
      <c r="O12" s="275"/>
      <c r="P12" s="276"/>
      <c r="Q12" s="93"/>
      <c r="R12" s="408">
        <f>IFERROR(F12*J12,0)</f>
        <v>0</v>
      </c>
      <c r="S12" s="408">
        <f>IFERROR(G12*K12,0)</f>
        <v>0</v>
      </c>
      <c r="T12" s="408">
        <f>IFERROR(H12*L12,0)</f>
        <v>0</v>
      </c>
      <c r="U12" s="409">
        <f>IFERROR(R12+S12+T12,0)</f>
        <v>0</v>
      </c>
    </row>
    <row r="13" spans="1:21" x14ac:dyDescent="0.4">
      <c r="A13" s="91" t="s">
        <v>236</v>
      </c>
      <c r="B13" s="273"/>
      <c r="C13" s="48"/>
      <c r="D13" s="274"/>
      <c r="E13" s="48"/>
      <c r="F13" s="274"/>
      <c r="G13" s="274"/>
      <c r="H13" s="274"/>
      <c r="I13" s="48"/>
      <c r="J13" s="272"/>
      <c r="K13" s="272"/>
      <c r="L13" s="272"/>
      <c r="M13" s="48"/>
      <c r="N13" s="275"/>
      <c r="O13" s="275"/>
      <c r="P13" s="276"/>
      <c r="Q13" s="93"/>
      <c r="R13" s="408">
        <f t="shared" ref="R13:R76" si="0">IFERROR(F13*J13,0)</f>
        <v>0</v>
      </c>
      <c r="S13" s="408">
        <f t="shared" ref="S13:S76" si="1">IFERROR(G13*K13,0)</f>
        <v>0</v>
      </c>
      <c r="T13" s="408">
        <f t="shared" ref="T13:T76" si="2">IFERROR(H13*L13,0)</f>
        <v>0</v>
      </c>
      <c r="U13" s="409">
        <f t="shared" ref="U13:U76" si="3">IFERROR(R13+S13+T13,0)</f>
        <v>0</v>
      </c>
    </row>
    <row r="14" spans="1:21" x14ac:dyDescent="0.4">
      <c r="A14" s="91" t="s">
        <v>236</v>
      </c>
      <c r="B14" s="273"/>
      <c r="C14" s="48"/>
      <c r="D14" s="274"/>
      <c r="E14" s="48"/>
      <c r="F14" s="274"/>
      <c r="G14" s="274"/>
      <c r="H14" s="274"/>
      <c r="I14" s="48"/>
      <c r="J14" s="272"/>
      <c r="K14" s="272"/>
      <c r="L14" s="272"/>
      <c r="M14" s="48">
        <v>3</v>
      </c>
      <c r="N14" s="275"/>
      <c r="O14" s="275"/>
      <c r="P14" s="276"/>
      <c r="Q14" s="93"/>
      <c r="R14" s="408">
        <f t="shared" si="0"/>
        <v>0</v>
      </c>
      <c r="S14" s="408">
        <f t="shared" si="1"/>
        <v>0</v>
      </c>
      <c r="T14" s="408">
        <f t="shared" si="2"/>
        <v>0</v>
      </c>
      <c r="U14" s="409">
        <f t="shared" si="3"/>
        <v>0</v>
      </c>
    </row>
    <row r="15" spans="1:21" x14ac:dyDescent="0.4">
      <c r="A15" s="91" t="s">
        <v>236</v>
      </c>
      <c r="B15" s="273"/>
      <c r="C15" s="48"/>
      <c r="D15" s="274"/>
      <c r="E15" s="48"/>
      <c r="F15" s="274"/>
      <c r="G15" s="274"/>
      <c r="H15" s="274"/>
      <c r="I15" s="48"/>
      <c r="J15" s="272"/>
      <c r="K15" s="272"/>
      <c r="L15" s="272"/>
      <c r="M15" s="48"/>
      <c r="N15" s="275"/>
      <c r="O15" s="275"/>
      <c r="P15" s="276"/>
      <c r="Q15" s="93"/>
      <c r="R15" s="408">
        <f t="shared" si="0"/>
        <v>0</v>
      </c>
      <c r="S15" s="408">
        <f t="shared" si="1"/>
        <v>0</v>
      </c>
      <c r="T15" s="408">
        <f t="shared" si="2"/>
        <v>0</v>
      </c>
      <c r="U15" s="409">
        <f t="shared" si="3"/>
        <v>0</v>
      </c>
    </row>
    <row r="16" spans="1:21" x14ac:dyDescent="0.4">
      <c r="A16" s="91" t="s">
        <v>236</v>
      </c>
      <c r="B16" s="273"/>
      <c r="C16" s="48"/>
      <c r="D16" s="274"/>
      <c r="E16" s="48"/>
      <c r="F16" s="274"/>
      <c r="G16" s="274"/>
      <c r="H16" s="274"/>
      <c r="I16" s="48"/>
      <c r="J16" s="272"/>
      <c r="K16" s="272"/>
      <c r="L16" s="272"/>
      <c r="M16" s="48"/>
      <c r="N16" s="275"/>
      <c r="O16" s="275"/>
      <c r="P16" s="276"/>
      <c r="Q16" s="93"/>
      <c r="R16" s="408">
        <f t="shared" si="0"/>
        <v>0</v>
      </c>
      <c r="S16" s="408">
        <f t="shared" si="1"/>
        <v>0</v>
      </c>
      <c r="T16" s="408">
        <f t="shared" si="2"/>
        <v>0</v>
      </c>
      <c r="U16" s="409">
        <f t="shared" si="3"/>
        <v>0</v>
      </c>
    </row>
    <row r="17" spans="1:21" x14ac:dyDescent="0.4">
      <c r="A17" s="91" t="s">
        <v>236</v>
      </c>
      <c r="B17" s="273"/>
      <c r="C17" s="48"/>
      <c r="D17" s="274"/>
      <c r="E17" s="48"/>
      <c r="F17" s="274"/>
      <c r="G17" s="274"/>
      <c r="H17" s="274"/>
      <c r="I17" s="48"/>
      <c r="J17" s="272"/>
      <c r="K17" s="272"/>
      <c r="L17" s="272"/>
      <c r="M17" s="48"/>
      <c r="N17" s="275"/>
      <c r="O17" s="275"/>
      <c r="P17" s="276"/>
      <c r="Q17" s="93"/>
      <c r="R17" s="408">
        <f t="shared" si="0"/>
        <v>0</v>
      </c>
      <c r="S17" s="408">
        <f t="shared" si="1"/>
        <v>0</v>
      </c>
      <c r="T17" s="408">
        <f t="shared" si="2"/>
        <v>0</v>
      </c>
      <c r="U17" s="409">
        <f t="shared" si="3"/>
        <v>0</v>
      </c>
    </row>
    <row r="18" spans="1:21" x14ac:dyDescent="0.4">
      <c r="A18" s="91" t="s">
        <v>236</v>
      </c>
      <c r="B18" s="273"/>
      <c r="C18" s="48"/>
      <c r="D18" s="274"/>
      <c r="E18" s="48"/>
      <c r="F18" s="274"/>
      <c r="G18" s="274"/>
      <c r="H18" s="274"/>
      <c r="I18" s="48"/>
      <c r="J18" s="272"/>
      <c r="K18" s="272"/>
      <c r="L18" s="272"/>
      <c r="M18" s="48"/>
      <c r="N18" s="275"/>
      <c r="O18" s="275"/>
      <c r="P18" s="276"/>
      <c r="Q18" s="93"/>
      <c r="R18" s="408">
        <f t="shared" si="0"/>
        <v>0</v>
      </c>
      <c r="S18" s="408">
        <f t="shared" si="1"/>
        <v>0</v>
      </c>
      <c r="T18" s="408">
        <f t="shared" si="2"/>
        <v>0</v>
      </c>
      <c r="U18" s="409">
        <f t="shared" si="3"/>
        <v>0</v>
      </c>
    </row>
    <row r="19" spans="1:21" x14ac:dyDescent="0.4">
      <c r="A19" s="91" t="s">
        <v>236</v>
      </c>
      <c r="B19" s="273"/>
      <c r="C19" s="48"/>
      <c r="D19" s="274"/>
      <c r="E19" s="48"/>
      <c r="F19" s="274"/>
      <c r="G19" s="274"/>
      <c r="H19" s="274"/>
      <c r="I19" s="48"/>
      <c r="J19" s="272"/>
      <c r="K19" s="272"/>
      <c r="L19" s="272"/>
      <c r="M19" s="48"/>
      <c r="N19" s="275"/>
      <c r="O19" s="275"/>
      <c r="P19" s="276"/>
      <c r="Q19" s="93"/>
      <c r="R19" s="408">
        <f t="shared" si="0"/>
        <v>0</v>
      </c>
      <c r="S19" s="408">
        <f t="shared" si="1"/>
        <v>0</v>
      </c>
      <c r="T19" s="408">
        <f t="shared" si="2"/>
        <v>0</v>
      </c>
      <c r="U19" s="409">
        <f t="shared" si="3"/>
        <v>0</v>
      </c>
    </row>
    <row r="20" spans="1:21" x14ac:dyDescent="0.4">
      <c r="A20" s="91" t="s">
        <v>236</v>
      </c>
      <c r="B20" s="273"/>
      <c r="C20" s="48"/>
      <c r="D20" s="274"/>
      <c r="E20" s="48"/>
      <c r="F20" s="274"/>
      <c r="G20" s="274"/>
      <c r="H20" s="274"/>
      <c r="I20" s="48"/>
      <c r="J20" s="272"/>
      <c r="K20" s="272"/>
      <c r="L20" s="272"/>
      <c r="M20" s="48"/>
      <c r="N20" s="275"/>
      <c r="O20" s="275"/>
      <c r="P20" s="276"/>
      <c r="Q20" s="93"/>
      <c r="R20" s="408">
        <f t="shared" si="0"/>
        <v>0</v>
      </c>
      <c r="S20" s="408">
        <f t="shared" si="1"/>
        <v>0</v>
      </c>
      <c r="T20" s="408">
        <f t="shared" si="2"/>
        <v>0</v>
      </c>
      <c r="U20" s="409">
        <f t="shared" si="3"/>
        <v>0</v>
      </c>
    </row>
    <row r="21" spans="1:21" x14ac:dyDescent="0.4">
      <c r="A21" s="91" t="s">
        <v>236</v>
      </c>
      <c r="B21" s="273"/>
      <c r="C21" s="48"/>
      <c r="D21" s="274"/>
      <c r="E21" s="48"/>
      <c r="F21" s="274"/>
      <c r="G21" s="274"/>
      <c r="H21" s="274"/>
      <c r="I21" s="48"/>
      <c r="J21" s="272"/>
      <c r="K21" s="272"/>
      <c r="L21" s="272"/>
      <c r="M21" s="48"/>
      <c r="N21" s="275"/>
      <c r="O21" s="275"/>
      <c r="P21" s="276"/>
      <c r="Q21" s="93"/>
      <c r="R21" s="408">
        <f t="shared" si="0"/>
        <v>0</v>
      </c>
      <c r="S21" s="408">
        <f t="shared" si="1"/>
        <v>0</v>
      </c>
      <c r="T21" s="408">
        <f t="shared" si="2"/>
        <v>0</v>
      </c>
      <c r="U21" s="409">
        <f t="shared" si="3"/>
        <v>0</v>
      </c>
    </row>
    <row r="22" spans="1:21" x14ac:dyDescent="0.4">
      <c r="A22" s="91" t="s">
        <v>236</v>
      </c>
      <c r="B22" s="273"/>
      <c r="C22" s="48"/>
      <c r="D22" s="274"/>
      <c r="E22" s="48"/>
      <c r="F22" s="274"/>
      <c r="G22" s="274"/>
      <c r="H22" s="274"/>
      <c r="I22" s="48"/>
      <c r="J22" s="272"/>
      <c r="K22" s="272"/>
      <c r="L22" s="272"/>
      <c r="M22" s="48"/>
      <c r="N22" s="275"/>
      <c r="O22" s="275"/>
      <c r="P22" s="276"/>
      <c r="Q22" s="93"/>
      <c r="R22" s="408">
        <f t="shared" si="0"/>
        <v>0</v>
      </c>
      <c r="S22" s="408">
        <f t="shared" si="1"/>
        <v>0</v>
      </c>
      <c r="T22" s="408">
        <f t="shared" si="2"/>
        <v>0</v>
      </c>
      <c r="U22" s="409">
        <f t="shared" si="3"/>
        <v>0</v>
      </c>
    </row>
    <row r="23" spans="1:21" x14ac:dyDescent="0.4">
      <c r="A23" s="91" t="s">
        <v>236</v>
      </c>
      <c r="B23" s="273"/>
      <c r="C23" s="48"/>
      <c r="D23" s="274"/>
      <c r="E23" s="48"/>
      <c r="F23" s="274"/>
      <c r="G23" s="274"/>
      <c r="H23" s="274"/>
      <c r="I23" s="48"/>
      <c r="J23" s="272"/>
      <c r="K23" s="272"/>
      <c r="L23" s="272"/>
      <c r="M23" s="48"/>
      <c r="N23" s="275"/>
      <c r="O23" s="275"/>
      <c r="P23" s="276"/>
      <c r="Q23" s="93"/>
      <c r="R23" s="408">
        <f t="shared" si="0"/>
        <v>0</v>
      </c>
      <c r="S23" s="408">
        <f t="shared" si="1"/>
        <v>0</v>
      </c>
      <c r="T23" s="408">
        <f t="shared" si="2"/>
        <v>0</v>
      </c>
      <c r="U23" s="409">
        <f t="shared" si="3"/>
        <v>0</v>
      </c>
    </row>
    <row r="24" spans="1:21" x14ac:dyDescent="0.4">
      <c r="A24" s="91" t="s">
        <v>236</v>
      </c>
      <c r="B24" s="273"/>
      <c r="C24" s="48"/>
      <c r="D24" s="274"/>
      <c r="E24" s="48"/>
      <c r="F24" s="274"/>
      <c r="G24" s="274"/>
      <c r="H24" s="274"/>
      <c r="I24" s="48"/>
      <c r="J24" s="272"/>
      <c r="K24" s="272"/>
      <c r="L24" s="272"/>
      <c r="M24" s="48"/>
      <c r="N24" s="275"/>
      <c r="O24" s="275"/>
      <c r="P24" s="276"/>
      <c r="Q24" s="93"/>
      <c r="R24" s="408">
        <f t="shared" si="0"/>
        <v>0</v>
      </c>
      <c r="S24" s="408">
        <f t="shared" si="1"/>
        <v>0</v>
      </c>
      <c r="T24" s="408">
        <f t="shared" si="2"/>
        <v>0</v>
      </c>
      <c r="U24" s="409">
        <f t="shared" si="3"/>
        <v>0</v>
      </c>
    </row>
    <row r="25" spans="1:21" x14ac:dyDescent="0.4">
      <c r="A25" s="91" t="s">
        <v>236</v>
      </c>
      <c r="B25" s="273"/>
      <c r="C25" s="48"/>
      <c r="D25" s="274"/>
      <c r="E25" s="48"/>
      <c r="F25" s="274"/>
      <c r="G25" s="274"/>
      <c r="H25" s="274"/>
      <c r="I25" s="48"/>
      <c r="J25" s="272"/>
      <c r="K25" s="272"/>
      <c r="L25" s="272"/>
      <c r="M25" s="48"/>
      <c r="N25" s="275"/>
      <c r="O25" s="275"/>
      <c r="P25" s="276"/>
      <c r="Q25" s="93"/>
      <c r="R25" s="408">
        <f t="shared" si="0"/>
        <v>0</v>
      </c>
      <c r="S25" s="408">
        <f t="shared" si="1"/>
        <v>0</v>
      </c>
      <c r="T25" s="408">
        <f t="shared" si="2"/>
        <v>0</v>
      </c>
      <c r="U25" s="409">
        <f t="shared" si="3"/>
        <v>0</v>
      </c>
    </row>
    <row r="26" spans="1:21" x14ac:dyDescent="0.4">
      <c r="A26" s="91" t="s">
        <v>236</v>
      </c>
      <c r="B26" s="273"/>
      <c r="C26" s="48"/>
      <c r="D26" s="274"/>
      <c r="E26" s="48"/>
      <c r="F26" s="274"/>
      <c r="G26" s="274"/>
      <c r="H26" s="274"/>
      <c r="I26" s="48"/>
      <c r="J26" s="272"/>
      <c r="K26" s="272"/>
      <c r="L26" s="272"/>
      <c r="M26" s="48"/>
      <c r="N26" s="275"/>
      <c r="O26" s="275"/>
      <c r="P26" s="276"/>
      <c r="Q26" s="93"/>
      <c r="R26" s="408">
        <f t="shared" si="0"/>
        <v>0</v>
      </c>
      <c r="S26" s="408">
        <f t="shared" si="1"/>
        <v>0</v>
      </c>
      <c r="T26" s="408">
        <f t="shared" si="2"/>
        <v>0</v>
      </c>
      <c r="U26" s="409">
        <f t="shared" si="3"/>
        <v>0</v>
      </c>
    </row>
    <row r="27" spans="1:21" x14ac:dyDescent="0.4">
      <c r="A27" s="91" t="s">
        <v>236</v>
      </c>
      <c r="B27" s="273"/>
      <c r="C27" s="48"/>
      <c r="D27" s="274"/>
      <c r="E27" s="48"/>
      <c r="F27" s="274"/>
      <c r="G27" s="274"/>
      <c r="H27" s="274"/>
      <c r="I27" s="48"/>
      <c r="J27" s="272"/>
      <c r="K27" s="272"/>
      <c r="L27" s="272"/>
      <c r="M27" s="48"/>
      <c r="N27" s="275"/>
      <c r="O27" s="275"/>
      <c r="P27" s="276"/>
      <c r="Q27" s="93"/>
      <c r="R27" s="408">
        <f t="shared" si="0"/>
        <v>0</v>
      </c>
      <c r="S27" s="408">
        <f t="shared" si="1"/>
        <v>0</v>
      </c>
      <c r="T27" s="408">
        <f t="shared" si="2"/>
        <v>0</v>
      </c>
      <c r="U27" s="409">
        <f t="shared" si="3"/>
        <v>0</v>
      </c>
    </row>
    <row r="28" spans="1:21" x14ac:dyDescent="0.4">
      <c r="A28" s="91" t="s">
        <v>236</v>
      </c>
      <c r="B28" s="273"/>
      <c r="C28" s="48"/>
      <c r="D28" s="274"/>
      <c r="E28" s="48"/>
      <c r="F28" s="274"/>
      <c r="G28" s="274"/>
      <c r="H28" s="274"/>
      <c r="I28" s="48"/>
      <c r="J28" s="272"/>
      <c r="K28" s="272"/>
      <c r="L28" s="272"/>
      <c r="M28" s="48"/>
      <c r="N28" s="275"/>
      <c r="O28" s="275"/>
      <c r="P28" s="276"/>
      <c r="Q28" s="93"/>
      <c r="R28" s="408">
        <f t="shared" si="0"/>
        <v>0</v>
      </c>
      <c r="S28" s="408">
        <f t="shared" si="1"/>
        <v>0</v>
      </c>
      <c r="T28" s="408">
        <f t="shared" si="2"/>
        <v>0</v>
      </c>
      <c r="U28" s="409">
        <f t="shared" si="3"/>
        <v>0</v>
      </c>
    </row>
    <row r="29" spans="1:21" x14ac:dyDescent="0.4">
      <c r="A29" s="91" t="s">
        <v>236</v>
      </c>
      <c r="B29" s="273"/>
      <c r="C29" s="48"/>
      <c r="D29" s="274"/>
      <c r="E29" s="48"/>
      <c r="F29" s="274"/>
      <c r="G29" s="274"/>
      <c r="H29" s="274"/>
      <c r="I29" s="48"/>
      <c r="J29" s="272"/>
      <c r="K29" s="272"/>
      <c r="L29" s="272"/>
      <c r="M29" s="48"/>
      <c r="N29" s="275"/>
      <c r="O29" s="275"/>
      <c r="P29" s="276"/>
      <c r="Q29" s="93"/>
      <c r="R29" s="408">
        <f t="shared" si="0"/>
        <v>0</v>
      </c>
      <c r="S29" s="408">
        <f t="shared" si="1"/>
        <v>0</v>
      </c>
      <c r="T29" s="408">
        <f t="shared" si="2"/>
        <v>0</v>
      </c>
      <c r="U29" s="409">
        <f t="shared" si="3"/>
        <v>0</v>
      </c>
    </row>
    <row r="30" spans="1:21" x14ac:dyDescent="0.4">
      <c r="A30" s="91" t="s">
        <v>236</v>
      </c>
      <c r="B30" s="273"/>
      <c r="C30" s="48"/>
      <c r="D30" s="274"/>
      <c r="E30" s="48"/>
      <c r="F30" s="274"/>
      <c r="G30" s="274"/>
      <c r="H30" s="274"/>
      <c r="I30" s="48"/>
      <c r="J30" s="272"/>
      <c r="K30" s="272"/>
      <c r="L30" s="272"/>
      <c r="M30" s="48"/>
      <c r="N30" s="275"/>
      <c r="O30" s="275"/>
      <c r="P30" s="276"/>
      <c r="Q30" s="93"/>
      <c r="R30" s="408">
        <f t="shared" si="0"/>
        <v>0</v>
      </c>
      <c r="S30" s="408">
        <f t="shared" si="1"/>
        <v>0</v>
      </c>
      <c r="T30" s="408">
        <f t="shared" si="2"/>
        <v>0</v>
      </c>
      <c r="U30" s="409">
        <f t="shared" si="3"/>
        <v>0</v>
      </c>
    </row>
    <row r="31" spans="1:21" x14ac:dyDescent="0.4">
      <c r="A31" s="91" t="s">
        <v>236</v>
      </c>
      <c r="B31" s="273"/>
      <c r="C31" s="48"/>
      <c r="D31" s="274"/>
      <c r="E31" s="48"/>
      <c r="F31" s="274"/>
      <c r="G31" s="274"/>
      <c r="H31" s="274"/>
      <c r="I31" s="48"/>
      <c r="J31" s="272"/>
      <c r="K31" s="272"/>
      <c r="L31" s="272"/>
      <c r="M31" s="48"/>
      <c r="N31" s="275"/>
      <c r="O31" s="275"/>
      <c r="P31" s="276"/>
      <c r="Q31" s="93"/>
      <c r="R31" s="408">
        <f t="shared" si="0"/>
        <v>0</v>
      </c>
      <c r="S31" s="408">
        <f t="shared" si="1"/>
        <v>0</v>
      </c>
      <c r="T31" s="408">
        <f t="shared" si="2"/>
        <v>0</v>
      </c>
      <c r="U31" s="409">
        <f t="shared" si="3"/>
        <v>0</v>
      </c>
    </row>
    <row r="32" spans="1:21" x14ac:dyDescent="0.4">
      <c r="A32" s="91" t="s">
        <v>236</v>
      </c>
      <c r="B32" s="273"/>
      <c r="C32" s="48"/>
      <c r="D32" s="274"/>
      <c r="E32" s="48"/>
      <c r="F32" s="274"/>
      <c r="G32" s="274"/>
      <c r="H32" s="274"/>
      <c r="I32" s="48"/>
      <c r="J32" s="272"/>
      <c r="K32" s="272"/>
      <c r="L32" s="272"/>
      <c r="M32" s="48"/>
      <c r="N32" s="275"/>
      <c r="O32" s="275"/>
      <c r="P32" s="276"/>
      <c r="Q32" s="93"/>
      <c r="R32" s="408">
        <f t="shared" si="0"/>
        <v>0</v>
      </c>
      <c r="S32" s="408">
        <f t="shared" si="1"/>
        <v>0</v>
      </c>
      <c r="T32" s="408">
        <f t="shared" si="2"/>
        <v>0</v>
      </c>
      <c r="U32" s="409">
        <f t="shared" si="3"/>
        <v>0</v>
      </c>
    </row>
    <row r="33" spans="1:21" x14ac:dyDescent="0.4">
      <c r="A33" s="91" t="s">
        <v>236</v>
      </c>
      <c r="B33" s="273"/>
      <c r="C33" s="48"/>
      <c r="D33" s="274"/>
      <c r="E33" s="48"/>
      <c r="F33" s="274"/>
      <c r="G33" s="274"/>
      <c r="H33" s="274"/>
      <c r="I33" s="48"/>
      <c r="J33" s="272"/>
      <c r="K33" s="272"/>
      <c r="L33" s="272"/>
      <c r="M33" s="48"/>
      <c r="N33" s="275"/>
      <c r="O33" s="275"/>
      <c r="P33" s="276"/>
      <c r="Q33" s="93"/>
      <c r="R33" s="408">
        <f t="shared" si="0"/>
        <v>0</v>
      </c>
      <c r="S33" s="408">
        <f t="shared" si="1"/>
        <v>0</v>
      </c>
      <c r="T33" s="408">
        <f t="shared" si="2"/>
        <v>0</v>
      </c>
      <c r="U33" s="409">
        <f t="shared" si="3"/>
        <v>0</v>
      </c>
    </row>
    <row r="34" spans="1:21" x14ac:dyDescent="0.4">
      <c r="A34" s="91" t="s">
        <v>236</v>
      </c>
      <c r="B34" s="273"/>
      <c r="C34" s="48"/>
      <c r="D34" s="274"/>
      <c r="E34" s="48"/>
      <c r="F34" s="274"/>
      <c r="G34" s="274"/>
      <c r="H34" s="274"/>
      <c r="I34" s="48"/>
      <c r="J34" s="272"/>
      <c r="K34" s="272"/>
      <c r="L34" s="272"/>
      <c r="M34" s="48"/>
      <c r="N34" s="275"/>
      <c r="O34" s="275"/>
      <c r="P34" s="276"/>
      <c r="Q34" s="93"/>
      <c r="R34" s="408">
        <f t="shared" si="0"/>
        <v>0</v>
      </c>
      <c r="S34" s="408">
        <f t="shared" si="1"/>
        <v>0</v>
      </c>
      <c r="T34" s="408">
        <f t="shared" si="2"/>
        <v>0</v>
      </c>
      <c r="U34" s="409">
        <f t="shared" si="3"/>
        <v>0</v>
      </c>
    </row>
    <row r="35" spans="1:21" x14ac:dyDescent="0.4">
      <c r="A35" s="91" t="s">
        <v>236</v>
      </c>
      <c r="B35" s="273"/>
      <c r="C35" s="48"/>
      <c r="D35" s="274"/>
      <c r="E35" s="48"/>
      <c r="F35" s="274"/>
      <c r="G35" s="274"/>
      <c r="H35" s="274"/>
      <c r="I35" s="48"/>
      <c r="J35" s="272"/>
      <c r="K35" s="272"/>
      <c r="L35" s="272"/>
      <c r="M35" s="48"/>
      <c r="N35" s="275"/>
      <c r="O35" s="275"/>
      <c r="P35" s="276"/>
      <c r="Q35" s="93"/>
      <c r="R35" s="408">
        <f t="shared" si="0"/>
        <v>0</v>
      </c>
      <c r="S35" s="408">
        <f t="shared" si="1"/>
        <v>0</v>
      </c>
      <c r="T35" s="408">
        <f t="shared" si="2"/>
        <v>0</v>
      </c>
      <c r="U35" s="409">
        <f t="shared" si="3"/>
        <v>0</v>
      </c>
    </row>
    <row r="36" spans="1:21" x14ac:dyDescent="0.4">
      <c r="A36" s="91" t="s">
        <v>236</v>
      </c>
      <c r="B36" s="273"/>
      <c r="C36" s="48"/>
      <c r="D36" s="274"/>
      <c r="E36" s="48"/>
      <c r="F36" s="274"/>
      <c r="G36" s="274"/>
      <c r="H36" s="274"/>
      <c r="I36" s="48"/>
      <c r="J36" s="272"/>
      <c r="K36" s="272"/>
      <c r="L36" s="272"/>
      <c r="M36" s="48"/>
      <c r="N36" s="275"/>
      <c r="O36" s="275"/>
      <c r="P36" s="276"/>
      <c r="Q36" s="93"/>
      <c r="R36" s="408">
        <f t="shared" si="0"/>
        <v>0</v>
      </c>
      <c r="S36" s="408">
        <f t="shared" si="1"/>
        <v>0</v>
      </c>
      <c r="T36" s="408">
        <f t="shared" si="2"/>
        <v>0</v>
      </c>
      <c r="U36" s="409">
        <f t="shared" si="3"/>
        <v>0</v>
      </c>
    </row>
    <row r="37" spans="1:21" x14ac:dyDescent="0.4">
      <c r="A37" s="91" t="s">
        <v>236</v>
      </c>
      <c r="B37" s="273"/>
      <c r="C37" s="48"/>
      <c r="D37" s="274"/>
      <c r="E37" s="48"/>
      <c r="F37" s="274"/>
      <c r="G37" s="274"/>
      <c r="H37" s="274"/>
      <c r="I37" s="48"/>
      <c r="J37" s="272"/>
      <c r="K37" s="272"/>
      <c r="L37" s="272"/>
      <c r="M37" s="48"/>
      <c r="N37" s="275"/>
      <c r="O37" s="275"/>
      <c r="P37" s="276"/>
      <c r="Q37" s="93"/>
      <c r="R37" s="408">
        <f t="shared" si="0"/>
        <v>0</v>
      </c>
      <c r="S37" s="408">
        <f t="shared" si="1"/>
        <v>0</v>
      </c>
      <c r="T37" s="408">
        <f t="shared" si="2"/>
        <v>0</v>
      </c>
      <c r="U37" s="409">
        <f t="shared" si="3"/>
        <v>0</v>
      </c>
    </row>
    <row r="38" spans="1:21" x14ac:dyDescent="0.4">
      <c r="A38" s="91" t="s">
        <v>236</v>
      </c>
      <c r="B38" s="273"/>
      <c r="C38" s="48"/>
      <c r="D38" s="274"/>
      <c r="E38" s="48"/>
      <c r="F38" s="274"/>
      <c r="G38" s="274"/>
      <c r="H38" s="274"/>
      <c r="I38" s="48"/>
      <c r="J38" s="272"/>
      <c r="K38" s="272"/>
      <c r="L38" s="272"/>
      <c r="M38" s="48"/>
      <c r="N38" s="275"/>
      <c r="O38" s="275"/>
      <c r="P38" s="276"/>
      <c r="Q38" s="93"/>
      <c r="R38" s="408">
        <f t="shared" si="0"/>
        <v>0</v>
      </c>
      <c r="S38" s="408">
        <f t="shared" si="1"/>
        <v>0</v>
      </c>
      <c r="T38" s="408">
        <f t="shared" si="2"/>
        <v>0</v>
      </c>
      <c r="U38" s="409">
        <f t="shared" si="3"/>
        <v>0</v>
      </c>
    </row>
    <row r="39" spans="1:21" x14ac:dyDescent="0.4">
      <c r="A39" s="91" t="s">
        <v>236</v>
      </c>
      <c r="B39" s="273"/>
      <c r="C39" s="48"/>
      <c r="D39" s="274"/>
      <c r="E39" s="48"/>
      <c r="F39" s="274"/>
      <c r="G39" s="274"/>
      <c r="H39" s="274"/>
      <c r="I39" s="48"/>
      <c r="J39" s="272"/>
      <c r="K39" s="272"/>
      <c r="L39" s="272"/>
      <c r="M39" s="48"/>
      <c r="N39" s="275"/>
      <c r="O39" s="275"/>
      <c r="P39" s="276"/>
      <c r="Q39" s="93"/>
      <c r="R39" s="408">
        <f t="shared" si="0"/>
        <v>0</v>
      </c>
      <c r="S39" s="408">
        <f t="shared" si="1"/>
        <v>0</v>
      </c>
      <c r="T39" s="408">
        <f t="shared" si="2"/>
        <v>0</v>
      </c>
      <c r="U39" s="409">
        <f t="shared" si="3"/>
        <v>0</v>
      </c>
    </row>
    <row r="40" spans="1:21" x14ac:dyDescent="0.4">
      <c r="A40" s="91" t="s">
        <v>236</v>
      </c>
      <c r="B40" s="273"/>
      <c r="C40" s="48"/>
      <c r="D40" s="274"/>
      <c r="E40" s="48"/>
      <c r="F40" s="274"/>
      <c r="G40" s="274"/>
      <c r="H40" s="274"/>
      <c r="I40" s="48"/>
      <c r="J40" s="272"/>
      <c r="K40" s="272"/>
      <c r="L40" s="272"/>
      <c r="M40" s="48"/>
      <c r="N40" s="275"/>
      <c r="O40" s="275"/>
      <c r="P40" s="276"/>
      <c r="Q40" s="93"/>
      <c r="R40" s="408">
        <f t="shared" si="0"/>
        <v>0</v>
      </c>
      <c r="S40" s="408">
        <f t="shared" si="1"/>
        <v>0</v>
      </c>
      <c r="T40" s="408">
        <f t="shared" si="2"/>
        <v>0</v>
      </c>
      <c r="U40" s="409">
        <f t="shared" si="3"/>
        <v>0</v>
      </c>
    </row>
    <row r="41" spans="1:21" x14ac:dyDescent="0.4">
      <c r="A41" s="91" t="s">
        <v>236</v>
      </c>
      <c r="B41" s="273"/>
      <c r="C41" s="48"/>
      <c r="D41" s="274"/>
      <c r="E41" s="48"/>
      <c r="F41" s="274"/>
      <c r="G41" s="274"/>
      <c r="H41" s="274"/>
      <c r="I41" s="48"/>
      <c r="J41" s="272"/>
      <c r="K41" s="272"/>
      <c r="L41" s="272"/>
      <c r="M41" s="48"/>
      <c r="N41" s="275"/>
      <c r="O41" s="275"/>
      <c r="P41" s="276"/>
      <c r="Q41" s="93"/>
      <c r="R41" s="408">
        <f t="shared" si="0"/>
        <v>0</v>
      </c>
      <c r="S41" s="408">
        <f t="shared" si="1"/>
        <v>0</v>
      </c>
      <c r="T41" s="408">
        <f t="shared" si="2"/>
        <v>0</v>
      </c>
      <c r="U41" s="409">
        <f t="shared" si="3"/>
        <v>0</v>
      </c>
    </row>
    <row r="42" spans="1:21" x14ac:dyDescent="0.4">
      <c r="A42" s="91" t="s">
        <v>236</v>
      </c>
      <c r="B42" s="273"/>
      <c r="C42" s="48"/>
      <c r="D42" s="274"/>
      <c r="E42" s="48"/>
      <c r="F42" s="274"/>
      <c r="G42" s="274"/>
      <c r="H42" s="274"/>
      <c r="I42" s="48"/>
      <c r="J42" s="272"/>
      <c r="K42" s="272"/>
      <c r="L42" s="272"/>
      <c r="M42" s="48"/>
      <c r="N42" s="275"/>
      <c r="O42" s="275"/>
      <c r="P42" s="276"/>
      <c r="Q42" s="93"/>
      <c r="R42" s="408">
        <f t="shared" si="0"/>
        <v>0</v>
      </c>
      <c r="S42" s="408">
        <f t="shared" si="1"/>
        <v>0</v>
      </c>
      <c r="T42" s="408">
        <f t="shared" si="2"/>
        <v>0</v>
      </c>
      <c r="U42" s="409">
        <f t="shared" si="3"/>
        <v>0</v>
      </c>
    </row>
    <row r="43" spans="1:21" x14ac:dyDescent="0.4">
      <c r="A43" s="91" t="s">
        <v>236</v>
      </c>
      <c r="B43" s="273"/>
      <c r="C43" s="48"/>
      <c r="D43" s="274"/>
      <c r="E43" s="48"/>
      <c r="F43" s="274"/>
      <c r="G43" s="274"/>
      <c r="H43" s="274"/>
      <c r="I43" s="48"/>
      <c r="J43" s="272"/>
      <c r="K43" s="272"/>
      <c r="L43" s="272"/>
      <c r="M43" s="48"/>
      <c r="N43" s="275"/>
      <c r="O43" s="275"/>
      <c r="P43" s="276"/>
      <c r="Q43" s="93"/>
      <c r="R43" s="408">
        <f t="shared" si="0"/>
        <v>0</v>
      </c>
      <c r="S43" s="408">
        <f t="shared" si="1"/>
        <v>0</v>
      </c>
      <c r="T43" s="408">
        <f t="shared" si="2"/>
        <v>0</v>
      </c>
      <c r="U43" s="409">
        <f t="shared" si="3"/>
        <v>0</v>
      </c>
    </row>
    <row r="44" spans="1:21" x14ac:dyDescent="0.4">
      <c r="A44" s="91" t="s">
        <v>236</v>
      </c>
      <c r="B44" s="273"/>
      <c r="C44" s="48"/>
      <c r="D44" s="274"/>
      <c r="E44" s="48"/>
      <c r="F44" s="274"/>
      <c r="G44" s="274"/>
      <c r="H44" s="274"/>
      <c r="I44" s="48"/>
      <c r="J44" s="272"/>
      <c r="K44" s="272"/>
      <c r="L44" s="272"/>
      <c r="M44" s="48"/>
      <c r="N44" s="275"/>
      <c r="O44" s="275"/>
      <c r="P44" s="276"/>
      <c r="Q44" s="93"/>
      <c r="R44" s="408">
        <f t="shared" si="0"/>
        <v>0</v>
      </c>
      <c r="S44" s="408">
        <f t="shared" si="1"/>
        <v>0</v>
      </c>
      <c r="T44" s="408">
        <f t="shared" si="2"/>
        <v>0</v>
      </c>
      <c r="U44" s="409">
        <f t="shared" si="3"/>
        <v>0</v>
      </c>
    </row>
    <row r="45" spans="1:21" x14ac:dyDescent="0.4">
      <c r="A45" s="91" t="s">
        <v>236</v>
      </c>
      <c r="B45" s="273"/>
      <c r="C45" s="48"/>
      <c r="D45" s="274"/>
      <c r="E45" s="48"/>
      <c r="F45" s="274"/>
      <c r="G45" s="274"/>
      <c r="H45" s="274"/>
      <c r="I45" s="48"/>
      <c r="J45" s="272"/>
      <c r="K45" s="272"/>
      <c r="L45" s="272"/>
      <c r="M45" s="48"/>
      <c r="N45" s="275"/>
      <c r="O45" s="275"/>
      <c r="P45" s="276"/>
      <c r="Q45" s="93"/>
      <c r="R45" s="408">
        <f t="shared" si="0"/>
        <v>0</v>
      </c>
      <c r="S45" s="408">
        <f t="shared" si="1"/>
        <v>0</v>
      </c>
      <c r="T45" s="408">
        <f t="shared" si="2"/>
        <v>0</v>
      </c>
      <c r="U45" s="409">
        <f t="shared" si="3"/>
        <v>0</v>
      </c>
    </row>
    <row r="46" spans="1:21" x14ac:dyDescent="0.4">
      <c r="A46" s="91" t="s">
        <v>236</v>
      </c>
      <c r="B46" s="273"/>
      <c r="C46" s="48"/>
      <c r="D46" s="274"/>
      <c r="E46" s="48"/>
      <c r="F46" s="274"/>
      <c r="G46" s="274"/>
      <c r="H46" s="274"/>
      <c r="I46" s="48"/>
      <c r="J46" s="272"/>
      <c r="K46" s="272"/>
      <c r="L46" s="272"/>
      <c r="M46" s="48"/>
      <c r="N46" s="275"/>
      <c r="O46" s="275"/>
      <c r="P46" s="276"/>
      <c r="Q46" s="93"/>
      <c r="R46" s="408">
        <f t="shared" si="0"/>
        <v>0</v>
      </c>
      <c r="S46" s="408">
        <f t="shared" si="1"/>
        <v>0</v>
      </c>
      <c r="T46" s="408">
        <f t="shared" si="2"/>
        <v>0</v>
      </c>
      <c r="U46" s="409">
        <f t="shared" si="3"/>
        <v>0</v>
      </c>
    </row>
    <row r="47" spans="1:21" x14ac:dyDescent="0.4">
      <c r="A47" s="91" t="s">
        <v>236</v>
      </c>
      <c r="B47" s="273"/>
      <c r="C47" s="48"/>
      <c r="D47" s="274"/>
      <c r="E47" s="48"/>
      <c r="F47" s="274"/>
      <c r="G47" s="274"/>
      <c r="H47" s="274"/>
      <c r="I47" s="48"/>
      <c r="J47" s="272"/>
      <c r="K47" s="272"/>
      <c r="L47" s="272"/>
      <c r="M47" s="48"/>
      <c r="N47" s="275"/>
      <c r="O47" s="275"/>
      <c r="P47" s="276"/>
      <c r="Q47" s="93"/>
      <c r="R47" s="408">
        <f t="shared" si="0"/>
        <v>0</v>
      </c>
      <c r="S47" s="408">
        <f t="shared" si="1"/>
        <v>0</v>
      </c>
      <c r="T47" s="408">
        <f t="shared" si="2"/>
        <v>0</v>
      </c>
      <c r="U47" s="409">
        <f t="shared" si="3"/>
        <v>0</v>
      </c>
    </row>
    <row r="48" spans="1:21" x14ac:dyDescent="0.4">
      <c r="A48" s="91" t="s">
        <v>236</v>
      </c>
      <c r="B48" s="273"/>
      <c r="C48" s="48"/>
      <c r="D48" s="274"/>
      <c r="E48" s="48"/>
      <c r="F48" s="274"/>
      <c r="G48" s="274"/>
      <c r="H48" s="274"/>
      <c r="I48" s="48"/>
      <c r="J48" s="272"/>
      <c r="K48" s="272"/>
      <c r="L48" s="272"/>
      <c r="M48" s="48"/>
      <c r="N48" s="275"/>
      <c r="O48" s="275"/>
      <c r="P48" s="276"/>
      <c r="Q48" s="93"/>
      <c r="R48" s="408">
        <f t="shared" si="0"/>
        <v>0</v>
      </c>
      <c r="S48" s="408">
        <f t="shared" si="1"/>
        <v>0</v>
      </c>
      <c r="T48" s="408">
        <f t="shared" si="2"/>
        <v>0</v>
      </c>
      <c r="U48" s="409">
        <f t="shared" si="3"/>
        <v>0</v>
      </c>
    </row>
    <row r="49" spans="1:21" x14ac:dyDescent="0.4">
      <c r="A49" s="91" t="s">
        <v>236</v>
      </c>
      <c r="B49" s="273"/>
      <c r="C49" s="48"/>
      <c r="D49" s="274"/>
      <c r="E49" s="48"/>
      <c r="F49" s="274"/>
      <c r="G49" s="274"/>
      <c r="H49" s="274"/>
      <c r="I49" s="48"/>
      <c r="J49" s="272"/>
      <c r="K49" s="272"/>
      <c r="L49" s="272"/>
      <c r="M49" s="48"/>
      <c r="N49" s="275"/>
      <c r="O49" s="275"/>
      <c r="P49" s="276"/>
      <c r="Q49" s="93"/>
      <c r="R49" s="408">
        <f t="shared" si="0"/>
        <v>0</v>
      </c>
      <c r="S49" s="408">
        <f t="shared" si="1"/>
        <v>0</v>
      </c>
      <c r="T49" s="408">
        <f t="shared" si="2"/>
        <v>0</v>
      </c>
      <c r="U49" s="409">
        <f t="shared" si="3"/>
        <v>0</v>
      </c>
    </row>
    <row r="50" spans="1:21" x14ac:dyDescent="0.4">
      <c r="A50" s="91" t="s">
        <v>236</v>
      </c>
      <c r="B50" s="273"/>
      <c r="C50" s="48"/>
      <c r="D50" s="274"/>
      <c r="E50" s="48"/>
      <c r="F50" s="274"/>
      <c r="G50" s="274"/>
      <c r="H50" s="274"/>
      <c r="I50" s="48"/>
      <c r="J50" s="272"/>
      <c r="K50" s="272"/>
      <c r="L50" s="272"/>
      <c r="M50" s="48"/>
      <c r="N50" s="275"/>
      <c r="O50" s="275"/>
      <c r="P50" s="276"/>
      <c r="Q50" s="93"/>
      <c r="R50" s="408">
        <f t="shared" si="0"/>
        <v>0</v>
      </c>
      <c r="S50" s="408">
        <f t="shared" si="1"/>
        <v>0</v>
      </c>
      <c r="T50" s="408">
        <f t="shared" si="2"/>
        <v>0</v>
      </c>
      <c r="U50" s="409">
        <f t="shared" si="3"/>
        <v>0</v>
      </c>
    </row>
    <row r="51" spans="1:21" x14ac:dyDescent="0.4">
      <c r="A51" s="91" t="s">
        <v>236</v>
      </c>
      <c r="B51" s="273"/>
      <c r="C51" s="48"/>
      <c r="D51" s="274"/>
      <c r="E51" s="48"/>
      <c r="F51" s="274"/>
      <c r="G51" s="274"/>
      <c r="H51" s="274"/>
      <c r="I51" s="48"/>
      <c r="J51" s="272"/>
      <c r="K51" s="272"/>
      <c r="L51" s="272"/>
      <c r="M51" s="48"/>
      <c r="N51" s="275"/>
      <c r="O51" s="275"/>
      <c r="P51" s="276"/>
      <c r="Q51" s="93"/>
      <c r="R51" s="408">
        <f t="shared" si="0"/>
        <v>0</v>
      </c>
      <c r="S51" s="408">
        <f t="shared" si="1"/>
        <v>0</v>
      </c>
      <c r="T51" s="408">
        <f t="shared" si="2"/>
        <v>0</v>
      </c>
      <c r="U51" s="409">
        <f t="shared" si="3"/>
        <v>0</v>
      </c>
    </row>
    <row r="52" spans="1:21" x14ac:dyDescent="0.4">
      <c r="A52" s="91" t="s">
        <v>236</v>
      </c>
      <c r="B52" s="273"/>
      <c r="C52" s="48"/>
      <c r="D52" s="274"/>
      <c r="E52" s="48"/>
      <c r="F52" s="274"/>
      <c r="G52" s="274"/>
      <c r="H52" s="274"/>
      <c r="I52" s="48"/>
      <c r="J52" s="272"/>
      <c r="K52" s="272"/>
      <c r="L52" s="272"/>
      <c r="M52" s="48"/>
      <c r="N52" s="275"/>
      <c r="O52" s="275"/>
      <c r="P52" s="276"/>
      <c r="Q52" s="93"/>
      <c r="R52" s="408">
        <f t="shared" si="0"/>
        <v>0</v>
      </c>
      <c r="S52" s="408">
        <f t="shared" si="1"/>
        <v>0</v>
      </c>
      <c r="T52" s="408">
        <f t="shared" si="2"/>
        <v>0</v>
      </c>
      <c r="U52" s="409">
        <f t="shared" si="3"/>
        <v>0</v>
      </c>
    </row>
    <row r="53" spans="1:21" x14ac:dyDescent="0.4">
      <c r="A53" s="91" t="s">
        <v>236</v>
      </c>
      <c r="B53" s="273"/>
      <c r="C53" s="48"/>
      <c r="D53" s="274"/>
      <c r="E53" s="48"/>
      <c r="F53" s="274"/>
      <c r="G53" s="274"/>
      <c r="H53" s="274"/>
      <c r="I53" s="48"/>
      <c r="J53" s="272"/>
      <c r="K53" s="272"/>
      <c r="L53" s="272"/>
      <c r="M53" s="48"/>
      <c r="N53" s="275"/>
      <c r="O53" s="275"/>
      <c r="P53" s="276"/>
      <c r="Q53" s="93"/>
      <c r="R53" s="408">
        <f t="shared" si="0"/>
        <v>0</v>
      </c>
      <c r="S53" s="408">
        <f t="shared" si="1"/>
        <v>0</v>
      </c>
      <c r="T53" s="408">
        <f t="shared" si="2"/>
        <v>0</v>
      </c>
      <c r="U53" s="409">
        <f t="shared" si="3"/>
        <v>0</v>
      </c>
    </row>
    <row r="54" spans="1:21" x14ac:dyDescent="0.4">
      <c r="A54" s="91" t="s">
        <v>236</v>
      </c>
      <c r="B54" s="273"/>
      <c r="C54" s="48"/>
      <c r="D54" s="274"/>
      <c r="E54" s="48"/>
      <c r="F54" s="274"/>
      <c r="G54" s="274"/>
      <c r="H54" s="274"/>
      <c r="I54" s="48"/>
      <c r="J54" s="272"/>
      <c r="K54" s="272"/>
      <c r="L54" s="272"/>
      <c r="M54" s="48"/>
      <c r="N54" s="275"/>
      <c r="O54" s="275"/>
      <c r="P54" s="276"/>
      <c r="Q54" s="93"/>
      <c r="R54" s="408">
        <f t="shared" si="0"/>
        <v>0</v>
      </c>
      <c r="S54" s="408">
        <f t="shared" si="1"/>
        <v>0</v>
      </c>
      <c r="T54" s="408">
        <f t="shared" si="2"/>
        <v>0</v>
      </c>
      <c r="U54" s="409">
        <f t="shared" si="3"/>
        <v>0</v>
      </c>
    </row>
    <row r="55" spans="1:21" x14ac:dyDescent="0.4">
      <c r="A55" s="91" t="s">
        <v>236</v>
      </c>
      <c r="B55" s="273"/>
      <c r="C55" s="48"/>
      <c r="D55" s="274"/>
      <c r="E55" s="48"/>
      <c r="F55" s="274"/>
      <c r="G55" s="274"/>
      <c r="H55" s="274"/>
      <c r="I55" s="48"/>
      <c r="J55" s="272"/>
      <c r="K55" s="272"/>
      <c r="L55" s="272"/>
      <c r="M55" s="48"/>
      <c r="N55" s="275"/>
      <c r="O55" s="275"/>
      <c r="P55" s="276"/>
      <c r="Q55" s="93"/>
      <c r="R55" s="408">
        <f t="shared" si="0"/>
        <v>0</v>
      </c>
      <c r="S55" s="408">
        <f t="shared" si="1"/>
        <v>0</v>
      </c>
      <c r="T55" s="408">
        <f t="shared" si="2"/>
        <v>0</v>
      </c>
      <c r="U55" s="409">
        <f t="shared" si="3"/>
        <v>0</v>
      </c>
    </row>
    <row r="56" spans="1:21" x14ac:dyDescent="0.4">
      <c r="A56" s="91" t="s">
        <v>236</v>
      </c>
      <c r="B56" s="273"/>
      <c r="C56" s="48"/>
      <c r="D56" s="274"/>
      <c r="E56" s="48"/>
      <c r="F56" s="274"/>
      <c r="G56" s="274"/>
      <c r="H56" s="274"/>
      <c r="I56" s="48"/>
      <c r="J56" s="272"/>
      <c r="K56" s="272"/>
      <c r="L56" s="272"/>
      <c r="M56" s="48"/>
      <c r="N56" s="275"/>
      <c r="O56" s="275"/>
      <c r="P56" s="276"/>
      <c r="Q56" s="93"/>
      <c r="R56" s="408">
        <f t="shared" si="0"/>
        <v>0</v>
      </c>
      <c r="S56" s="408">
        <f t="shared" si="1"/>
        <v>0</v>
      </c>
      <c r="T56" s="408">
        <f t="shared" si="2"/>
        <v>0</v>
      </c>
      <c r="U56" s="409">
        <f t="shared" si="3"/>
        <v>0</v>
      </c>
    </row>
    <row r="57" spans="1:21" x14ac:dyDescent="0.4">
      <c r="A57" s="91" t="s">
        <v>236</v>
      </c>
      <c r="B57" s="273"/>
      <c r="C57" s="48"/>
      <c r="D57" s="274"/>
      <c r="E57" s="48"/>
      <c r="F57" s="274"/>
      <c r="G57" s="274"/>
      <c r="H57" s="274"/>
      <c r="I57" s="48"/>
      <c r="J57" s="272"/>
      <c r="K57" s="272"/>
      <c r="L57" s="272"/>
      <c r="M57" s="48"/>
      <c r="N57" s="275"/>
      <c r="O57" s="275"/>
      <c r="P57" s="276"/>
      <c r="Q57" s="93"/>
      <c r="R57" s="408">
        <f t="shared" si="0"/>
        <v>0</v>
      </c>
      <c r="S57" s="408">
        <f t="shared" si="1"/>
        <v>0</v>
      </c>
      <c r="T57" s="408">
        <f t="shared" si="2"/>
        <v>0</v>
      </c>
      <c r="U57" s="409">
        <f t="shared" si="3"/>
        <v>0</v>
      </c>
    </row>
    <row r="58" spans="1:21" x14ac:dyDescent="0.4">
      <c r="A58" s="91" t="s">
        <v>236</v>
      </c>
      <c r="B58" s="273"/>
      <c r="C58" s="48"/>
      <c r="D58" s="274"/>
      <c r="E58" s="48"/>
      <c r="F58" s="274"/>
      <c r="G58" s="274"/>
      <c r="H58" s="274"/>
      <c r="I58" s="48"/>
      <c r="J58" s="272"/>
      <c r="K58" s="272"/>
      <c r="L58" s="272"/>
      <c r="M58" s="48"/>
      <c r="N58" s="275"/>
      <c r="O58" s="275"/>
      <c r="P58" s="276"/>
      <c r="Q58" s="93"/>
      <c r="R58" s="408">
        <f t="shared" si="0"/>
        <v>0</v>
      </c>
      <c r="S58" s="408">
        <f t="shared" si="1"/>
        <v>0</v>
      </c>
      <c r="T58" s="408">
        <f t="shared" si="2"/>
        <v>0</v>
      </c>
      <c r="U58" s="409">
        <f t="shared" si="3"/>
        <v>0</v>
      </c>
    </row>
    <row r="59" spans="1:21" x14ac:dyDescent="0.4">
      <c r="A59" s="91" t="s">
        <v>236</v>
      </c>
      <c r="B59" s="273"/>
      <c r="C59" s="48"/>
      <c r="D59" s="274"/>
      <c r="E59" s="48"/>
      <c r="F59" s="274"/>
      <c r="G59" s="274"/>
      <c r="H59" s="274"/>
      <c r="I59" s="48"/>
      <c r="J59" s="272"/>
      <c r="K59" s="272"/>
      <c r="L59" s="272"/>
      <c r="M59" s="48"/>
      <c r="N59" s="275"/>
      <c r="O59" s="275"/>
      <c r="P59" s="276"/>
      <c r="Q59" s="93"/>
      <c r="R59" s="408">
        <f t="shared" si="0"/>
        <v>0</v>
      </c>
      <c r="S59" s="408">
        <f t="shared" si="1"/>
        <v>0</v>
      </c>
      <c r="T59" s="408">
        <f t="shared" si="2"/>
        <v>0</v>
      </c>
      <c r="U59" s="409">
        <f t="shared" si="3"/>
        <v>0</v>
      </c>
    </row>
    <row r="60" spans="1:21" x14ac:dyDescent="0.4">
      <c r="A60" s="91" t="s">
        <v>236</v>
      </c>
      <c r="B60" s="273"/>
      <c r="C60" s="48"/>
      <c r="D60" s="274"/>
      <c r="E60" s="48"/>
      <c r="F60" s="274"/>
      <c r="G60" s="274"/>
      <c r="H60" s="274"/>
      <c r="I60" s="48"/>
      <c r="J60" s="272"/>
      <c r="K60" s="272"/>
      <c r="L60" s="272"/>
      <c r="M60" s="48"/>
      <c r="N60" s="275"/>
      <c r="O60" s="275"/>
      <c r="P60" s="276"/>
      <c r="Q60" s="93"/>
      <c r="R60" s="408">
        <f t="shared" si="0"/>
        <v>0</v>
      </c>
      <c r="S60" s="408">
        <f t="shared" si="1"/>
        <v>0</v>
      </c>
      <c r="T60" s="408">
        <f t="shared" si="2"/>
        <v>0</v>
      </c>
      <c r="U60" s="409">
        <f t="shared" si="3"/>
        <v>0</v>
      </c>
    </row>
    <row r="61" spans="1:21" x14ac:dyDescent="0.4">
      <c r="A61" s="91" t="s">
        <v>236</v>
      </c>
      <c r="B61" s="273"/>
      <c r="C61" s="48"/>
      <c r="D61" s="274"/>
      <c r="E61" s="48"/>
      <c r="F61" s="274"/>
      <c r="G61" s="274"/>
      <c r="H61" s="274"/>
      <c r="I61" s="48"/>
      <c r="J61" s="272"/>
      <c r="K61" s="272"/>
      <c r="L61" s="272"/>
      <c r="M61" s="48"/>
      <c r="N61" s="275"/>
      <c r="O61" s="275"/>
      <c r="P61" s="276"/>
      <c r="Q61" s="93"/>
      <c r="R61" s="408">
        <f t="shared" si="0"/>
        <v>0</v>
      </c>
      <c r="S61" s="408">
        <f t="shared" si="1"/>
        <v>0</v>
      </c>
      <c r="T61" s="408">
        <f t="shared" si="2"/>
        <v>0</v>
      </c>
      <c r="U61" s="409">
        <f t="shared" si="3"/>
        <v>0</v>
      </c>
    </row>
    <row r="62" spans="1:21" x14ac:dyDescent="0.4">
      <c r="A62" s="91" t="s">
        <v>236</v>
      </c>
      <c r="B62" s="273"/>
      <c r="C62" s="48"/>
      <c r="D62" s="274"/>
      <c r="E62" s="48"/>
      <c r="F62" s="274"/>
      <c r="G62" s="274"/>
      <c r="H62" s="274"/>
      <c r="I62" s="48"/>
      <c r="J62" s="272"/>
      <c r="K62" s="272"/>
      <c r="L62" s="272"/>
      <c r="M62" s="48"/>
      <c r="N62" s="275"/>
      <c r="O62" s="275"/>
      <c r="P62" s="276"/>
      <c r="Q62" s="93"/>
      <c r="R62" s="408">
        <f t="shared" si="0"/>
        <v>0</v>
      </c>
      <c r="S62" s="408">
        <f t="shared" si="1"/>
        <v>0</v>
      </c>
      <c r="T62" s="408">
        <f t="shared" si="2"/>
        <v>0</v>
      </c>
      <c r="U62" s="409">
        <f t="shared" si="3"/>
        <v>0</v>
      </c>
    </row>
    <row r="63" spans="1:21" x14ac:dyDescent="0.4">
      <c r="A63" s="91" t="s">
        <v>236</v>
      </c>
      <c r="B63" s="273"/>
      <c r="C63" s="48"/>
      <c r="D63" s="274"/>
      <c r="E63" s="48"/>
      <c r="F63" s="274"/>
      <c r="G63" s="274"/>
      <c r="H63" s="274"/>
      <c r="I63" s="48"/>
      <c r="J63" s="272"/>
      <c r="K63" s="272"/>
      <c r="L63" s="272"/>
      <c r="M63" s="48"/>
      <c r="N63" s="275"/>
      <c r="O63" s="275"/>
      <c r="P63" s="276"/>
      <c r="Q63" s="93"/>
      <c r="R63" s="408">
        <f t="shared" si="0"/>
        <v>0</v>
      </c>
      <c r="S63" s="408">
        <f t="shared" si="1"/>
        <v>0</v>
      </c>
      <c r="T63" s="408">
        <f t="shared" si="2"/>
        <v>0</v>
      </c>
      <c r="U63" s="409">
        <f t="shared" si="3"/>
        <v>0</v>
      </c>
    </row>
    <row r="64" spans="1:21" x14ac:dyDescent="0.4">
      <c r="A64" s="91" t="s">
        <v>236</v>
      </c>
      <c r="B64" s="273"/>
      <c r="C64" s="48"/>
      <c r="D64" s="274"/>
      <c r="E64" s="48"/>
      <c r="F64" s="274"/>
      <c r="G64" s="274"/>
      <c r="H64" s="274"/>
      <c r="I64" s="48"/>
      <c r="J64" s="272"/>
      <c r="K64" s="272"/>
      <c r="L64" s="272"/>
      <c r="M64" s="48"/>
      <c r="N64" s="275"/>
      <c r="O64" s="275"/>
      <c r="P64" s="276"/>
      <c r="Q64" s="93"/>
      <c r="R64" s="408">
        <f t="shared" si="0"/>
        <v>0</v>
      </c>
      <c r="S64" s="408">
        <f t="shared" si="1"/>
        <v>0</v>
      </c>
      <c r="T64" s="408">
        <f t="shared" si="2"/>
        <v>0</v>
      </c>
      <c r="U64" s="409">
        <f t="shared" si="3"/>
        <v>0</v>
      </c>
    </row>
    <row r="65" spans="1:21" x14ac:dyDescent="0.4">
      <c r="A65" s="91" t="s">
        <v>236</v>
      </c>
      <c r="B65" s="273"/>
      <c r="C65" s="48"/>
      <c r="D65" s="274"/>
      <c r="E65" s="48"/>
      <c r="F65" s="274"/>
      <c r="G65" s="274"/>
      <c r="H65" s="274"/>
      <c r="I65" s="48"/>
      <c r="J65" s="272"/>
      <c r="K65" s="272"/>
      <c r="L65" s="272"/>
      <c r="M65" s="48"/>
      <c r="N65" s="275"/>
      <c r="O65" s="275"/>
      <c r="P65" s="276"/>
      <c r="Q65" s="93"/>
      <c r="R65" s="408">
        <f t="shared" si="0"/>
        <v>0</v>
      </c>
      <c r="S65" s="408">
        <f t="shared" si="1"/>
        <v>0</v>
      </c>
      <c r="T65" s="408">
        <f t="shared" si="2"/>
        <v>0</v>
      </c>
      <c r="U65" s="409">
        <f t="shared" si="3"/>
        <v>0</v>
      </c>
    </row>
    <row r="66" spans="1:21" x14ac:dyDescent="0.4">
      <c r="A66" s="91" t="s">
        <v>236</v>
      </c>
      <c r="B66" s="273"/>
      <c r="C66" s="48"/>
      <c r="D66" s="274"/>
      <c r="E66" s="48"/>
      <c r="F66" s="274"/>
      <c r="G66" s="274"/>
      <c r="H66" s="274"/>
      <c r="I66" s="48"/>
      <c r="J66" s="272"/>
      <c r="K66" s="272"/>
      <c r="L66" s="272"/>
      <c r="M66" s="48"/>
      <c r="N66" s="275"/>
      <c r="O66" s="275"/>
      <c r="P66" s="276"/>
      <c r="Q66" s="93"/>
      <c r="R66" s="408">
        <f t="shared" si="0"/>
        <v>0</v>
      </c>
      <c r="S66" s="408">
        <f t="shared" si="1"/>
        <v>0</v>
      </c>
      <c r="T66" s="408">
        <f t="shared" si="2"/>
        <v>0</v>
      </c>
      <c r="U66" s="409">
        <f t="shared" si="3"/>
        <v>0</v>
      </c>
    </row>
    <row r="67" spans="1:21" x14ac:dyDescent="0.4">
      <c r="A67" s="91" t="s">
        <v>236</v>
      </c>
      <c r="B67" s="273"/>
      <c r="C67" s="48"/>
      <c r="D67" s="274"/>
      <c r="E67" s="48"/>
      <c r="F67" s="274"/>
      <c r="G67" s="274"/>
      <c r="H67" s="274"/>
      <c r="I67" s="48"/>
      <c r="J67" s="272"/>
      <c r="K67" s="272"/>
      <c r="L67" s="272"/>
      <c r="M67" s="48"/>
      <c r="N67" s="275"/>
      <c r="O67" s="275"/>
      <c r="P67" s="276"/>
      <c r="Q67" s="93"/>
      <c r="R67" s="408">
        <f t="shared" si="0"/>
        <v>0</v>
      </c>
      <c r="S67" s="408">
        <f t="shared" si="1"/>
        <v>0</v>
      </c>
      <c r="T67" s="408">
        <f t="shared" si="2"/>
        <v>0</v>
      </c>
      <c r="U67" s="409">
        <f t="shared" si="3"/>
        <v>0</v>
      </c>
    </row>
    <row r="68" spans="1:21" x14ac:dyDescent="0.4">
      <c r="A68" s="91" t="s">
        <v>236</v>
      </c>
      <c r="B68" s="273"/>
      <c r="C68" s="48"/>
      <c r="D68" s="274"/>
      <c r="E68" s="48"/>
      <c r="F68" s="274"/>
      <c r="G68" s="274"/>
      <c r="H68" s="274"/>
      <c r="I68" s="48"/>
      <c r="J68" s="272"/>
      <c r="K68" s="272"/>
      <c r="L68" s="272"/>
      <c r="M68" s="48"/>
      <c r="N68" s="275"/>
      <c r="O68" s="275"/>
      <c r="P68" s="276"/>
      <c r="Q68" s="93"/>
      <c r="R68" s="408">
        <f t="shared" si="0"/>
        <v>0</v>
      </c>
      <c r="S68" s="408">
        <f t="shared" si="1"/>
        <v>0</v>
      </c>
      <c r="T68" s="408">
        <f t="shared" si="2"/>
        <v>0</v>
      </c>
      <c r="U68" s="409">
        <f t="shared" si="3"/>
        <v>0</v>
      </c>
    </row>
    <row r="69" spans="1:21" x14ac:dyDescent="0.4">
      <c r="A69" s="91" t="s">
        <v>236</v>
      </c>
      <c r="B69" s="273"/>
      <c r="C69" s="48"/>
      <c r="D69" s="274"/>
      <c r="E69" s="48"/>
      <c r="F69" s="274"/>
      <c r="G69" s="274"/>
      <c r="H69" s="274"/>
      <c r="I69" s="48"/>
      <c r="J69" s="272"/>
      <c r="K69" s="272"/>
      <c r="L69" s="272"/>
      <c r="M69" s="48"/>
      <c r="N69" s="275"/>
      <c r="O69" s="275"/>
      <c r="P69" s="276"/>
      <c r="Q69" s="93"/>
      <c r="R69" s="408">
        <f t="shared" si="0"/>
        <v>0</v>
      </c>
      <c r="S69" s="408">
        <f t="shared" si="1"/>
        <v>0</v>
      </c>
      <c r="T69" s="408">
        <f t="shared" si="2"/>
        <v>0</v>
      </c>
      <c r="U69" s="409">
        <f t="shared" si="3"/>
        <v>0</v>
      </c>
    </row>
    <row r="70" spans="1:21" x14ac:dyDescent="0.4">
      <c r="A70" s="91" t="s">
        <v>236</v>
      </c>
      <c r="B70" s="273"/>
      <c r="C70" s="48"/>
      <c r="D70" s="274"/>
      <c r="E70" s="48"/>
      <c r="F70" s="274"/>
      <c r="G70" s="274"/>
      <c r="H70" s="274"/>
      <c r="I70" s="48"/>
      <c r="J70" s="272"/>
      <c r="K70" s="272"/>
      <c r="L70" s="272"/>
      <c r="M70" s="48"/>
      <c r="N70" s="275"/>
      <c r="O70" s="275"/>
      <c r="P70" s="276"/>
      <c r="Q70" s="93"/>
      <c r="R70" s="408">
        <f t="shared" si="0"/>
        <v>0</v>
      </c>
      <c r="S70" s="408">
        <f t="shared" si="1"/>
        <v>0</v>
      </c>
      <c r="T70" s="408">
        <f t="shared" si="2"/>
        <v>0</v>
      </c>
      <c r="U70" s="409">
        <f t="shared" si="3"/>
        <v>0</v>
      </c>
    </row>
    <row r="71" spans="1:21" x14ac:dyDescent="0.4">
      <c r="A71" s="91" t="s">
        <v>236</v>
      </c>
      <c r="B71" s="273"/>
      <c r="C71" s="48"/>
      <c r="D71" s="274"/>
      <c r="E71" s="48"/>
      <c r="F71" s="274"/>
      <c r="G71" s="274"/>
      <c r="H71" s="274"/>
      <c r="I71" s="48"/>
      <c r="J71" s="272"/>
      <c r="K71" s="272"/>
      <c r="L71" s="272"/>
      <c r="M71" s="48"/>
      <c r="N71" s="275"/>
      <c r="O71" s="275"/>
      <c r="P71" s="276"/>
      <c r="Q71" s="93"/>
      <c r="R71" s="408">
        <f t="shared" si="0"/>
        <v>0</v>
      </c>
      <c r="S71" s="408">
        <f t="shared" si="1"/>
        <v>0</v>
      </c>
      <c r="T71" s="408">
        <f t="shared" si="2"/>
        <v>0</v>
      </c>
      <c r="U71" s="409">
        <f t="shared" si="3"/>
        <v>0</v>
      </c>
    </row>
    <row r="72" spans="1:21" x14ac:dyDescent="0.4">
      <c r="A72" s="91" t="s">
        <v>236</v>
      </c>
      <c r="B72" s="273"/>
      <c r="C72" s="48"/>
      <c r="D72" s="274"/>
      <c r="E72" s="48"/>
      <c r="F72" s="274"/>
      <c r="G72" s="274"/>
      <c r="H72" s="274"/>
      <c r="I72" s="48"/>
      <c r="J72" s="272"/>
      <c r="K72" s="272"/>
      <c r="L72" s="272"/>
      <c r="M72" s="48"/>
      <c r="N72" s="275"/>
      <c r="O72" s="275"/>
      <c r="P72" s="276"/>
      <c r="Q72" s="93"/>
      <c r="R72" s="408">
        <f t="shared" si="0"/>
        <v>0</v>
      </c>
      <c r="S72" s="408">
        <f t="shared" si="1"/>
        <v>0</v>
      </c>
      <c r="T72" s="408">
        <f t="shared" si="2"/>
        <v>0</v>
      </c>
      <c r="U72" s="409">
        <f t="shared" si="3"/>
        <v>0</v>
      </c>
    </row>
    <row r="73" spans="1:21" x14ac:dyDescent="0.4">
      <c r="A73" s="91" t="s">
        <v>236</v>
      </c>
      <c r="B73" s="273"/>
      <c r="C73" s="48"/>
      <c r="D73" s="274"/>
      <c r="E73" s="48"/>
      <c r="F73" s="274"/>
      <c r="G73" s="274"/>
      <c r="H73" s="274"/>
      <c r="I73" s="48"/>
      <c r="J73" s="272"/>
      <c r="K73" s="272"/>
      <c r="L73" s="272"/>
      <c r="M73" s="48"/>
      <c r="N73" s="275"/>
      <c r="O73" s="275"/>
      <c r="P73" s="276"/>
      <c r="Q73" s="93"/>
      <c r="R73" s="408">
        <f t="shared" si="0"/>
        <v>0</v>
      </c>
      <c r="S73" s="408">
        <f t="shared" si="1"/>
        <v>0</v>
      </c>
      <c r="T73" s="408">
        <f t="shared" si="2"/>
        <v>0</v>
      </c>
      <c r="U73" s="409">
        <f t="shared" si="3"/>
        <v>0</v>
      </c>
    </row>
    <row r="74" spans="1:21" x14ac:dyDescent="0.4">
      <c r="A74" s="91" t="s">
        <v>236</v>
      </c>
      <c r="B74" s="273"/>
      <c r="C74" s="48"/>
      <c r="D74" s="274"/>
      <c r="E74" s="48"/>
      <c r="F74" s="274"/>
      <c r="G74" s="274"/>
      <c r="H74" s="274"/>
      <c r="I74" s="48"/>
      <c r="J74" s="272"/>
      <c r="K74" s="272"/>
      <c r="L74" s="272"/>
      <c r="M74" s="48"/>
      <c r="N74" s="275"/>
      <c r="O74" s="275"/>
      <c r="P74" s="276"/>
      <c r="Q74" s="93"/>
      <c r="R74" s="408">
        <f t="shared" si="0"/>
        <v>0</v>
      </c>
      <c r="S74" s="408">
        <f t="shared" si="1"/>
        <v>0</v>
      </c>
      <c r="T74" s="408">
        <f t="shared" si="2"/>
        <v>0</v>
      </c>
      <c r="U74" s="409">
        <f t="shared" si="3"/>
        <v>0</v>
      </c>
    </row>
    <row r="75" spans="1:21" x14ac:dyDescent="0.4">
      <c r="A75" s="91" t="s">
        <v>236</v>
      </c>
      <c r="B75" s="273"/>
      <c r="C75" s="48"/>
      <c r="D75" s="274"/>
      <c r="E75" s="48"/>
      <c r="F75" s="274"/>
      <c r="G75" s="274"/>
      <c r="H75" s="274"/>
      <c r="I75" s="48"/>
      <c r="J75" s="272"/>
      <c r="K75" s="272"/>
      <c r="L75" s="272"/>
      <c r="M75" s="48"/>
      <c r="N75" s="275"/>
      <c r="O75" s="275"/>
      <c r="P75" s="276"/>
      <c r="Q75" s="93"/>
      <c r="R75" s="408">
        <f t="shared" si="0"/>
        <v>0</v>
      </c>
      <c r="S75" s="408">
        <f t="shared" si="1"/>
        <v>0</v>
      </c>
      <c r="T75" s="408">
        <f t="shared" si="2"/>
        <v>0</v>
      </c>
      <c r="U75" s="409">
        <f t="shared" si="3"/>
        <v>0</v>
      </c>
    </row>
    <row r="76" spans="1:21" x14ac:dyDescent="0.4">
      <c r="A76" s="91" t="s">
        <v>236</v>
      </c>
      <c r="B76" s="273"/>
      <c r="C76" s="48"/>
      <c r="D76" s="274"/>
      <c r="E76" s="48"/>
      <c r="F76" s="274"/>
      <c r="G76" s="274"/>
      <c r="H76" s="274"/>
      <c r="I76" s="48"/>
      <c r="J76" s="272"/>
      <c r="K76" s="272"/>
      <c r="L76" s="272"/>
      <c r="M76" s="48"/>
      <c r="N76" s="275"/>
      <c r="O76" s="275"/>
      <c r="P76" s="276"/>
      <c r="Q76" s="93"/>
      <c r="R76" s="408">
        <f t="shared" si="0"/>
        <v>0</v>
      </c>
      <c r="S76" s="408">
        <f t="shared" si="1"/>
        <v>0</v>
      </c>
      <c r="T76" s="408">
        <f t="shared" si="2"/>
        <v>0</v>
      </c>
      <c r="U76" s="409">
        <f t="shared" si="3"/>
        <v>0</v>
      </c>
    </row>
    <row r="77" spans="1:21" x14ac:dyDescent="0.4">
      <c r="A77" s="91" t="s">
        <v>236</v>
      </c>
      <c r="B77" s="273"/>
      <c r="C77" s="48"/>
      <c r="D77" s="274"/>
      <c r="E77" s="48"/>
      <c r="F77" s="274"/>
      <c r="G77" s="274"/>
      <c r="H77" s="274"/>
      <c r="I77" s="48"/>
      <c r="J77" s="272"/>
      <c r="K77" s="272"/>
      <c r="L77" s="272"/>
      <c r="M77" s="48"/>
      <c r="N77" s="275"/>
      <c r="O77" s="275"/>
      <c r="P77" s="276"/>
      <c r="Q77" s="93"/>
      <c r="R77" s="408">
        <f t="shared" ref="R77:R140" si="4">IFERROR(F77*J77,0)</f>
        <v>0</v>
      </c>
      <c r="S77" s="408">
        <f t="shared" ref="S77:S140" si="5">IFERROR(G77*K77,0)</f>
        <v>0</v>
      </c>
      <c r="T77" s="408">
        <f t="shared" ref="T77:T140" si="6">IFERROR(H77*L77,0)</f>
        <v>0</v>
      </c>
      <c r="U77" s="409">
        <f t="shared" ref="U77:U140" si="7">IFERROR(R77+S77+T77,0)</f>
        <v>0</v>
      </c>
    </row>
    <row r="78" spans="1:21" x14ac:dyDescent="0.4">
      <c r="A78" s="91" t="s">
        <v>236</v>
      </c>
      <c r="B78" s="273"/>
      <c r="C78" s="48"/>
      <c r="D78" s="274"/>
      <c r="E78" s="48"/>
      <c r="F78" s="274"/>
      <c r="G78" s="274"/>
      <c r="H78" s="274"/>
      <c r="I78" s="48"/>
      <c r="J78" s="272"/>
      <c r="K78" s="272"/>
      <c r="L78" s="272"/>
      <c r="M78" s="48"/>
      <c r="N78" s="275"/>
      <c r="O78" s="275"/>
      <c r="P78" s="276"/>
      <c r="Q78" s="93"/>
      <c r="R78" s="408">
        <f t="shared" si="4"/>
        <v>0</v>
      </c>
      <c r="S78" s="408">
        <f t="shared" si="5"/>
        <v>0</v>
      </c>
      <c r="T78" s="408">
        <f t="shared" si="6"/>
        <v>0</v>
      </c>
      <c r="U78" s="409">
        <f t="shared" si="7"/>
        <v>0</v>
      </c>
    </row>
    <row r="79" spans="1:21" x14ac:dyDescent="0.4">
      <c r="A79" s="91" t="s">
        <v>236</v>
      </c>
      <c r="B79" s="273"/>
      <c r="C79" s="48"/>
      <c r="D79" s="274"/>
      <c r="E79" s="48"/>
      <c r="F79" s="274"/>
      <c r="G79" s="274"/>
      <c r="H79" s="274"/>
      <c r="I79" s="48"/>
      <c r="J79" s="272"/>
      <c r="K79" s="272"/>
      <c r="L79" s="272"/>
      <c r="M79" s="48"/>
      <c r="N79" s="275"/>
      <c r="O79" s="275"/>
      <c r="P79" s="276"/>
      <c r="Q79" s="93"/>
      <c r="R79" s="408">
        <f t="shared" si="4"/>
        <v>0</v>
      </c>
      <c r="S79" s="408">
        <f t="shared" si="5"/>
        <v>0</v>
      </c>
      <c r="T79" s="408">
        <f t="shared" si="6"/>
        <v>0</v>
      </c>
      <c r="U79" s="409">
        <f t="shared" si="7"/>
        <v>0</v>
      </c>
    </row>
    <row r="80" spans="1:21" x14ac:dyDescent="0.4">
      <c r="A80" s="91" t="s">
        <v>236</v>
      </c>
      <c r="B80" s="273"/>
      <c r="C80" s="48"/>
      <c r="D80" s="274"/>
      <c r="E80" s="48"/>
      <c r="F80" s="274"/>
      <c r="G80" s="274"/>
      <c r="H80" s="274"/>
      <c r="I80" s="48"/>
      <c r="J80" s="272"/>
      <c r="K80" s="272"/>
      <c r="L80" s="272"/>
      <c r="M80" s="48"/>
      <c r="N80" s="275"/>
      <c r="O80" s="275"/>
      <c r="P80" s="276"/>
      <c r="Q80" s="93"/>
      <c r="R80" s="408">
        <f t="shared" si="4"/>
        <v>0</v>
      </c>
      <c r="S80" s="408">
        <f t="shared" si="5"/>
        <v>0</v>
      </c>
      <c r="T80" s="408">
        <f t="shared" si="6"/>
        <v>0</v>
      </c>
      <c r="U80" s="409">
        <f t="shared" si="7"/>
        <v>0</v>
      </c>
    </row>
    <row r="81" spans="1:21" x14ac:dyDescent="0.4">
      <c r="A81" s="91" t="s">
        <v>236</v>
      </c>
      <c r="B81" s="273"/>
      <c r="C81" s="48"/>
      <c r="D81" s="274"/>
      <c r="E81" s="48"/>
      <c r="F81" s="272"/>
      <c r="G81" s="272"/>
      <c r="H81" s="272"/>
      <c r="I81" s="48"/>
      <c r="J81" s="272"/>
      <c r="K81" s="272"/>
      <c r="L81" s="272"/>
      <c r="M81" s="48"/>
      <c r="N81" s="275"/>
      <c r="O81" s="275"/>
      <c r="P81" s="276"/>
      <c r="Q81" s="93"/>
      <c r="R81" s="408">
        <f t="shared" si="4"/>
        <v>0</v>
      </c>
      <c r="S81" s="408">
        <f t="shared" si="5"/>
        <v>0</v>
      </c>
      <c r="T81" s="408">
        <f t="shared" si="6"/>
        <v>0</v>
      </c>
      <c r="U81" s="409">
        <f t="shared" si="7"/>
        <v>0</v>
      </c>
    </row>
    <row r="82" spans="1:21" x14ac:dyDescent="0.4">
      <c r="A82" s="91" t="s">
        <v>236</v>
      </c>
      <c r="B82" s="273"/>
      <c r="C82" s="48"/>
      <c r="D82" s="274"/>
      <c r="E82" s="48"/>
      <c r="F82" s="272"/>
      <c r="G82" s="272"/>
      <c r="H82" s="272"/>
      <c r="I82" s="48"/>
      <c r="J82" s="272"/>
      <c r="K82" s="272"/>
      <c r="L82" s="272"/>
      <c r="M82" s="48"/>
      <c r="N82" s="275"/>
      <c r="O82" s="275"/>
      <c r="P82" s="276"/>
      <c r="Q82" s="93"/>
      <c r="R82" s="408">
        <f t="shared" si="4"/>
        <v>0</v>
      </c>
      <c r="S82" s="408">
        <f t="shared" si="5"/>
        <v>0</v>
      </c>
      <c r="T82" s="408">
        <f t="shared" si="6"/>
        <v>0</v>
      </c>
      <c r="U82" s="409">
        <f t="shared" si="7"/>
        <v>0</v>
      </c>
    </row>
    <row r="83" spans="1:21" x14ac:dyDescent="0.4">
      <c r="A83" s="91" t="s">
        <v>236</v>
      </c>
      <c r="B83" s="273"/>
      <c r="C83" s="48"/>
      <c r="D83" s="274"/>
      <c r="E83" s="48"/>
      <c r="F83" s="272"/>
      <c r="G83" s="272"/>
      <c r="H83" s="272"/>
      <c r="I83" s="48"/>
      <c r="J83" s="272"/>
      <c r="K83" s="272"/>
      <c r="L83" s="272"/>
      <c r="M83" s="48"/>
      <c r="N83" s="275"/>
      <c r="O83" s="275"/>
      <c r="P83" s="276"/>
      <c r="Q83" s="93"/>
      <c r="R83" s="408">
        <f t="shared" si="4"/>
        <v>0</v>
      </c>
      <c r="S83" s="408">
        <f t="shared" si="5"/>
        <v>0</v>
      </c>
      <c r="T83" s="408">
        <f t="shared" si="6"/>
        <v>0</v>
      </c>
      <c r="U83" s="409">
        <f t="shared" si="7"/>
        <v>0</v>
      </c>
    </row>
    <row r="84" spans="1:21" x14ac:dyDescent="0.4">
      <c r="A84" s="91" t="s">
        <v>236</v>
      </c>
      <c r="B84" s="273"/>
      <c r="C84" s="48"/>
      <c r="D84" s="274"/>
      <c r="E84" s="48"/>
      <c r="F84" s="272"/>
      <c r="G84" s="272"/>
      <c r="H84" s="272"/>
      <c r="I84" s="48"/>
      <c r="J84" s="272"/>
      <c r="K84" s="272"/>
      <c r="L84" s="272"/>
      <c r="M84" s="48"/>
      <c r="N84" s="275"/>
      <c r="O84" s="275"/>
      <c r="P84" s="276"/>
      <c r="Q84" s="93"/>
      <c r="R84" s="408">
        <f t="shared" si="4"/>
        <v>0</v>
      </c>
      <c r="S84" s="408">
        <f t="shared" si="5"/>
        <v>0</v>
      </c>
      <c r="T84" s="408">
        <f t="shared" si="6"/>
        <v>0</v>
      </c>
      <c r="U84" s="409">
        <f t="shared" si="7"/>
        <v>0</v>
      </c>
    </row>
    <row r="85" spans="1:21" x14ac:dyDescent="0.4">
      <c r="A85" s="91" t="s">
        <v>236</v>
      </c>
      <c r="B85" s="273"/>
      <c r="C85" s="48"/>
      <c r="D85" s="274"/>
      <c r="E85" s="48"/>
      <c r="F85" s="272"/>
      <c r="G85" s="272"/>
      <c r="H85" s="272"/>
      <c r="I85" s="48"/>
      <c r="J85" s="272"/>
      <c r="K85" s="272"/>
      <c r="L85" s="272"/>
      <c r="M85" s="48"/>
      <c r="N85" s="275"/>
      <c r="O85" s="275"/>
      <c r="P85" s="276"/>
      <c r="Q85" s="93"/>
      <c r="R85" s="408">
        <f t="shared" si="4"/>
        <v>0</v>
      </c>
      <c r="S85" s="408">
        <f t="shared" si="5"/>
        <v>0</v>
      </c>
      <c r="T85" s="408">
        <f t="shared" si="6"/>
        <v>0</v>
      </c>
      <c r="U85" s="409">
        <f t="shared" si="7"/>
        <v>0</v>
      </c>
    </row>
    <row r="86" spans="1:21" x14ac:dyDescent="0.4">
      <c r="A86" s="91" t="s">
        <v>236</v>
      </c>
      <c r="B86" s="273"/>
      <c r="C86" s="48"/>
      <c r="D86" s="274"/>
      <c r="E86" s="48"/>
      <c r="F86" s="272"/>
      <c r="G86" s="272"/>
      <c r="H86" s="272"/>
      <c r="I86" s="48"/>
      <c r="J86" s="272"/>
      <c r="K86" s="272"/>
      <c r="L86" s="272"/>
      <c r="M86" s="48"/>
      <c r="N86" s="275"/>
      <c r="O86" s="275"/>
      <c r="P86" s="276"/>
      <c r="Q86" s="93"/>
      <c r="R86" s="408">
        <f t="shared" si="4"/>
        <v>0</v>
      </c>
      <c r="S86" s="408">
        <f t="shared" si="5"/>
        <v>0</v>
      </c>
      <c r="T86" s="408">
        <f t="shared" si="6"/>
        <v>0</v>
      </c>
      <c r="U86" s="409">
        <f t="shared" si="7"/>
        <v>0</v>
      </c>
    </row>
    <row r="87" spans="1:21" x14ac:dyDescent="0.4">
      <c r="A87" s="91" t="s">
        <v>236</v>
      </c>
      <c r="B87" s="273"/>
      <c r="C87" s="48"/>
      <c r="D87" s="274"/>
      <c r="E87" s="48"/>
      <c r="F87" s="272"/>
      <c r="G87" s="272"/>
      <c r="H87" s="272"/>
      <c r="I87" s="48"/>
      <c r="J87" s="272"/>
      <c r="K87" s="272"/>
      <c r="L87" s="272"/>
      <c r="M87" s="48"/>
      <c r="N87" s="275"/>
      <c r="O87" s="275"/>
      <c r="P87" s="276"/>
      <c r="Q87" s="93"/>
      <c r="R87" s="408">
        <f t="shared" si="4"/>
        <v>0</v>
      </c>
      <c r="S87" s="408">
        <f t="shared" si="5"/>
        <v>0</v>
      </c>
      <c r="T87" s="408">
        <f t="shared" si="6"/>
        <v>0</v>
      </c>
      <c r="U87" s="409">
        <f t="shared" si="7"/>
        <v>0</v>
      </c>
    </row>
    <row r="88" spans="1:21" x14ac:dyDescent="0.4">
      <c r="A88" s="91" t="s">
        <v>236</v>
      </c>
      <c r="B88" s="273"/>
      <c r="C88" s="48"/>
      <c r="D88" s="274"/>
      <c r="E88" s="48"/>
      <c r="F88" s="272"/>
      <c r="G88" s="272"/>
      <c r="H88" s="272"/>
      <c r="I88" s="48"/>
      <c r="J88" s="272"/>
      <c r="K88" s="272"/>
      <c r="L88" s="272"/>
      <c r="M88" s="48"/>
      <c r="N88" s="275"/>
      <c r="O88" s="275"/>
      <c r="P88" s="276"/>
      <c r="Q88" s="93"/>
      <c r="R88" s="408">
        <f t="shared" si="4"/>
        <v>0</v>
      </c>
      <c r="S88" s="408">
        <f t="shared" si="5"/>
        <v>0</v>
      </c>
      <c r="T88" s="408">
        <f t="shared" si="6"/>
        <v>0</v>
      </c>
      <c r="U88" s="409">
        <f t="shared" si="7"/>
        <v>0</v>
      </c>
    </row>
    <row r="89" spans="1:21" x14ac:dyDescent="0.4">
      <c r="A89" s="91" t="s">
        <v>236</v>
      </c>
      <c r="B89" s="273"/>
      <c r="C89" s="48"/>
      <c r="D89" s="274"/>
      <c r="E89" s="48"/>
      <c r="F89" s="272"/>
      <c r="G89" s="272"/>
      <c r="H89" s="272"/>
      <c r="I89" s="48"/>
      <c r="J89" s="272"/>
      <c r="K89" s="272"/>
      <c r="L89" s="272"/>
      <c r="M89" s="48"/>
      <c r="N89" s="275"/>
      <c r="O89" s="275"/>
      <c r="P89" s="276"/>
      <c r="Q89" s="93"/>
      <c r="R89" s="408">
        <f t="shared" si="4"/>
        <v>0</v>
      </c>
      <c r="S89" s="408">
        <f t="shared" si="5"/>
        <v>0</v>
      </c>
      <c r="T89" s="408">
        <f t="shared" si="6"/>
        <v>0</v>
      </c>
      <c r="U89" s="409">
        <f t="shared" si="7"/>
        <v>0</v>
      </c>
    </row>
    <row r="90" spans="1:21" x14ac:dyDescent="0.4">
      <c r="A90" s="91" t="s">
        <v>236</v>
      </c>
      <c r="B90" s="273"/>
      <c r="C90" s="48"/>
      <c r="D90" s="274"/>
      <c r="E90" s="48"/>
      <c r="F90" s="272"/>
      <c r="G90" s="272"/>
      <c r="H90" s="272"/>
      <c r="I90" s="48"/>
      <c r="J90" s="272"/>
      <c r="K90" s="272"/>
      <c r="L90" s="272"/>
      <c r="M90" s="48"/>
      <c r="N90" s="275"/>
      <c r="O90" s="275"/>
      <c r="P90" s="276"/>
      <c r="Q90" s="93"/>
      <c r="R90" s="408">
        <f t="shared" si="4"/>
        <v>0</v>
      </c>
      <c r="S90" s="408">
        <f t="shared" si="5"/>
        <v>0</v>
      </c>
      <c r="T90" s="408">
        <f t="shared" si="6"/>
        <v>0</v>
      </c>
      <c r="U90" s="409">
        <f t="shared" si="7"/>
        <v>0</v>
      </c>
    </row>
    <row r="91" spans="1:21" x14ac:dyDescent="0.4">
      <c r="A91" s="91" t="s">
        <v>236</v>
      </c>
      <c r="B91" s="273"/>
      <c r="C91" s="48"/>
      <c r="D91" s="274"/>
      <c r="E91" s="48"/>
      <c r="F91" s="272"/>
      <c r="G91" s="272"/>
      <c r="H91" s="272"/>
      <c r="I91" s="48"/>
      <c r="J91" s="272"/>
      <c r="K91" s="272"/>
      <c r="L91" s="272"/>
      <c r="M91" s="48"/>
      <c r="N91" s="275"/>
      <c r="O91" s="275"/>
      <c r="P91" s="276"/>
      <c r="Q91" s="93"/>
      <c r="R91" s="408">
        <f t="shared" si="4"/>
        <v>0</v>
      </c>
      <c r="S91" s="408">
        <f t="shared" si="5"/>
        <v>0</v>
      </c>
      <c r="T91" s="408">
        <f t="shared" si="6"/>
        <v>0</v>
      </c>
      <c r="U91" s="409">
        <f t="shared" si="7"/>
        <v>0</v>
      </c>
    </row>
    <row r="92" spans="1:21" x14ac:dyDescent="0.4">
      <c r="A92" s="91" t="s">
        <v>236</v>
      </c>
      <c r="B92" s="273"/>
      <c r="C92" s="48"/>
      <c r="D92" s="274"/>
      <c r="E92" s="48"/>
      <c r="F92" s="272"/>
      <c r="G92" s="272"/>
      <c r="H92" s="272"/>
      <c r="I92" s="48"/>
      <c r="J92" s="272"/>
      <c r="K92" s="272"/>
      <c r="L92" s="272"/>
      <c r="M92" s="48"/>
      <c r="N92" s="275"/>
      <c r="O92" s="275"/>
      <c r="P92" s="276"/>
      <c r="Q92" s="93"/>
      <c r="R92" s="408">
        <f t="shared" si="4"/>
        <v>0</v>
      </c>
      <c r="S92" s="408">
        <f t="shared" si="5"/>
        <v>0</v>
      </c>
      <c r="T92" s="408">
        <f t="shared" si="6"/>
        <v>0</v>
      </c>
      <c r="U92" s="409">
        <f t="shared" si="7"/>
        <v>0</v>
      </c>
    </row>
    <row r="93" spans="1:21" x14ac:dyDescent="0.4">
      <c r="A93" s="91" t="s">
        <v>236</v>
      </c>
      <c r="B93" s="273"/>
      <c r="C93" s="48"/>
      <c r="D93" s="274"/>
      <c r="E93" s="48"/>
      <c r="F93" s="272"/>
      <c r="G93" s="272"/>
      <c r="H93" s="272"/>
      <c r="I93" s="48"/>
      <c r="J93" s="272"/>
      <c r="K93" s="272"/>
      <c r="L93" s="272"/>
      <c r="M93" s="48"/>
      <c r="N93" s="275"/>
      <c r="O93" s="275"/>
      <c r="P93" s="276"/>
      <c r="Q93" s="93"/>
      <c r="R93" s="408">
        <f t="shared" si="4"/>
        <v>0</v>
      </c>
      <c r="S93" s="408">
        <f t="shared" si="5"/>
        <v>0</v>
      </c>
      <c r="T93" s="408">
        <f t="shared" si="6"/>
        <v>0</v>
      </c>
      <c r="U93" s="409">
        <f t="shared" si="7"/>
        <v>0</v>
      </c>
    </row>
    <row r="94" spans="1:21" x14ac:dyDescent="0.4">
      <c r="A94" s="91" t="s">
        <v>236</v>
      </c>
      <c r="B94" s="273"/>
      <c r="C94" s="48"/>
      <c r="D94" s="274"/>
      <c r="E94" s="48"/>
      <c r="F94" s="272"/>
      <c r="G94" s="272"/>
      <c r="H94" s="272"/>
      <c r="I94" s="48"/>
      <c r="J94" s="272"/>
      <c r="K94" s="272"/>
      <c r="L94" s="272"/>
      <c r="M94" s="48"/>
      <c r="N94" s="275"/>
      <c r="O94" s="275"/>
      <c r="P94" s="276"/>
      <c r="Q94" s="93"/>
      <c r="R94" s="408">
        <f t="shared" si="4"/>
        <v>0</v>
      </c>
      <c r="S94" s="408">
        <f t="shared" si="5"/>
        <v>0</v>
      </c>
      <c r="T94" s="408">
        <f t="shared" si="6"/>
        <v>0</v>
      </c>
      <c r="U94" s="409">
        <f t="shared" si="7"/>
        <v>0</v>
      </c>
    </row>
    <row r="95" spans="1:21" x14ac:dyDescent="0.4">
      <c r="A95" s="91" t="s">
        <v>236</v>
      </c>
      <c r="B95" s="273"/>
      <c r="C95" s="48"/>
      <c r="D95" s="274"/>
      <c r="E95" s="48"/>
      <c r="F95" s="272"/>
      <c r="G95" s="272"/>
      <c r="H95" s="272"/>
      <c r="I95" s="48"/>
      <c r="J95" s="272"/>
      <c r="K95" s="272"/>
      <c r="L95" s="272"/>
      <c r="M95" s="48"/>
      <c r="N95" s="275"/>
      <c r="O95" s="275"/>
      <c r="P95" s="276"/>
      <c r="Q95" s="93"/>
      <c r="R95" s="408">
        <f t="shared" si="4"/>
        <v>0</v>
      </c>
      <c r="S95" s="408">
        <f t="shared" si="5"/>
        <v>0</v>
      </c>
      <c r="T95" s="408">
        <f t="shared" si="6"/>
        <v>0</v>
      </c>
      <c r="U95" s="409">
        <f t="shared" si="7"/>
        <v>0</v>
      </c>
    </row>
    <row r="96" spans="1:21" x14ac:dyDescent="0.4">
      <c r="A96" s="91" t="s">
        <v>236</v>
      </c>
      <c r="B96" s="273"/>
      <c r="C96" s="48"/>
      <c r="D96" s="274"/>
      <c r="E96" s="48"/>
      <c r="F96" s="272"/>
      <c r="G96" s="272"/>
      <c r="H96" s="272"/>
      <c r="I96" s="48"/>
      <c r="J96" s="272"/>
      <c r="K96" s="272"/>
      <c r="L96" s="272"/>
      <c r="M96" s="48"/>
      <c r="N96" s="275"/>
      <c r="O96" s="275"/>
      <c r="P96" s="276"/>
      <c r="Q96" s="93"/>
      <c r="R96" s="408">
        <f t="shared" si="4"/>
        <v>0</v>
      </c>
      <c r="S96" s="408">
        <f t="shared" si="5"/>
        <v>0</v>
      </c>
      <c r="T96" s="408">
        <f t="shared" si="6"/>
        <v>0</v>
      </c>
      <c r="U96" s="409">
        <f t="shared" si="7"/>
        <v>0</v>
      </c>
    </row>
    <row r="97" spans="1:21" x14ac:dyDescent="0.4">
      <c r="A97" s="91" t="s">
        <v>236</v>
      </c>
      <c r="B97" s="273"/>
      <c r="C97" s="48"/>
      <c r="D97" s="274"/>
      <c r="E97" s="48"/>
      <c r="F97" s="272"/>
      <c r="G97" s="272"/>
      <c r="H97" s="272"/>
      <c r="I97" s="48"/>
      <c r="J97" s="272"/>
      <c r="K97" s="272"/>
      <c r="L97" s="272"/>
      <c r="M97" s="48"/>
      <c r="N97" s="275"/>
      <c r="O97" s="275"/>
      <c r="P97" s="276"/>
      <c r="Q97" s="93"/>
      <c r="R97" s="408">
        <f t="shared" si="4"/>
        <v>0</v>
      </c>
      <c r="S97" s="408">
        <f t="shared" si="5"/>
        <v>0</v>
      </c>
      <c r="T97" s="408">
        <f t="shared" si="6"/>
        <v>0</v>
      </c>
      <c r="U97" s="409">
        <f t="shared" si="7"/>
        <v>0</v>
      </c>
    </row>
    <row r="98" spans="1:21" x14ac:dyDescent="0.4">
      <c r="A98" s="91" t="s">
        <v>236</v>
      </c>
      <c r="B98" s="273"/>
      <c r="C98" s="48"/>
      <c r="D98" s="274"/>
      <c r="E98" s="48"/>
      <c r="F98" s="272"/>
      <c r="G98" s="272"/>
      <c r="H98" s="272"/>
      <c r="I98" s="48"/>
      <c r="J98" s="272"/>
      <c r="K98" s="272"/>
      <c r="L98" s="272"/>
      <c r="M98" s="48"/>
      <c r="N98" s="275"/>
      <c r="O98" s="275"/>
      <c r="P98" s="276"/>
      <c r="Q98" s="93"/>
      <c r="R98" s="408">
        <f t="shared" si="4"/>
        <v>0</v>
      </c>
      <c r="S98" s="408">
        <f t="shared" si="5"/>
        <v>0</v>
      </c>
      <c r="T98" s="408">
        <f t="shared" si="6"/>
        <v>0</v>
      </c>
      <c r="U98" s="409">
        <f t="shared" si="7"/>
        <v>0</v>
      </c>
    </row>
    <row r="99" spans="1:21" x14ac:dyDescent="0.4">
      <c r="A99" s="91" t="s">
        <v>236</v>
      </c>
      <c r="B99" s="273"/>
      <c r="C99" s="48"/>
      <c r="D99" s="274"/>
      <c r="E99" s="48"/>
      <c r="F99" s="272"/>
      <c r="G99" s="272"/>
      <c r="H99" s="272"/>
      <c r="I99" s="48"/>
      <c r="J99" s="272"/>
      <c r="K99" s="272"/>
      <c r="L99" s="272"/>
      <c r="M99" s="48"/>
      <c r="N99" s="275"/>
      <c r="O99" s="275"/>
      <c r="P99" s="276"/>
      <c r="Q99" s="93"/>
      <c r="R99" s="408">
        <f t="shared" si="4"/>
        <v>0</v>
      </c>
      <c r="S99" s="408">
        <f t="shared" si="5"/>
        <v>0</v>
      </c>
      <c r="T99" s="408">
        <f t="shared" si="6"/>
        <v>0</v>
      </c>
      <c r="U99" s="409">
        <f t="shared" si="7"/>
        <v>0</v>
      </c>
    </row>
    <row r="100" spans="1:21" x14ac:dyDescent="0.4">
      <c r="A100" s="91" t="s">
        <v>236</v>
      </c>
      <c r="B100" s="273"/>
      <c r="C100" s="48"/>
      <c r="D100" s="274"/>
      <c r="E100" s="48"/>
      <c r="F100" s="272"/>
      <c r="G100" s="272"/>
      <c r="H100" s="272"/>
      <c r="I100" s="48"/>
      <c r="J100" s="272"/>
      <c r="K100" s="272"/>
      <c r="L100" s="272"/>
      <c r="M100" s="48"/>
      <c r="N100" s="275"/>
      <c r="O100" s="275"/>
      <c r="P100" s="276"/>
      <c r="Q100" s="93"/>
      <c r="R100" s="408">
        <f t="shared" si="4"/>
        <v>0</v>
      </c>
      <c r="S100" s="408">
        <f t="shared" si="5"/>
        <v>0</v>
      </c>
      <c r="T100" s="408">
        <f t="shared" si="6"/>
        <v>0</v>
      </c>
      <c r="U100" s="409">
        <f t="shared" si="7"/>
        <v>0</v>
      </c>
    </row>
    <row r="101" spans="1:21" x14ac:dyDescent="0.4">
      <c r="A101" s="91" t="s">
        <v>236</v>
      </c>
      <c r="B101" s="273"/>
      <c r="C101" s="48"/>
      <c r="D101" s="274"/>
      <c r="E101" s="48"/>
      <c r="F101" s="272"/>
      <c r="G101" s="272"/>
      <c r="H101" s="272"/>
      <c r="I101" s="48"/>
      <c r="J101" s="272"/>
      <c r="K101" s="272"/>
      <c r="L101" s="272"/>
      <c r="M101" s="48"/>
      <c r="N101" s="275"/>
      <c r="O101" s="275"/>
      <c r="P101" s="276"/>
      <c r="Q101" s="93"/>
      <c r="R101" s="408">
        <f t="shared" si="4"/>
        <v>0</v>
      </c>
      <c r="S101" s="408">
        <f t="shared" si="5"/>
        <v>0</v>
      </c>
      <c r="T101" s="408">
        <f t="shared" si="6"/>
        <v>0</v>
      </c>
      <c r="U101" s="409">
        <f t="shared" si="7"/>
        <v>0</v>
      </c>
    </row>
    <row r="102" spans="1:21" x14ac:dyDescent="0.4">
      <c r="A102" s="91" t="s">
        <v>236</v>
      </c>
      <c r="B102" s="273"/>
      <c r="C102" s="48"/>
      <c r="D102" s="274"/>
      <c r="E102" s="48"/>
      <c r="F102" s="272"/>
      <c r="G102" s="272"/>
      <c r="H102" s="272"/>
      <c r="I102" s="48"/>
      <c r="J102" s="272"/>
      <c r="K102" s="272"/>
      <c r="L102" s="272"/>
      <c r="M102" s="48"/>
      <c r="N102" s="275"/>
      <c r="O102" s="275"/>
      <c r="P102" s="276"/>
      <c r="Q102" s="93"/>
      <c r="R102" s="408">
        <f t="shared" si="4"/>
        <v>0</v>
      </c>
      <c r="S102" s="408">
        <f t="shared" si="5"/>
        <v>0</v>
      </c>
      <c r="T102" s="408">
        <f t="shared" si="6"/>
        <v>0</v>
      </c>
      <c r="U102" s="409">
        <f t="shared" si="7"/>
        <v>0</v>
      </c>
    </row>
    <row r="103" spans="1:21" x14ac:dyDescent="0.4">
      <c r="A103" s="91" t="s">
        <v>236</v>
      </c>
      <c r="B103" s="273"/>
      <c r="C103" s="48"/>
      <c r="D103" s="274"/>
      <c r="E103" s="48"/>
      <c r="F103" s="272"/>
      <c r="G103" s="272"/>
      <c r="H103" s="272"/>
      <c r="I103" s="48"/>
      <c r="J103" s="272"/>
      <c r="K103" s="272"/>
      <c r="L103" s="272"/>
      <c r="M103" s="48"/>
      <c r="N103" s="275"/>
      <c r="O103" s="275"/>
      <c r="P103" s="276"/>
      <c r="Q103" s="93"/>
      <c r="R103" s="408">
        <f t="shared" si="4"/>
        <v>0</v>
      </c>
      <c r="S103" s="408">
        <f t="shared" si="5"/>
        <v>0</v>
      </c>
      <c r="T103" s="408">
        <f t="shared" si="6"/>
        <v>0</v>
      </c>
      <c r="U103" s="409">
        <f t="shared" si="7"/>
        <v>0</v>
      </c>
    </row>
    <row r="104" spans="1:21" x14ac:dyDescent="0.4">
      <c r="A104" s="91" t="s">
        <v>236</v>
      </c>
      <c r="B104" s="273"/>
      <c r="C104" s="48"/>
      <c r="D104" s="274"/>
      <c r="E104" s="48"/>
      <c r="F104" s="272"/>
      <c r="G104" s="272"/>
      <c r="H104" s="272"/>
      <c r="I104" s="48"/>
      <c r="J104" s="272"/>
      <c r="K104" s="272"/>
      <c r="L104" s="272"/>
      <c r="M104" s="48"/>
      <c r="N104" s="275"/>
      <c r="O104" s="275"/>
      <c r="P104" s="276"/>
      <c r="Q104" s="93"/>
      <c r="R104" s="408">
        <f t="shared" si="4"/>
        <v>0</v>
      </c>
      <c r="S104" s="408">
        <f t="shared" si="5"/>
        <v>0</v>
      </c>
      <c r="T104" s="408">
        <f t="shared" si="6"/>
        <v>0</v>
      </c>
      <c r="U104" s="409">
        <f t="shared" si="7"/>
        <v>0</v>
      </c>
    </row>
    <row r="105" spans="1:21" x14ac:dyDescent="0.4">
      <c r="A105" s="91" t="s">
        <v>236</v>
      </c>
      <c r="B105" s="273"/>
      <c r="C105" s="48"/>
      <c r="D105" s="274"/>
      <c r="E105" s="48"/>
      <c r="F105" s="272"/>
      <c r="G105" s="272"/>
      <c r="H105" s="272"/>
      <c r="I105" s="48"/>
      <c r="J105" s="272"/>
      <c r="K105" s="272"/>
      <c r="L105" s="272"/>
      <c r="M105" s="48"/>
      <c r="N105" s="275"/>
      <c r="O105" s="275"/>
      <c r="P105" s="276"/>
      <c r="Q105" s="93"/>
      <c r="R105" s="408">
        <f t="shared" si="4"/>
        <v>0</v>
      </c>
      <c r="S105" s="408">
        <f t="shared" si="5"/>
        <v>0</v>
      </c>
      <c r="T105" s="408">
        <f t="shared" si="6"/>
        <v>0</v>
      </c>
      <c r="U105" s="409">
        <f t="shared" si="7"/>
        <v>0</v>
      </c>
    </row>
    <row r="106" spans="1:21" x14ac:dyDescent="0.4">
      <c r="A106" s="91" t="s">
        <v>236</v>
      </c>
      <c r="B106" s="273"/>
      <c r="C106" s="48"/>
      <c r="D106" s="274"/>
      <c r="E106" s="48"/>
      <c r="F106" s="272"/>
      <c r="G106" s="272"/>
      <c r="H106" s="272"/>
      <c r="I106" s="48"/>
      <c r="J106" s="272"/>
      <c r="K106" s="272"/>
      <c r="L106" s="272"/>
      <c r="M106" s="48"/>
      <c r="N106" s="275"/>
      <c r="O106" s="275"/>
      <c r="P106" s="276"/>
      <c r="Q106" s="93"/>
      <c r="R106" s="408">
        <f t="shared" si="4"/>
        <v>0</v>
      </c>
      <c r="S106" s="408">
        <f t="shared" si="5"/>
        <v>0</v>
      </c>
      <c r="T106" s="408">
        <f t="shared" si="6"/>
        <v>0</v>
      </c>
      <c r="U106" s="409">
        <f t="shared" si="7"/>
        <v>0</v>
      </c>
    </row>
    <row r="107" spans="1:21" x14ac:dyDescent="0.4">
      <c r="A107" s="91" t="s">
        <v>236</v>
      </c>
      <c r="B107" s="273"/>
      <c r="C107" s="48"/>
      <c r="D107" s="274"/>
      <c r="E107" s="48"/>
      <c r="F107" s="272"/>
      <c r="G107" s="272"/>
      <c r="H107" s="272"/>
      <c r="I107" s="48"/>
      <c r="J107" s="272"/>
      <c r="K107" s="272"/>
      <c r="L107" s="272"/>
      <c r="M107" s="48"/>
      <c r="N107" s="275"/>
      <c r="O107" s="275"/>
      <c r="P107" s="276"/>
      <c r="Q107" s="93"/>
      <c r="R107" s="408">
        <f t="shared" si="4"/>
        <v>0</v>
      </c>
      <c r="S107" s="408">
        <f t="shared" si="5"/>
        <v>0</v>
      </c>
      <c r="T107" s="408">
        <f t="shared" si="6"/>
        <v>0</v>
      </c>
      <c r="U107" s="409">
        <f t="shared" si="7"/>
        <v>0</v>
      </c>
    </row>
    <row r="108" spans="1:21" x14ac:dyDescent="0.4">
      <c r="A108" s="91" t="s">
        <v>236</v>
      </c>
      <c r="B108" s="273"/>
      <c r="C108" s="48"/>
      <c r="D108" s="274"/>
      <c r="E108" s="48"/>
      <c r="F108" s="272"/>
      <c r="G108" s="272"/>
      <c r="H108" s="272"/>
      <c r="I108" s="48"/>
      <c r="J108" s="272"/>
      <c r="K108" s="272"/>
      <c r="L108" s="272"/>
      <c r="M108" s="48"/>
      <c r="N108" s="275"/>
      <c r="O108" s="275"/>
      <c r="P108" s="276"/>
      <c r="Q108" s="93"/>
      <c r="R108" s="408">
        <f t="shared" si="4"/>
        <v>0</v>
      </c>
      <c r="S108" s="408">
        <f t="shared" si="5"/>
        <v>0</v>
      </c>
      <c r="T108" s="408">
        <f t="shared" si="6"/>
        <v>0</v>
      </c>
      <c r="U108" s="409">
        <f t="shared" si="7"/>
        <v>0</v>
      </c>
    </row>
    <row r="109" spans="1:21" x14ac:dyDescent="0.4">
      <c r="A109" s="91" t="s">
        <v>236</v>
      </c>
      <c r="B109" s="273"/>
      <c r="C109" s="48"/>
      <c r="D109" s="274"/>
      <c r="E109" s="48"/>
      <c r="F109" s="272"/>
      <c r="G109" s="272"/>
      <c r="H109" s="272"/>
      <c r="I109" s="48"/>
      <c r="J109" s="272"/>
      <c r="K109" s="272"/>
      <c r="L109" s="272"/>
      <c r="M109" s="48"/>
      <c r="N109" s="275"/>
      <c r="O109" s="275"/>
      <c r="P109" s="276"/>
      <c r="Q109" s="93"/>
      <c r="R109" s="408">
        <f t="shared" si="4"/>
        <v>0</v>
      </c>
      <c r="S109" s="408">
        <f t="shared" si="5"/>
        <v>0</v>
      </c>
      <c r="T109" s="408">
        <f t="shared" si="6"/>
        <v>0</v>
      </c>
      <c r="U109" s="409">
        <f t="shared" si="7"/>
        <v>0</v>
      </c>
    </row>
    <row r="110" spans="1:21" x14ac:dyDescent="0.4">
      <c r="A110" s="91" t="s">
        <v>236</v>
      </c>
      <c r="B110" s="273"/>
      <c r="C110" s="48"/>
      <c r="D110" s="274"/>
      <c r="E110" s="48"/>
      <c r="F110" s="272"/>
      <c r="G110" s="272"/>
      <c r="H110" s="272"/>
      <c r="I110" s="48"/>
      <c r="J110" s="272"/>
      <c r="K110" s="272"/>
      <c r="L110" s="272"/>
      <c r="M110" s="48"/>
      <c r="N110" s="275"/>
      <c r="O110" s="275"/>
      <c r="P110" s="276"/>
      <c r="Q110" s="93"/>
      <c r="R110" s="408">
        <f t="shared" si="4"/>
        <v>0</v>
      </c>
      <c r="S110" s="408">
        <f t="shared" si="5"/>
        <v>0</v>
      </c>
      <c r="T110" s="408">
        <f t="shared" si="6"/>
        <v>0</v>
      </c>
      <c r="U110" s="409">
        <f t="shared" si="7"/>
        <v>0</v>
      </c>
    </row>
    <row r="111" spans="1:21" x14ac:dyDescent="0.4">
      <c r="A111" s="91" t="s">
        <v>236</v>
      </c>
      <c r="B111" s="273"/>
      <c r="C111" s="48"/>
      <c r="D111" s="274"/>
      <c r="E111" s="48"/>
      <c r="F111" s="272"/>
      <c r="G111" s="272"/>
      <c r="H111" s="272"/>
      <c r="I111" s="48"/>
      <c r="J111" s="272"/>
      <c r="K111" s="272"/>
      <c r="L111" s="272"/>
      <c r="M111" s="48"/>
      <c r="N111" s="275"/>
      <c r="O111" s="275"/>
      <c r="P111" s="276"/>
      <c r="Q111" s="93"/>
      <c r="R111" s="408">
        <f t="shared" si="4"/>
        <v>0</v>
      </c>
      <c r="S111" s="408">
        <f t="shared" si="5"/>
        <v>0</v>
      </c>
      <c r="T111" s="408">
        <f t="shared" si="6"/>
        <v>0</v>
      </c>
      <c r="U111" s="409">
        <f t="shared" si="7"/>
        <v>0</v>
      </c>
    </row>
    <row r="112" spans="1:21" x14ac:dyDescent="0.4">
      <c r="A112" s="91" t="s">
        <v>236</v>
      </c>
      <c r="B112" s="273"/>
      <c r="C112" s="48"/>
      <c r="D112" s="274"/>
      <c r="E112" s="48"/>
      <c r="F112" s="272"/>
      <c r="G112" s="272"/>
      <c r="H112" s="272"/>
      <c r="I112" s="48"/>
      <c r="J112" s="272"/>
      <c r="K112" s="272"/>
      <c r="L112" s="272"/>
      <c r="M112" s="48"/>
      <c r="N112" s="275"/>
      <c r="O112" s="275"/>
      <c r="P112" s="276"/>
      <c r="Q112" s="93"/>
      <c r="R112" s="408">
        <f t="shared" si="4"/>
        <v>0</v>
      </c>
      <c r="S112" s="408">
        <f t="shared" si="5"/>
        <v>0</v>
      </c>
      <c r="T112" s="408">
        <f t="shared" si="6"/>
        <v>0</v>
      </c>
      <c r="U112" s="409">
        <f t="shared" si="7"/>
        <v>0</v>
      </c>
    </row>
    <row r="113" spans="1:21" x14ac:dyDescent="0.4">
      <c r="A113" s="91" t="s">
        <v>236</v>
      </c>
      <c r="B113" s="273"/>
      <c r="C113" s="48"/>
      <c r="D113" s="274"/>
      <c r="E113" s="48"/>
      <c r="F113" s="272"/>
      <c r="G113" s="272"/>
      <c r="H113" s="272"/>
      <c r="I113" s="48"/>
      <c r="J113" s="272"/>
      <c r="K113" s="272"/>
      <c r="L113" s="272"/>
      <c r="M113" s="48"/>
      <c r="N113" s="275"/>
      <c r="O113" s="275"/>
      <c r="P113" s="276"/>
      <c r="Q113" s="93"/>
      <c r="R113" s="408">
        <f t="shared" si="4"/>
        <v>0</v>
      </c>
      <c r="S113" s="408">
        <f t="shared" si="5"/>
        <v>0</v>
      </c>
      <c r="T113" s="408">
        <f t="shared" si="6"/>
        <v>0</v>
      </c>
      <c r="U113" s="409">
        <f t="shared" si="7"/>
        <v>0</v>
      </c>
    </row>
    <row r="114" spans="1:21" x14ac:dyDescent="0.4">
      <c r="A114" s="91" t="s">
        <v>236</v>
      </c>
      <c r="B114" s="273"/>
      <c r="C114" s="48"/>
      <c r="D114" s="274"/>
      <c r="E114" s="48"/>
      <c r="F114" s="272"/>
      <c r="G114" s="272"/>
      <c r="H114" s="272"/>
      <c r="I114" s="48"/>
      <c r="J114" s="272"/>
      <c r="K114" s="272"/>
      <c r="L114" s="272"/>
      <c r="M114" s="48"/>
      <c r="N114" s="275"/>
      <c r="O114" s="275"/>
      <c r="P114" s="276"/>
      <c r="Q114" s="93"/>
      <c r="R114" s="408">
        <f t="shared" si="4"/>
        <v>0</v>
      </c>
      <c r="S114" s="408">
        <f t="shared" si="5"/>
        <v>0</v>
      </c>
      <c r="T114" s="408">
        <f t="shared" si="6"/>
        <v>0</v>
      </c>
      <c r="U114" s="409">
        <f t="shared" si="7"/>
        <v>0</v>
      </c>
    </row>
    <row r="115" spans="1:21" x14ac:dyDescent="0.4">
      <c r="A115" s="91" t="s">
        <v>236</v>
      </c>
      <c r="B115" s="273"/>
      <c r="C115" s="48"/>
      <c r="D115" s="274"/>
      <c r="E115" s="48"/>
      <c r="F115" s="272"/>
      <c r="G115" s="272"/>
      <c r="H115" s="272"/>
      <c r="I115" s="48"/>
      <c r="J115" s="272"/>
      <c r="K115" s="272"/>
      <c r="L115" s="272"/>
      <c r="M115" s="48"/>
      <c r="N115" s="275"/>
      <c r="O115" s="275"/>
      <c r="P115" s="276"/>
      <c r="Q115" s="93"/>
      <c r="R115" s="408">
        <f t="shared" si="4"/>
        <v>0</v>
      </c>
      <c r="S115" s="408">
        <f t="shared" si="5"/>
        <v>0</v>
      </c>
      <c r="T115" s="408">
        <f t="shared" si="6"/>
        <v>0</v>
      </c>
      <c r="U115" s="409">
        <f t="shared" si="7"/>
        <v>0</v>
      </c>
    </row>
    <row r="116" spans="1:21" x14ac:dyDescent="0.4">
      <c r="A116" s="91" t="s">
        <v>236</v>
      </c>
      <c r="B116" s="273"/>
      <c r="C116" s="48"/>
      <c r="D116" s="274"/>
      <c r="E116" s="48"/>
      <c r="F116" s="272"/>
      <c r="G116" s="272"/>
      <c r="H116" s="272"/>
      <c r="I116" s="48"/>
      <c r="J116" s="272"/>
      <c r="K116" s="272"/>
      <c r="L116" s="272"/>
      <c r="M116" s="48"/>
      <c r="N116" s="275"/>
      <c r="O116" s="275"/>
      <c r="P116" s="276"/>
      <c r="Q116" s="93"/>
      <c r="R116" s="408">
        <f t="shared" si="4"/>
        <v>0</v>
      </c>
      <c r="S116" s="408">
        <f t="shared" si="5"/>
        <v>0</v>
      </c>
      <c r="T116" s="408">
        <f t="shared" si="6"/>
        <v>0</v>
      </c>
      <c r="U116" s="409">
        <f t="shared" si="7"/>
        <v>0</v>
      </c>
    </row>
    <row r="117" spans="1:21" x14ac:dyDescent="0.4">
      <c r="A117" s="91" t="s">
        <v>236</v>
      </c>
      <c r="B117" s="273"/>
      <c r="C117" s="48"/>
      <c r="D117" s="274"/>
      <c r="E117" s="48"/>
      <c r="F117" s="272"/>
      <c r="G117" s="272"/>
      <c r="H117" s="272"/>
      <c r="I117" s="48"/>
      <c r="J117" s="272"/>
      <c r="K117" s="272"/>
      <c r="L117" s="272"/>
      <c r="M117" s="48"/>
      <c r="N117" s="275"/>
      <c r="O117" s="275"/>
      <c r="P117" s="276"/>
      <c r="Q117" s="93"/>
      <c r="R117" s="408">
        <f t="shared" si="4"/>
        <v>0</v>
      </c>
      <c r="S117" s="408">
        <f t="shared" si="5"/>
        <v>0</v>
      </c>
      <c r="T117" s="408">
        <f t="shared" si="6"/>
        <v>0</v>
      </c>
      <c r="U117" s="409">
        <f t="shared" si="7"/>
        <v>0</v>
      </c>
    </row>
    <row r="118" spans="1:21" x14ac:dyDescent="0.4">
      <c r="A118" s="91" t="s">
        <v>236</v>
      </c>
      <c r="B118" s="273"/>
      <c r="C118" s="48"/>
      <c r="D118" s="274"/>
      <c r="E118" s="48"/>
      <c r="F118" s="272"/>
      <c r="G118" s="272"/>
      <c r="H118" s="272"/>
      <c r="I118" s="48"/>
      <c r="J118" s="272"/>
      <c r="K118" s="272"/>
      <c r="L118" s="272"/>
      <c r="M118" s="48"/>
      <c r="N118" s="275"/>
      <c r="O118" s="275"/>
      <c r="P118" s="276"/>
      <c r="Q118" s="93"/>
      <c r="R118" s="408">
        <f t="shared" si="4"/>
        <v>0</v>
      </c>
      <c r="S118" s="408">
        <f t="shared" si="5"/>
        <v>0</v>
      </c>
      <c r="T118" s="408">
        <f t="shared" si="6"/>
        <v>0</v>
      </c>
      <c r="U118" s="409">
        <f t="shared" si="7"/>
        <v>0</v>
      </c>
    </row>
    <row r="119" spans="1:21" x14ac:dyDescent="0.4">
      <c r="A119" s="91" t="s">
        <v>236</v>
      </c>
      <c r="B119" s="273"/>
      <c r="C119" s="48"/>
      <c r="D119" s="274"/>
      <c r="E119" s="48"/>
      <c r="F119" s="272"/>
      <c r="G119" s="272"/>
      <c r="H119" s="272"/>
      <c r="I119" s="48"/>
      <c r="J119" s="272"/>
      <c r="K119" s="272"/>
      <c r="L119" s="272"/>
      <c r="M119" s="48"/>
      <c r="N119" s="275"/>
      <c r="O119" s="275"/>
      <c r="P119" s="276"/>
      <c r="Q119" s="93"/>
      <c r="R119" s="408">
        <f t="shared" si="4"/>
        <v>0</v>
      </c>
      <c r="S119" s="408">
        <f t="shared" si="5"/>
        <v>0</v>
      </c>
      <c r="T119" s="408">
        <f t="shared" si="6"/>
        <v>0</v>
      </c>
      <c r="U119" s="409">
        <f t="shared" si="7"/>
        <v>0</v>
      </c>
    </row>
    <row r="120" spans="1:21" x14ac:dyDescent="0.4">
      <c r="A120" s="91" t="s">
        <v>236</v>
      </c>
      <c r="B120" s="273"/>
      <c r="C120" s="48"/>
      <c r="D120" s="274"/>
      <c r="E120" s="48"/>
      <c r="F120" s="272"/>
      <c r="G120" s="272"/>
      <c r="H120" s="272"/>
      <c r="I120" s="48"/>
      <c r="J120" s="272"/>
      <c r="K120" s="272"/>
      <c r="L120" s="272"/>
      <c r="M120" s="48"/>
      <c r="N120" s="275"/>
      <c r="O120" s="275"/>
      <c r="P120" s="276"/>
      <c r="Q120" s="93"/>
      <c r="R120" s="408">
        <f t="shared" si="4"/>
        <v>0</v>
      </c>
      <c r="S120" s="408">
        <f t="shared" si="5"/>
        <v>0</v>
      </c>
      <c r="T120" s="408">
        <f t="shared" si="6"/>
        <v>0</v>
      </c>
      <c r="U120" s="409">
        <f t="shared" si="7"/>
        <v>0</v>
      </c>
    </row>
    <row r="121" spans="1:21" x14ac:dyDescent="0.4">
      <c r="A121" s="91" t="s">
        <v>236</v>
      </c>
      <c r="B121" s="273"/>
      <c r="C121" s="48"/>
      <c r="D121" s="274"/>
      <c r="E121" s="48"/>
      <c r="F121" s="272"/>
      <c r="G121" s="272"/>
      <c r="H121" s="272"/>
      <c r="I121" s="48"/>
      <c r="J121" s="272"/>
      <c r="K121" s="272"/>
      <c r="L121" s="272"/>
      <c r="M121" s="48"/>
      <c r="N121" s="275"/>
      <c r="O121" s="275"/>
      <c r="P121" s="276"/>
      <c r="Q121" s="93"/>
      <c r="R121" s="408">
        <f t="shared" si="4"/>
        <v>0</v>
      </c>
      <c r="S121" s="408">
        <f t="shared" si="5"/>
        <v>0</v>
      </c>
      <c r="T121" s="408">
        <f t="shared" si="6"/>
        <v>0</v>
      </c>
      <c r="U121" s="409">
        <f t="shared" si="7"/>
        <v>0</v>
      </c>
    </row>
    <row r="122" spans="1:21" x14ac:dyDescent="0.4">
      <c r="A122" s="91" t="s">
        <v>236</v>
      </c>
      <c r="B122" s="273"/>
      <c r="C122" s="48"/>
      <c r="D122" s="274"/>
      <c r="E122" s="48"/>
      <c r="F122" s="272"/>
      <c r="G122" s="272"/>
      <c r="H122" s="272"/>
      <c r="I122" s="48"/>
      <c r="J122" s="272"/>
      <c r="K122" s="272"/>
      <c r="L122" s="272"/>
      <c r="M122" s="48"/>
      <c r="N122" s="275"/>
      <c r="O122" s="275"/>
      <c r="P122" s="276"/>
      <c r="Q122" s="93"/>
      <c r="R122" s="408">
        <f t="shared" si="4"/>
        <v>0</v>
      </c>
      <c r="S122" s="408">
        <f t="shared" si="5"/>
        <v>0</v>
      </c>
      <c r="T122" s="408">
        <f t="shared" si="6"/>
        <v>0</v>
      </c>
      <c r="U122" s="409">
        <f t="shared" si="7"/>
        <v>0</v>
      </c>
    </row>
    <row r="123" spans="1:21" x14ac:dyDescent="0.4">
      <c r="A123" s="91" t="s">
        <v>236</v>
      </c>
      <c r="B123" s="273"/>
      <c r="C123" s="48"/>
      <c r="D123" s="274"/>
      <c r="E123" s="48"/>
      <c r="F123" s="272"/>
      <c r="G123" s="272"/>
      <c r="H123" s="272"/>
      <c r="I123" s="48"/>
      <c r="J123" s="272"/>
      <c r="K123" s="272"/>
      <c r="L123" s="272"/>
      <c r="M123" s="48"/>
      <c r="N123" s="275"/>
      <c r="O123" s="275"/>
      <c r="P123" s="276"/>
      <c r="Q123" s="93"/>
      <c r="R123" s="408">
        <f t="shared" si="4"/>
        <v>0</v>
      </c>
      <c r="S123" s="408">
        <f t="shared" si="5"/>
        <v>0</v>
      </c>
      <c r="T123" s="408">
        <f t="shared" si="6"/>
        <v>0</v>
      </c>
      <c r="U123" s="409">
        <f t="shared" si="7"/>
        <v>0</v>
      </c>
    </row>
    <row r="124" spans="1:21" x14ac:dyDescent="0.4">
      <c r="A124" s="91" t="s">
        <v>236</v>
      </c>
      <c r="B124" s="273"/>
      <c r="C124" s="48"/>
      <c r="D124" s="274"/>
      <c r="E124" s="48"/>
      <c r="F124" s="272"/>
      <c r="G124" s="272"/>
      <c r="H124" s="272"/>
      <c r="I124" s="48"/>
      <c r="J124" s="272"/>
      <c r="K124" s="272"/>
      <c r="L124" s="272"/>
      <c r="M124" s="48"/>
      <c r="N124" s="275"/>
      <c r="O124" s="275"/>
      <c r="P124" s="276"/>
      <c r="Q124" s="93"/>
      <c r="R124" s="408">
        <f t="shared" si="4"/>
        <v>0</v>
      </c>
      <c r="S124" s="408">
        <f t="shared" si="5"/>
        <v>0</v>
      </c>
      <c r="T124" s="408">
        <f t="shared" si="6"/>
        <v>0</v>
      </c>
      <c r="U124" s="409">
        <f t="shared" si="7"/>
        <v>0</v>
      </c>
    </row>
    <row r="125" spans="1:21" x14ac:dyDescent="0.4">
      <c r="A125" s="91" t="s">
        <v>236</v>
      </c>
      <c r="B125" s="273"/>
      <c r="C125" s="48"/>
      <c r="D125" s="274"/>
      <c r="E125" s="48"/>
      <c r="F125" s="272"/>
      <c r="G125" s="272"/>
      <c r="H125" s="272"/>
      <c r="I125" s="48"/>
      <c r="J125" s="272"/>
      <c r="K125" s="272"/>
      <c r="L125" s="272"/>
      <c r="M125" s="48"/>
      <c r="N125" s="275"/>
      <c r="O125" s="275"/>
      <c r="P125" s="276"/>
      <c r="Q125" s="93"/>
      <c r="R125" s="408">
        <f t="shared" si="4"/>
        <v>0</v>
      </c>
      <c r="S125" s="408">
        <f t="shared" si="5"/>
        <v>0</v>
      </c>
      <c r="T125" s="408">
        <f t="shared" si="6"/>
        <v>0</v>
      </c>
      <c r="U125" s="409">
        <f t="shared" si="7"/>
        <v>0</v>
      </c>
    </row>
    <row r="126" spans="1:21" x14ac:dyDescent="0.4">
      <c r="A126" s="91" t="s">
        <v>236</v>
      </c>
      <c r="B126" s="273"/>
      <c r="C126" s="48"/>
      <c r="D126" s="274"/>
      <c r="E126" s="48"/>
      <c r="F126" s="272"/>
      <c r="G126" s="272"/>
      <c r="H126" s="272"/>
      <c r="I126" s="48"/>
      <c r="J126" s="272"/>
      <c r="K126" s="272"/>
      <c r="L126" s="272"/>
      <c r="M126" s="48"/>
      <c r="N126" s="275"/>
      <c r="O126" s="275"/>
      <c r="P126" s="276"/>
      <c r="Q126" s="93"/>
      <c r="R126" s="408">
        <f t="shared" si="4"/>
        <v>0</v>
      </c>
      <c r="S126" s="408">
        <f t="shared" si="5"/>
        <v>0</v>
      </c>
      <c r="T126" s="408">
        <f t="shared" si="6"/>
        <v>0</v>
      </c>
      <c r="U126" s="409">
        <f t="shared" si="7"/>
        <v>0</v>
      </c>
    </row>
    <row r="127" spans="1:21" x14ac:dyDescent="0.4">
      <c r="A127" s="91" t="s">
        <v>236</v>
      </c>
      <c r="B127" s="273"/>
      <c r="C127" s="48"/>
      <c r="D127" s="274"/>
      <c r="E127" s="48"/>
      <c r="F127" s="272"/>
      <c r="G127" s="272"/>
      <c r="H127" s="272"/>
      <c r="I127" s="48"/>
      <c r="J127" s="272"/>
      <c r="K127" s="272"/>
      <c r="L127" s="272"/>
      <c r="M127" s="48"/>
      <c r="N127" s="275"/>
      <c r="O127" s="275"/>
      <c r="P127" s="276"/>
      <c r="Q127" s="93"/>
      <c r="R127" s="408">
        <f t="shared" si="4"/>
        <v>0</v>
      </c>
      <c r="S127" s="408">
        <f t="shared" si="5"/>
        <v>0</v>
      </c>
      <c r="T127" s="408">
        <f t="shared" si="6"/>
        <v>0</v>
      </c>
      <c r="U127" s="409">
        <f t="shared" si="7"/>
        <v>0</v>
      </c>
    </row>
    <row r="128" spans="1:21" x14ac:dyDescent="0.4">
      <c r="A128" s="91" t="s">
        <v>236</v>
      </c>
      <c r="B128" s="273"/>
      <c r="C128" s="48"/>
      <c r="D128" s="274"/>
      <c r="E128" s="48"/>
      <c r="F128" s="272"/>
      <c r="G128" s="272"/>
      <c r="H128" s="272"/>
      <c r="I128" s="48"/>
      <c r="J128" s="272"/>
      <c r="K128" s="272"/>
      <c r="L128" s="272"/>
      <c r="M128" s="48"/>
      <c r="N128" s="275"/>
      <c r="O128" s="275"/>
      <c r="P128" s="276"/>
      <c r="Q128" s="93"/>
      <c r="R128" s="408">
        <f t="shared" si="4"/>
        <v>0</v>
      </c>
      <c r="S128" s="408">
        <f t="shared" si="5"/>
        <v>0</v>
      </c>
      <c r="T128" s="408">
        <f t="shared" si="6"/>
        <v>0</v>
      </c>
      <c r="U128" s="409">
        <f t="shared" si="7"/>
        <v>0</v>
      </c>
    </row>
    <row r="129" spans="1:21" x14ac:dyDescent="0.4">
      <c r="A129" s="91" t="s">
        <v>236</v>
      </c>
      <c r="B129" s="273"/>
      <c r="C129" s="48"/>
      <c r="D129" s="274"/>
      <c r="E129" s="48"/>
      <c r="F129" s="272"/>
      <c r="G129" s="272"/>
      <c r="H129" s="272"/>
      <c r="I129" s="48"/>
      <c r="J129" s="272"/>
      <c r="K129" s="272"/>
      <c r="L129" s="272"/>
      <c r="M129" s="48"/>
      <c r="N129" s="275"/>
      <c r="O129" s="275"/>
      <c r="P129" s="276"/>
      <c r="Q129" s="93"/>
      <c r="R129" s="408">
        <f t="shared" si="4"/>
        <v>0</v>
      </c>
      <c r="S129" s="408">
        <f t="shared" si="5"/>
        <v>0</v>
      </c>
      <c r="T129" s="408">
        <f t="shared" si="6"/>
        <v>0</v>
      </c>
      <c r="U129" s="409">
        <f t="shared" si="7"/>
        <v>0</v>
      </c>
    </row>
    <row r="130" spans="1:21" x14ac:dyDescent="0.4">
      <c r="A130" s="91" t="s">
        <v>236</v>
      </c>
      <c r="B130" s="273"/>
      <c r="C130" s="48"/>
      <c r="D130" s="274"/>
      <c r="E130" s="48"/>
      <c r="F130" s="272"/>
      <c r="G130" s="272"/>
      <c r="H130" s="272"/>
      <c r="I130" s="48"/>
      <c r="J130" s="272"/>
      <c r="K130" s="272"/>
      <c r="L130" s="272"/>
      <c r="M130" s="48"/>
      <c r="N130" s="275"/>
      <c r="O130" s="275"/>
      <c r="P130" s="276"/>
      <c r="Q130" s="93"/>
      <c r="R130" s="408">
        <f t="shared" si="4"/>
        <v>0</v>
      </c>
      <c r="S130" s="408">
        <f t="shared" si="5"/>
        <v>0</v>
      </c>
      <c r="T130" s="408">
        <f t="shared" si="6"/>
        <v>0</v>
      </c>
      <c r="U130" s="409">
        <f t="shared" si="7"/>
        <v>0</v>
      </c>
    </row>
    <row r="131" spans="1:21" x14ac:dyDescent="0.4">
      <c r="A131" s="91" t="s">
        <v>236</v>
      </c>
      <c r="B131" s="273"/>
      <c r="C131" s="48"/>
      <c r="D131" s="274"/>
      <c r="E131" s="48"/>
      <c r="F131" s="272"/>
      <c r="G131" s="272"/>
      <c r="H131" s="272"/>
      <c r="I131" s="48"/>
      <c r="J131" s="272"/>
      <c r="K131" s="272"/>
      <c r="L131" s="272"/>
      <c r="M131" s="48"/>
      <c r="N131" s="275"/>
      <c r="O131" s="275"/>
      <c r="P131" s="276"/>
      <c r="Q131" s="93"/>
      <c r="R131" s="408">
        <f t="shared" si="4"/>
        <v>0</v>
      </c>
      <c r="S131" s="408">
        <f t="shared" si="5"/>
        <v>0</v>
      </c>
      <c r="T131" s="408">
        <f t="shared" si="6"/>
        <v>0</v>
      </c>
      <c r="U131" s="409">
        <f t="shared" si="7"/>
        <v>0</v>
      </c>
    </row>
    <row r="132" spans="1:21" x14ac:dyDescent="0.4">
      <c r="A132" s="91" t="s">
        <v>236</v>
      </c>
      <c r="B132" s="273"/>
      <c r="C132" s="48"/>
      <c r="D132" s="274"/>
      <c r="E132" s="48"/>
      <c r="F132" s="272"/>
      <c r="G132" s="272"/>
      <c r="H132" s="272"/>
      <c r="I132" s="48"/>
      <c r="J132" s="272"/>
      <c r="K132" s="272"/>
      <c r="L132" s="272"/>
      <c r="M132" s="48"/>
      <c r="N132" s="275"/>
      <c r="O132" s="275"/>
      <c r="P132" s="276"/>
      <c r="Q132" s="93"/>
      <c r="R132" s="408">
        <f t="shared" si="4"/>
        <v>0</v>
      </c>
      <c r="S132" s="408">
        <f t="shared" si="5"/>
        <v>0</v>
      </c>
      <c r="T132" s="408">
        <f t="shared" si="6"/>
        <v>0</v>
      </c>
      <c r="U132" s="409">
        <f t="shared" si="7"/>
        <v>0</v>
      </c>
    </row>
    <row r="133" spans="1:21" x14ac:dyDescent="0.4">
      <c r="A133" s="91" t="s">
        <v>236</v>
      </c>
      <c r="B133" s="273"/>
      <c r="C133" s="48"/>
      <c r="D133" s="274"/>
      <c r="E133" s="48"/>
      <c r="F133" s="272"/>
      <c r="G133" s="272"/>
      <c r="H133" s="272"/>
      <c r="I133" s="48"/>
      <c r="J133" s="272"/>
      <c r="K133" s="272"/>
      <c r="L133" s="272"/>
      <c r="M133" s="48"/>
      <c r="N133" s="275"/>
      <c r="O133" s="275"/>
      <c r="P133" s="276"/>
      <c r="Q133" s="93"/>
      <c r="R133" s="408">
        <f t="shared" si="4"/>
        <v>0</v>
      </c>
      <c r="S133" s="408">
        <f t="shared" si="5"/>
        <v>0</v>
      </c>
      <c r="T133" s="408">
        <f t="shared" si="6"/>
        <v>0</v>
      </c>
      <c r="U133" s="409">
        <f t="shared" si="7"/>
        <v>0</v>
      </c>
    </row>
    <row r="134" spans="1:21" x14ac:dyDescent="0.4">
      <c r="A134" s="91" t="s">
        <v>236</v>
      </c>
      <c r="B134" s="273"/>
      <c r="C134" s="48"/>
      <c r="D134" s="274"/>
      <c r="E134" s="48"/>
      <c r="F134" s="272"/>
      <c r="G134" s="272"/>
      <c r="H134" s="272"/>
      <c r="I134" s="48"/>
      <c r="J134" s="272"/>
      <c r="K134" s="272"/>
      <c r="L134" s="272"/>
      <c r="M134" s="48"/>
      <c r="N134" s="275"/>
      <c r="O134" s="275"/>
      <c r="P134" s="276"/>
      <c r="Q134" s="93"/>
      <c r="R134" s="408">
        <f t="shared" si="4"/>
        <v>0</v>
      </c>
      <c r="S134" s="408">
        <f t="shared" si="5"/>
        <v>0</v>
      </c>
      <c r="T134" s="408">
        <f t="shared" si="6"/>
        <v>0</v>
      </c>
      <c r="U134" s="409">
        <f t="shared" si="7"/>
        <v>0</v>
      </c>
    </row>
    <row r="135" spans="1:21" x14ac:dyDescent="0.4">
      <c r="A135" s="91" t="s">
        <v>236</v>
      </c>
      <c r="B135" s="273"/>
      <c r="C135" s="48"/>
      <c r="D135" s="274"/>
      <c r="E135" s="48"/>
      <c r="F135" s="272"/>
      <c r="G135" s="272"/>
      <c r="H135" s="272"/>
      <c r="I135" s="48"/>
      <c r="J135" s="272"/>
      <c r="K135" s="272"/>
      <c r="L135" s="272"/>
      <c r="M135" s="48"/>
      <c r="N135" s="275"/>
      <c r="O135" s="275"/>
      <c r="P135" s="276"/>
      <c r="Q135" s="93"/>
      <c r="R135" s="408">
        <f t="shared" si="4"/>
        <v>0</v>
      </c>
      <c r="S135" s="408">
        <f t="shared" si="5"/>
        <v>0</v>
      </c>
      <c r="T135" s="408">
        <f t="shared" si="6"/>
        <v>0</v>
      </c>
      <c r="U135" s="409">
        <f t="shared" si="7"/>
        <v>0</v>
      </c>
    </row>
    <row r="136" spans="1:21" x14ac:dyDescent="0.4">
      <c r="A136" s="91" t="s">
        <v>236</v>
      </c>
      <c r="B136" s="273"/>
      <c r="C136" s="48"/>
      <c r="D136" s="274"/>
      <c r="E136" s="48"/>
      <c r="F136" s="272"/>
      <c r="G136" s="272"/>
      <c r="H136" s="272"/>
      <c r="I136" s="48"/>
      <c r="J136" s="272"/>
      <c r="K136" s="272"/>
      <c r="L136" s="272"/>
      <c r="M136" s="48"/>
      <c r="N136" s="275"/>
      <c r="O136" s="275"/>
      <c r="P136" s="276"/>
      <c r="Q136" s="93"/>
      <c r="R136" s="408">
        <f t="shared" si="4"/>
        <v>0</v>
      </c>
      <c r="S136" s="408">
        <f t="shared" si="5"/>
        <v>0</v>
      </c>
      <c r="T136" s="408">
        <f t="shared" si="6"/>
        <v>0</v>
      </c>
      <c r="U136" s="409">
        <f t="shared" si="7"/>
        <v>0</v>
      </c>
    </row>
    <row r="137" spans="1:21" x14ac:dyDescent="0.4">
      <c r="A137" s="91" t="s">
        <v>236</v>
      </c>
      <c r="B137" s="273"/>
      <c r="C137" s="48"/>
      <c r="D137" s="274"/>
      <c r="E137" s="48"/>
      <c r="F137" s="272"/>
      <c r="G137" s="272"/>
      <c r="H137" s="272"/>
      <c r="I137" s="48"/>
      <c r="J137" s="272"/>
      <c r="K137" s="272"/>
      <c r="L137" s="272"/>
      <c r="M137" s="48"/>
      <c r="N137" s="275"/>
      <c r="O137" s="275"/>
      <c r="P137" s="276"/>
      <c r="Q137" s="93"/>
      <c r="R137" s="408">
        <f t="shared" si="4"/>
        <v>0</v>
      </c>
      <c r="S137" s="408">
        <f t="shared" si="5"/>
        <v>0</v>
      </c>
      <c r="T137" s="408">
        <f t="shared" si="6"/>
        <v>0</v>
      </c>
      <c r="U137" s="409">
        <f t="shared" si="7"/>
        <v>0</v>
      </c>
    </row>
    <row r="138" spans="1:21" x14ac:dyDescent="0.4">
      <c r="A138" s="91" t="s">
        <v>236</v>
      </c>
      <c r="B138" s="273"/>
      <c r="C138" s="48"/>
      <c r="D138" s="274"/>
      <c r="E138" s="48"/>
      <c r="F138" s="272"/>
      <c r="G138" s="272"/>
      <c r="H138" s="272"/>
      <c r="I138" s="48"/>
      <c r="J138" s="272"/>
      <c r="K138" s="272"/>
      <c r="L138" s="272"/>
      <c r="M138" s="48"/>
      <c r="N138" s="275"/>
      <c r="O138" s="275"/>
      <c r="P138" s="276"/>
      <c r="Q138" s="93"/>
      <c r="R138" s="408">
        <f t="shared" si="4"/>
        <v>0</v>
      </c>
      <c r="S138" s="408">
        <f t="shared" si="5"/>
        <v>0</v>
      </c>
      <c r="T138" s="408">
        <f t="shared" si="6"/>
        <v>0</v>
      </c>
      <c r="U138" s="409">
        <f t="shared" si="7"/>
        <v>0</v>
      </c>
    </row>
    <row r="139" spans="1:21" x14ac:dyDescent="0.4">
      <c r="A139" s="91" t="s">
        <v>236</v>
      </c>
      <c r="B139" s="273"/>
      <c r="C139" s="48"/>
      <c r="D139" s="274"/>
      <c r="E139" s="48"/>
      <c r="F139" s="272"/>
      <c r="G139" s="272"/>
      <c r="H139" s="272"/>
      <c r="I139" s="48"/>
      <c r="J139" s="272"/>
      <c r="K139" s="272"/>
      <c r="L139" s="272"/>
      <c r="M139" s="48"/>
      <c r="N139" s="275"/>
      <c r="O139" s="275"/>
      <c r="P139" s="276"/>
      <c r="Q139" s="93"/>
      <c r="R139" s="408">
        <f t="shared" si="4"/>
        <v>0</v>
      </c>
      <c r="S139" s="408">
        <f t="shared" si="5"/>
        <v>0</v>
      </c>
      <c r="T139" s="408">
        <f t="shared" si="6"/>
        <v>0</v>
      </c>
      <c r="U139" s="409">
        <f t="shared" si="7"/>
        <v>0</v>
      </c>
    </row>
    <row r="140" spans="1:21" x14ac:dyDescent="0.4">
      <c r="A140" s="91" t="s">
        <v>236</v>
      </c>
      <c r="B140" s="273"/>
      <c r="C140" s="48"/>
      <c r="D140" s="274"/>
      <c r="E140" s="48"/>
      <c r="F140" s="272"/>
      <c r="G140" s="272"/>
      <c r="H140" s="272"/>
      <c r="I140" s="48"/>
      <c r="J140" s="272"/>
      <c r="K140" s="272"/>
      <c r="L140" s="272"/>
      <c r="M140" s="48"/>
      <c r="N140" s="275"/>
      <c r="O140" s="275"/>
      <c r="P140" s="276"/>
      <c r="Q140" s="93"/>
      <c r="R140" s="408">
        <f t="shared" si="4"/>
        <v>0</v>
      </c>
      <c r="S140" s="408">
        <f t="shared" si="5"/>
        <v>0</v>
      </c>
      <c r="T140" s="408">
        <f t="shared" si="6"/>
        <v>0</v>
      </c>
      <c r="U140" s="409">
        <f t="shared" si="7"/>
        <v>0</v>
      </c>
    </row>
    <row r="141" spans="1:21" x14ac:dyDescent="0.4">
      <c r="A141" s="91" t="s">
        <v>236</v>
      </c>
      <c r="B141" s="273"/>
      <c r="C141" s="48"/>
      <c r="D141" s="274"/>
      <c r="E141" s="48"/>
      <c r="F141" s="272"/>
      <c r="G141" s="272"/>
      <c r="H141" s="272"/>
      <c r="I141" s="48"/>
      <c r="J141" s="272"/>
      <c r="K141" s="272"/>
      <c r="L141" s="272"/>
      <c r="M141" s="48"/>
      <c r="N141" s="275"/>
      <c r="O141" s="275"/>
      <c r="P141" s="276"/>
      <c r="Q141" s="93"/>
      <c r="R141" s="408">
        <f t="shared" ref="R141:R204" si="8">IFERROR(F141*J141,0)</f>
        <v>0</v>
      </c>
      <c r="S141" s="408">
        <f t="shared" ref="S141:S204" si="9">IFERROR(G141*K141,0)</f>
        <v>0</v>
      </c>
      <c r="T141" s="408">
        <f t="shared" ref="T141:T204" si="10">IFERROR(H141*L141,0)</f>
        <v>0</v>
      </c>
      <c r="U141" s="409">
        <f t="shared" ref="U141:U204" si="11">IFERROR(R141+S141+T141,0)</f>
        <v>0</v>
      </c>
    </row>
    <row r="142" spans="1:21" x14ac:dyDescent="0.4">
      <c r="A142" s="91" t="s">
        <v>236</v>
      </c>
      <c r="B142" s="273"/>
      <c r="C142" s="48"/>
      <c r="D142" s="274"/>
      <c r="E142" s="48"/>
      <c r="F142" s="272"/>
      <c r="G142" s="272"/>
      <c r="H142" s="272"/>
      <c r="I142" s="48"/>
      <c r="J142" s="272"/>
      <c r="K142" s="272"/>
      <c r="L142" s="272"/>
      <c r="M142" s="48"/>
      <c r="N142" s="275"/>
      <c r="O142" s="275"/>
      <c r="P142" s="276"/>
      <c r="Q142" s="93"/>
      <c r="R142" s="408">
        <f t="shared" si="8"/>
        <v>0</v>
      </c>
      <c r="S142" s="408">
        <f t="shared" si="9"/>
        <v>0</v>
      </c>
      <c r="T142" s="408">
        <f t="shared" si="10"/>
        <v>0</v>
      </c>
      <c r="U142" s="409">
        <f t="shared" si="11"/>
        <v>0</v>
      </c>
    </row>
    <row r="143" spans="1:21" x14ac:dyDescent="0.4">
      <c r="A143" s="91" t="s">
        <v>236</v>
      </c>
      <c r="B143" s="273"/>
      <c r="C143" s="48"/>
      <c r="D143" s="274"/>
      <c r="E143" s="48"/>
      <c r="F143" s="272"/>
      <c r="G143" s="272"/>
      <c r="H143" s="272"/>
      <c r="I143" s="48"/>
      <c r="J143" s="272"/>
      <c r="K143" s="272"/>
      <c r="L143" s="272"/>
      <c r="M143" s="48"/>
      <c r="N143" s="275"/>
      <c r="O143" s="275"/>
      <c r="P143" s="276"/>
      <c r="Q143" s="93"/>
      <c r="R143" s="408">
        <f t="shared" si="8"/>
        <v>0</v>
      </c>
      <c r="S143" s="408">
        <f t="shared" si="9"/>
        <v>0</v>
      </c>
      <c r="T143" s="408">
        <f t="shared" si="10"/>
        <v>0</v>
      </c>
      <c r="U143" s="409">
        <f t="shared" si="11"/>
        <v>0</v>
      </c>
    </row>
    <row r="144" spans="1:21" x14ac:dyDescent="0.4">
      <c r="A144" s="91" t="s">
        <v>236</v>
      </c>
      <c r="B144" s="273"/>
      <c r="C144" s="48"/>
      <c r="D144" s="274"/>
      <c r="E144" s="48"/>
      <c r="F144" s="272"/>
      <c r="G144" s="272"/>
      <c r="H144" s="272"/>
      <c r="I144" s="48"/>
      <c r="J144" s="272"/>
      <c r="K144" s="272"/>
      <c r="L144" s="272"/>
      <c r="M144" s="48"/>
      <c r="N144" s="275"/>
      <c r="O144" s="275"/>
      <c r="P144" s="276"/>
      <c r="Q144" s="93"/>
      <c r="R144" s="408">
        <f t="shared" si="8"/>
        <v>0</v>
      </c>
      <c r="S144" s="408">
        <f t="shared" si="9"/>
        <v>0</v>
      </c>
      <c r="T144" s="408">
        <f t="shared" si="10"/>
        <v>0</v>
      </c>
      <c r="U144" s="409">
        <f t="shared" si="11"/>
        <v>0</v>
      </c>
    </row>
    <row r="145" spans="1:21" x14ac:dyDescent="0.4">
      <c r="A145" s="91" t="s">
        <v>236</v>
      </c>
      <c r="B145" s="273"/>
      <c r="C145" s="48"/>
      <c r="D145" s="274"/>
      <c r="E145" s="48"/>
      <c r="F145" s="272"/>
      <c r="G145" s="272"/>
      <c r="H145" s="272"/>
      <c r="I145" s="48"/>
      <c r="J145" s="272"/>
      <c r="K145" s="272"/>
      <c r="L145" s="272"/>
      <c r="M145" s="48"/>
      <c r="N145" s="275"/>
      <c r="O145" s="275"/>
      <c r="P145" s="276"/>
      <c r="Q145" s="93"/>
      <c r="R145" s="408">
        <f t="shared" si="8"/>
        <v>0</v>
      </c>
      <c r="S145" s="408">
        <f t="shared" si="9"/>
        <v>0</v>
      </c>
      <c r="T145" s="408">
        <f t="shared" si="10"/>
        <v>0</v>
      </c>
      <c r="U145" s="409">
        <f t="shared" si="11"/>
        <v>0</v>
      </c>
    </row>
    <row r="146" spans="1:21" x14ac:dyDescent="0.4">
      <c r="A146" s="91" t="s">
        <v>236</v>
      </c>
      <c r="B146" s="273"/>
      <c r="C146" s="48"/>
      <c r="D146" s="274"/>
      <c r="E146" s="48"/>
      <c r="F146" s="272"/>
      <c r="G146" s="272"/>
      <c r="H146" s="272"/>
      <c r="I146" s="48"/>
      <c r="J146" s="272"/>
      <c r="K146" s="272"/>
      <c r="L146" s="272"/>
      <c r="M146" s="48"/>
      <c r="N146" s="275"/>
      <c r="O146" s="275"/>
      <c r="P146" s="276"/>
      <c r="Q146" s="93"/>
      <c r="R146" s="408">
        <f t="shared" si="8"/>
        <v>0</v>
      </c>
      <c r="S146" s="408">
        <f t="shared" si="9"/>
        <v>0</v>
      </c>
      <c r="T146" s="408">
        <f t="shared" si="10"/>
        <v>0</v>
      </c>
      <c r="U146" s="409">
        <f t="shared" si="11"/>
        <v>0</v>
      </c>
    </row>
    <row r="147" spans="1:21" x14ac:dyDescent="0.4">
      <c r="A147" s="91" t="s">
        <v>236</v>
      </c>
      <c r="B147" s="273"/>
      <c r="C147" s="48"/>
      <c r="D147" s="274"/>
      <c r="E147" s="48"/>
      <c r="F147" s="272"/>
      <c r="G147" s="272"/>
      <c r="H147" s="272"/>
      <c r="I147" s="48"/>
      <c r="J147" s="272"/>
      <c r="K147" s="272"/>
      <c r="L147" s="272"/>
      <c r="M147" s="48"/>
      <c r="N147" s="275"/>
      <c r="O147" s="275"/>
      <c r="P147" s="276"/>
      <c r="Q147" s="93"/>
      <c r="R147" s="408">
        <f t="shared" si="8"/>
        <v>0</v>
      </c>
      <c r="S147" s="408">
        <f t="shared" si="9"/>
        <v>0</v>
      </c>
      <c r="T147" s="408">
        <f t="shared" si="10"/>
        <v>0</v>
      </c>
      <c r="U147" s="409">
        <f t="shared" si="11"/>
        <v>0</v>
      </c>
    </row>
    <row r="148" spans="1:21" x14ac:dyDescent="0.4">
      <c r="A148" s="91" t="s">
        <v>236</v>
      </c>
      <c r="B148" s="273"/>
      <c r="C148" s="48"/>
      <c r="D148" s="274"/>
      <c r="E148" s="48"/>
      <c r="F148" s="272"/>
      <c r="G148" s="272"/>
      <c r="H148" s="272"/>
      <c r="I148" s="48"/>
      <c r="J148" s="272"/>
      <c r="K148" s="272"/>
      <c r="L148" s="272"/>
      <c r="M148" s="48"/>
      <c r="N148" s="275"/>
      <c r="O148" s="275"/>
      <c r="P148" s="276"/>
      <c r="Q148" s="93"/>
      <c r="R148" s="408">
        <f t="shared" si="8"/>
        <v>0</v>
      </c>
      <c r="S148" s="408">
        <f t="shared" si="9"/>
        <v>0</v>
      </c>
      <c r="T148" s="408">
        <f t="shared" si="10"/>
        <v>0</v>
      </c>
      <c r="U148" s="409">
        <f t="shared" si="11"/>
        <v>0</v>
      </c>
    </row>
    <row r="149" spans="1:21" x14ac:dyDescent="0.4">
      <c r="A149" s="91" t="s">
        <v>236</v>
      </c>
      <c r="B149" s="273"/>
      <c r="C149" s="48"/>
      <c r="D149" s="274"/>
      <c r="E149" s="48"/>
      <c r="F149" s="272"/>
      <c r="G149" s="272"/>
      <c r="H149" s="272"/>
      <c r="I149" s="48"/>
      <c r="J149" s="272"/>
      <c r="K149" s="272"/>
      <c r="L149" s="272"/>
      <c r="M149" s="48"/>
      <c r="N149" s="275"/>
      <c r="O149" s="275"/>
      <c r="P149" s="276"/>
      <c r="Q149" s="93"/>
      <c r="R149" s="408">
        <f t="shared" si="8"/>
        <v>0</v>
      </c>
      <c r="S149" s="408">
        <f t="shared" si="9"/>
        <v>0</v>
      </c>
      <c r="T149" s="408">
        <f t="shared" si="10"/>
        <v>0</v>
      </c>
      <c r="U149" s="409">
        <f t="shared" si="11"/>
        <v>0</v>
      </c>
    </row>
    <row r="150" spans="1:21" x14ac:dyDescent="0.4">
      <c r="A150" s="91" t="s">
        <v>236</v>
      </c>
      <c r="B150" s="273"/>
      <c r="C150" s="48"/>
      <c r="D150" s="274"/>
      <c r="E150" s="48"/>
      <c r="F150" s="272"/>
      <c r="G150" s="272"/>
      <c r="H150" s="272"/>
      <c r="I150" s="48"/>
      <c r="J150" s="272"/>
      <c r="K150" s="272"/>
      <c r="L150" s="272"/>
      <c r="M150" s="48"/>
      <c r="N150" s="275"/>
      <c r="O150" s="275"/>
      <c r="P150" s="276"/>
      <c r="Q150" s="93"/>
      <c r="R150" s="408">
        <f t="shared" si="8"/>
        <v>0</v>
      </c>
      <c r="S150" s="408">
        <f t="shared" si="9"/>
        <v>0</v>
      </c>
      <c r="T150" s="408">
        <f t="shared" si="10"/>
        <v>0</v>
      </c>
      <c r="U150" s="409">
        <f t="shared" si="11"/>
        <v>0</v>
      </c>
    </row>
    <row r="151" spans="1:21" x14ac:dyDescent="0.4">
      <c r="A151" s="91" t="s">
        <v>236</v>
      </c>
      <c r="B151" s="273"/>
      <c r="C151" s="48"/>
      <c r="D151" s="274"/>
      <c r="E151" s="48"/>
      <c r="F151" s="272"/>
      <c r="G151" s="272"/>
      <c r="H151" s="272"/>
      <c r="I151" s="48"/>
      <c r="J151" s="272"/>
      <c r="K151" s="272"/>
      <c r="L151" s="272"/>
      <c r="M151" s="48"/>
      <c r="N151" s="275"/>
      <c r="O151" s="275"/>
      <c r="P151" s="276"/>
      <c r="Q151" s="93"/>
      <c r="R151" s="408">
        <f t="shared" si="8"/>
        <v>0</v>
      </c>
      <c r="S151" s="408">
        <f t="shared" si="9"/>
        <v>0</v>
      </c>
      <c r="T151" s="408">
        <f t="shared" si="10"/>
        <v>0</v>
      </c>
      <c r="U151" s="409">
        <f t="shared" si="11"/>
        <v>0</v>
      </c>
    </row>
    <row r="152" spans="1:21" x14ac:dyDescent="0.4">
      <c r="A152" s="91" t="s">
        <v>236</v>
      </c>
      <c r="B152" s="273"/>
      <c r="C152" s="48"/>
      <c r="D152" s="274"/>
      <c r="E152" s="48"/>
      <c r="F152" s="272"/>
      <c r="G152" s="272"/>
      <c r="H152" s="272"/>
      <c r="I152" s="48"/>
      <c r="J152" s="272"/>
      <c r="K152" s="272"/>
      <c r="L152" s="272"/>
      <c r="M152" s="48"/>
      <c r="N152" s="275"/>
      <c r="O152" s="275"/>
      <c r="P152" s="276"/>
      <c r="Q152" s="93"/>
      <c r="R152" s="408">
        <f t="shared" si="8"/>
        <v>0</v>
      </c>
      <c r="S152" s="408">
        <f t="shared" si="9"/>
        <v>0</v>
      </c>
      <c r="T152" s="408">
        <f t="shared" si="10"/>
        <v>0</v>
      </c>
      <c r="U152" s="409">
        <f t="shared" si="11"/>
        <v>0</v>
      </c>
    </row>
    <row r="153" spans="1:21" x14ac:dyDescent="0.4">
      <c r="A153" s="91" t="s">
        <v>236</v>
      </c>
      <c r="B153" s="273"/>
      <c r="C153" s="48"/>
      <c r="D153" s="274"/>
      <c r="E153" s="48"/>
      <c r="F153" s="272"/>
      <c r="G153" s="272"/>
      <c r="H153" s="272"/>
      <c r="I153" s="48"/>
      <c r="J153" s="272"/>
      <c r="K153" s="272"/>
      <c r="L153" s="272"/>
      <c r="M153" s="48"/>
      <c r="N153" s="275"/>
      <c r="O153" s="275"/>
      <c r="P153" s="276"/>
      <c r="Q153" s="93"/>
      <c r="R153" s="408">
        <f t="shared" si="8"/>
        <v>0</v>
      </c>
      <c r="S153" s="408">
        <f t="shared" si="9"/>
        <v>0</v>
      </c>
      <c r="T153" s="408">
        <f t="shared" si="10"/>
        <v>0</v>
      </c>
      <c r="U153" s="409">
        <f t="shared" si="11"/>
        <v>0</v>
      </c>
    </row>
    <row r="154" spans="1:21" x14ac:dyDescent="0.4">
      <c r="A154" s="91" t="s">
        <v>236</v>
      </c>
      <c r="B154" s="273"/>
      <c r="C154" s="48"/>
      <c r="D154" s="274"/>
      <c r="E154" s="48"/>
      <c r="F154" s="272"/>
      <c r="G154" s="272"/>
      <c r="H154" s="272"/>
      <c r="I154" s="48"/>
      <c r="J154" s="272"/>
      <c r="K154" s="272"/>
      <c r="L154" s="272"/>
      <c r="M154" s="48"/>
      <c r="N154" s="275"/>
      <c r="O154" s="275"/>
      <c r="P154" s="276"/>
      <c r="Q154" s="93"/>
      <c r="R154" s="408">
        <f t="shared" si="8"/>
        <v>0</v>
      </c>
      <c r="S154" s="408">
        <f t="shared" si="9"/>
        <v>0</v>
      </c>
      <c r="T154" s="408">
        <f t="shared" si="10"/>
        <v>0</v>
      </c>
      <c r="U154" s="409">
        <f t="shared" si="11"/>
        <v>0</v>
      </c>
    </row>
    <row r="155" spans="1:21" x14ac:dyDescent="0.4">
      <c r="A155" s="91" t="s">
        <v>236</v>
      </c>
      <c r="B155" s="273"/>
      <c r="C155" s="48"/>
      <c r="D155" s="274"/>
      <c r="E155" s="48"/>
      <c r="F155" s="272"/>
      <c r="G155" s="272"/>
      <c r="H155" s="272"/>
      <c r="I155" s="48"/>
      <c r="J155" s="272"/>
      <c r="K155" s="272"/>
      <c r="L155" s="272"/>
      <c r="M155" s="48"/>
      <c r="N155" s="275"/>
      <c r="O155" s="275"/>
      <c r="P155" s="276"/>
      <c r="Q155" s="93"/>
      <c r="R155" s="408">
        <f t="shared" si="8"/>
        <v>0</v>
      </c>
      <c r="S155" s="408">
        <f t="shared" si="9"/>
        <v>0</v>
      </c>
      <c r="T155" s="408">
        <f t="shared" si="10"/>
        <v>0</v>
      </c>
      <c r="U155" s="409">
        <f t="shared" si="11"/>
        <v>0</v>
      </c>
    </row>
    <row r="156" spans="1:21" x14ac:dyDescent="0.4">
      <c r="A156" s="91" t="s">
        <v>236</v>
      </c>
      <c r="B156" s="273"/>
      <c r="C156" s="48"/>
      <c r="D156" s="274"/>
      <c r="E156" s="48"/>
      <c r="F156" s="272"/>
      <c r="G156" s="272"/>
      <c r="H156" s="272"/>
      <c r="I156" s="48"/>
      <c r="J156" s="272"/>
      <c r="K156" s="272"/>
      <c r="L156" s="272"/>
      <c r="M156" s="48"/>
      <c r="N156" s="275"/>
      <c r="O156" s="275"/>
      <c r="P156" s="276"/>
      <c r="Q156" s="93"/>
      <c r="R156" s="408">
        <f t="shared" si="8"/>
        <v>0</v>
      </c>
      <c r="S156" s="408">
        <f t="shared" si="9"/>
        <v>0</v>
      </c>
      <c r="T156" s="408">
        <f t="shared" si="10"/>
        <v>0</v>
      </c>
      <c r="U156" s="409">
        <f t="shared" si="11"/>
        <v>0</v>
      </c>
    </row>
    <row r="157" spans="1:21" x14ac:dyDescent="0.4">
      <c r="A157" s="91" t="s">
        <v>236</v>
      </c>
      <c r="B157" s="273"/>
      <c r="C157" s="48"/>
      <c r="D157" s="274"/>
      <c r="E157" s="48"/>
      <c r="F157" s="272"/>
      <c r="G157" s="272"/>
      <c r="H157" s="272"/>
      <c r="I157" s="48"/>
      <c r="J157" s="272"/>
      <c r="K157" s="272"/>
      <c r="L157" s="272"/>
      <c r="M157" s="48"/>
      <c r="N157" s="275"/>
      <c r="O157" s="275"/>
      <c r="P157" s="276"/>
      <c r="Q157" s="93"/>
      <c r="R157" s="408">
        <f t="shared" si="8"/>
        <v>0</v>
      </c>
      <c r="S157" s="408">
        <f t="shared" si="9"/>
        <v>0</v>
      </c>
      <c r="T157" s="408">
        <f t="shared" si="10"/>
        <v>0</v>
      </c>
      <c r="U157" s="409">
        <f t="shared" si="11"/>
        <v>0</v>
      </c>
    </row>
    <row r="158" spans="1:21" x14ac:dyDescent="0.4">
      <c r="A158" s="91" t="s">
        <v>236</v>
      </c>
      <c r="B158" s="273"/>
      <c r="C158" s="48"/>
      <c r="D158" s="274"/>
      <c r="E158" s="48"/>
      <c r="F158" s="272"/>
      <c r="G158" s="272"/>
      <c r="H158" s="272"/>
      <c r="I158" s="48"/>
      <c r="J158" s="272"/>
      <c r="K158" s="272"/>
      <c r="L158" s="272"/>
      <c r="M158" s="48"/>
      <c r="N158" s="275"/>
      <c r="O158" s="275"/>
      <c r="P158" s="276"/>
      <c r="Q158" s="93"/>
      <c r="R158" s="408">
        <f t="shared" si="8"/>
        <v>0</v>
      </c>
      <c r="S158" s="408">
        <f t="shared" si="9"/>
        <v>0</v>
      </c>
      <c r="T158" s="408">
        <f t="shared" si="10"/>
        <v>0</v>
      </c>
      <c r="U158" s="409">
        <f t="shared" si="11"/>
        <v>0</v>
      </c>
    </row>
    <row r="159" spans="1:21" x14ac:dyDescent="0.4">
      <c r="A159" s="91" t="s">
        <v>236</v>
      </c>
      <c r="B159" s="273"/>
      <c r="C159" s="48"/>
      <c r="D159" s="274"/>
      <c r="E159" s="48"/>
      <c r="F159" s="272"/>
      <c r="G159" s="272"/>
      <c r="H159" s="272"/>
      <c r="I159" s="48"/>
      <c r="J159" s="272"/>
      <c r="K159" s="272"/>
      <c r="L159" s="272"/>
      <c r="M159" s="48"/>
      <c r="N159" s="275"/>
      <c r="O159" s="275"/>
      <c r="P159" s="276"/>
      <c r="Q159" s="93"/>
      <c r="R159" s="408">
        <f t="shared" si="8"/>
        <v>0</v>
      </c>
      <c r="S159" s="408">
        <f t="shared" si="9"/>
        <v>0</v>
      </c>
      <c r="T159" s="408">
        <f t="shared" si="10"/>
        <v>0</v>
      </c>
      <c r="U159" s="409">
        <f t="shared" si="11"/>
        <v>0</v>
      </c>
    </row>
    <row r="160" spans="1:21" x14ac:dyDescent="0.4">
      <c r="A160" s="91" t="s">
        <v>236</v>
      </c>
      <c r="B160" s="273"/>
      <c r="C160" s="48"/>
      <c r="D160" s="274"/>
      <c r="E160" s="48"/>
      <c r="F160" s="272"/>
      <c r="G160" s="272"/>
      <c r="H160" s="272"/>
      <c r="I160" s="48"/>
      <c r="J160" s="272"/>
      <c r="K160" s="272"/>
      <c r="L160" s="272"/>
      <c r="M160" s="48"/>
      <c r="N160" s="275"/>
      <c r="O160" s="275"/>
      <c r="P160" s="276"/>
      <c r="Q160" s="93"/>
      <c r="R160" s="408">
        <f t="shared" si="8"/>
        <v>0</v>
      </c>
      <c r="S160" s="408">
        <f t="shared" si="9"/>
        <v>0</v>
      </c>
      <c r="T160" s="408">
        <f t="shared" si="10"/>
        <v>0</v>
      </c>
      <c r="U160" s="409">
        <f t="shared" si="11"/>
        <v>0</v>
      </c>
    </row>
    <row r="161" spans="1:21" x14ac:dyDescent="0.4">
      <c r="A161" s="91" t="s">
        <v>236</v>
      </c>
      <c r="B161" s="273"/>
      <c r="C161" s="48"/>
      <c r="D161" s="274"/>
      <c r="E161" s="48"/>
      <c r="F161" s="272"/>
      <c r="G161" s="272"/>
      <c r="H161" s="272"/>
      <c r="I161" s="48"/>
      <c r="J161" s="272"/>
      <c r="K161" s="272"/>
      <c r="L161" s="272"/>
      <c r="M161" s="48"/>
      <c r="N161" s="275"/>
      <c r="O161" s="275"/>
      <c r="P161" s="276"/>
      <c r="Q161" s="93"/>
      <c r="R161" s="408">
        <f t="shared" si="8"/>
        <v>0</v>
      </c>
      <c r="S161" s="408">
        <f t="shared" si="9"/>
        <v>0</v>
      </c>
      <c r="T161" s="408">
        <f t="shared" si="10"/>
        <v>0</v>
      </c>
      <c r="U161" s="409">
        <f t="shared" si="11"/>
        <v>0</v>
      </c>
    </row>
    <row r="162" spans="1:21" x14ac:dyDescent="0.4">
      <c r="A162" s="91" t="s">
        <v>236</v>
      </c>
      <c r="B162" s="273"/>
      <c r="C162" s="48"/>
      <c r="D162" s="274"/>
      <c r="E162" s="48"/>
      <c r="F162" s="272"/>
      <c r="G162" s="272"/>
      <c r="H162" s="272"/>
      <c r="I162" s="48"/>
      <c r="J162" s="272"/>
      <c r="K162" s="272"/>
      <c r="L162" s="272"/>
      <c r="M162" s="48"/>
      <c r="N162" s="275"/>
      <c r="O162" s="275"/>
      <c r="P162" s="276"/>
      <c r="Q162" s="93"/>
      <c r="R162" s="408">
        <f t="shared" si="8"/>
        <v>0</v>
      </c>
      <c r="S162" s="408">
        <f t="shared" si="9"/>
        <v>0</v>
      </c>
      <c r="T162" s="408">
        <f t="shared" si="10"/>
        <v>0</v>
      </c>
      <c r="U162" s="409">
        <f t="shared" si="11"/>
        <v>0</v>
      </c>
    </row>
    <row r="163" spans="1:21" x14ac:dyDescent="0.4">
      <c r="A163" s="91" t="s">
        <v>236</v>
      </c>
      <c r="B163" s="273"/>
      <c r="C163" s="48"/>
      <c r="D163" s="274"/>
      <c r="E163" s="48"/>
      <c r="F163" s="272"/>
      <c r="G163" s="272"/>
      <c r="H163" s="272"/>
      <c r="I163" s="48"/>
      <c r="J163" s="272"/>
      <c r="K163" s="272"/>
      <c r="L163" s="272"/>
      <c r="M163" s="48"/>
      <c r="N163" s="275"/>
      <c r="O163" s="275"/>
      <c r="P163" s="276"/>
      <c r="Q163" s="93"/>
      <c r="R163" s="408">
        <f t="shared" si="8"/>
        <v>0</v>
      </c>
      <c r="S163" s="408">
        <f t="shared" si="9"/>
        <v>0</v>
      </c>
      <c r="T163" s="408">
        <f t="shared" si="10"/>
        <v>0</v>
      </c>
      <c r="U163" s="409">
        <f t="shared" si="11"/>
        <v>0</v>
      </c>
    </row>
    <row r="164" spans="1:21" x14ac:dyDescent="0.4">
      <c r="A164" s="91" t="s">
        <v>236</v>
      </c>
      <c r="B164" s="273"/>
      <c r="C164" s="48"/>
      <c r="D164" s="274"/>
      <c r="E164" s="48"/>
      <c r="F164" s="272"/>
      <c r="G164" s="272"/>
      <c r="H164" s="272"/>
      <c r="I164" s="48"/>
      <c r="J164" s="272"/>
      <c r="K164" s="272"/>
      <c r="L164" s="272"/>
      <c r="M164" s="48"/>
      <c r="N164" s="275"/>
      <c r="O164" s="275"/>
      <c r="P164" s="276"/>
      <c r="Q164" s="93"/>
      <c r="R164" s="408">
        <f t="shared" si="8"/>
        <v>0</v>
      </c>
      <c r="S164" s="408">
        <f t="shared" si="9"/>
        <v>0</v>
      </c>
      <c r="T164" s="408">
        <f t="shared" si="10"/>
        <v>0</v>
      </c>
      <c r="U164" s="409">
        <f t="shared" si="11"/>
        <v>0</v>
      </c>
    </row>
    <row r="165" spans="1:21" x14ac:dyDescent="0.4">
      <c r="A165" s="91" t="s">
        <v>236</v>
      </c>
      <c r="B165" s="273"/>
      <c r="C165" s="48"/>
      <c r="D165" s="274"/>
      <c r="E165" s="48"/>
      <c r="F165" s="272"/>
      <c r="G165" s="272"/>
      <c r="H165" s="272"/>
      <c r="I165" s="48"/>
      <c r="J165" s="272"/>
      <c r="K165" s="272"/>
      <c r="L165" s="272"/>
      <c r="M165" s="48"/>
      <c r="N165" s="275"/>
      <c r="O165" s="275"/>
      <c r="P165" s="276"/>
      <c r="Q165" s="93"/>
      <c r="R165" s="408">
        <f t="shared" si="8"/>
        <v>0</v>
      </c>
      <c r="S165" s="408">
        <f t="shared" si="9"/>
        <v>0</v>
      </c>
      <c r="T165" s="408">
        <f t="shared" si="10"/>
        <v>0</v>
      </c>
      <c r="U165" s="409">
        <f t="shared" si="11"/>
        <v>0</v>
      </c>
    </row>
    <row r="166" spans="1:21" x14ac:dyDescent="0.4">
      <c r="A166" s="91" t="s">
        <v>236</v>
      </c>
      <c r="B166" s="273"/>
      <c r="C166" s="48"/>
      <c r="D166" s="274"/>
      <c r="E166" s="48"/>
      <c r="F166" s="272"/>
      <c r="G166" s="272"/>
      <c r="H166" s="272"/>
      <c r="I166" s="48"/>
      <c r="J166" s="272"/>
      <c r="K166" s="272"/>
      <c r="L166" s="272"/>
      <c r="M166" s="48"/>
      <c r="N166" s="275"/>
      <c r="O166" s="275"/>
      <c r="P166" s="276"/>
      <c r="Q166" s="93"/>
      <c r="R166" s="408">
        <f t="shared" si="8"/>
        <v>0</v>
      </c>
      <c r="S166" s="408">
        <f t="shared" si="9"/>
        <v>0</v>
      </c>
      <c r="T166" s="408">
        <f t="shared" si="10"/>
        <v>0</v>
      </c>
      <c r="U166" s="409">
        <f t="shared" si="11"/>
        <v>0</v>
      </c>
    </row>
    <row r="167" spans="1:21" x14ac:dyDescent="0.4">
      <c r="A167" s="91" t="s">
        <v>236</v>
      </c>
      <c r="B167" s="273"/>
      <c r="C167" s="48"/>
      <c r="D167" s="274"/>
      <c r="E167" s="48"/>
      <c r="F167" s="272"/>
      <c r="G167" s="272"/>
      <c r="H167" s="272"/>
      <c r="I167" s="48"/>
      <c r="J167" s="272"/>
      <c r="K167" s="272"/>
      <c r="L167" s="272"/>
      <c r="M167" s="48"/>
      <c r="N167" s="275"/>
      <c r="O167" s="275"/>
      <c r="P167" s="276"/>
      <c r="Q167" s="93"/>
      <c r="R167" s="408">
        <f t="shared" si="8"/>
        <v>0</v>
      </c>
      <c r="S167" s="408">
        <f t="shared" si="9"/>
        <v>0</v>
      </c>
      <c r="T167" s="408">
        <f t="shared" si="10"/>
        <v>0</v>
      </c>
      <c r="U167" s="409">
        <f t="shared" si="11"/>
        <v>0</v>
      </c>
    </row>
    <row r="168" spans="1:21" x14ac:dyDescent="0.4">
      <c r="A168" s="91" t="s">
        <v>236</v>
      </c>
      <c r="B168" s="273"/>
      <c r="C168" s="48"/>
      <c r="D168" s="274"/>
      <c r="E168" s="48"/>
      <c r="F168" s="272"/>
      <c r="G168" s="272"/>
      <c r="H168" s="272"/>
      <c r="I168" s="48"/>
      <c r="J168" s="272"/>
      <c r="K168" s="272"/>
      <c r="L168" s="272"/>
      <c r="M168" s="48"/>
      <c r="N168" s="275"/>
      <c r="O168" s="275"/>
      <c r="P168" s="276"/>
      <c r="Q168" s="93"/>
      <c r="R168" s="408">
        <f t="shared" si="8"/>
        <v>0</v>
      </c>
      <c r="S168" s="408">
        <f t="shared" si="9"/>
        <v>0</v>
      </c>
      <c r="T168" s="408">
        <f t="shared" si="10"/>
        <v>0</v>
      </c>
      <c r="U168" s="409">
        <f t="shared" si="11"/>
        <v>0</v>
      </c>
    </row>
    <row r="169" spans="1:21" x14ac:dyDescent="0.4">
      <c r="A169" s="91" t="s">
        <v>236</v>
      </c>
      <c r="B169" s="273"/>
      <c r="C169" s="48"/>
      <c r="D169" s="274"/>
      <c r="E169" s="48"/>
      <c r="F169" s="272"/>
      <c r="G169" s="272"/>
      <c r="H169" s="272"/>
      <c r="I169" s="48"/>
      <c r="J169" s="272"/>
      <c r="K169" s="272"/>
      <c r="L169" s="272"/>
      <c r="M169" s="48"/>
      <c r="N169" s="275"/>
      <c r="O169" s="275"/>
      <c r="P169" s="276"/>
      <c r="Q169" s="93"/>
      <c r="R169" s="408">
        <f t="shared" si="8"/>
        <v>0</v>
      </c>
      <c r="S169" s="408">
        <f t="shared" si="9"/>
        <v>0</v>
      </c>
      <c r="T169" s="408">
        <f t="shared" si="10"/>
        <v>0</v>
      </c>
      <c r="U169" s="409">
        <f t="shared" si="11"/>
        <v>0</v>
      </c>
    </row>
    <row r="170" spans="1:21" x14ac:dyDescent="0.4">
      <c r="A170" s="91" t="s">
        <v>236</v>
      </c>
      <c r="B170" s="273"/>
      <c r="C170" s="48"/>
      <c r="D170" s="274"/>
      <c r="E170" s="48"/>
      <c r="F170" s="272"/>
      <c r="G170" s="272"/>
      <c r="H170" s="272"/>
      <c r="I170" s="48"/>
      <c r="J170" s="272"/>
      <c r="K170" s="272"/>
      <c r="L170" s="272"/>
      <c r="M170" s="48"/>
      <c r="N170" s="275"/>
      <c r="O170" s="275"/>
      <c r="P170" s="276"/>
      <c r="Q170" s="93"/>
      <c r="R170" s="408">
        <f t="shared" si="8"/>
        <v>0</v>
      </c>
      <c r="S170" s="408">
        <f t="shared" si="9"/>
        <v>0</v>
      </c>
      <c r="T170" s="408">
        <f t="shared" si="10"/>
        <v>0</v>
      </c>
      <c r="U170" s="409">
        <f t="shared" si="11"/>
        <v>0</v>
      </c>
    </row>
    <row r="171" spans="1:21" x14ac:dyDescent="0.4">
      <c r="A171" s="91" t="s">
        <v>236</v>
      </c>
      <c r="B171" s="273"/>
      <c r="C171" s="48"/>
      <c r="D171" s="274"/>
      <c r="E171" s="48"/>
      <c r="F171" s="272"/>
      <c r="G171" s="272"/>
      <c r="H171" s="272"/>
      <c r="I171" s="48"/>
      <c r="J171" s="272"/>
      <c r="K171" s="272"/>
      <c r="L171" s="272"/>
      <c r="M171" s="48"/>
      <c r="N171" s="275"/>
      <c r="O171" s="275"/>
      <c r="P171" s="276"/>
      <c r="Q171" s="93"/>
      <c r="R171" s="408">
        <f t="shared" si="8"/>
        <v>0</v>
      </c>
      <c r="S171" s="408">
        <f t="shared" si="9"/>
        <v>0</v>
      </c>
      <c r="T171" s="408">
        <f t="shared" si="10"/>
        <v>0</v>
      </c>
      <c r="U171" s="409">
        <f t="shared" si="11"/>
        <v>0</v>
      </c>
    </row>
    <row r="172" spans="1:21" x14ac:dyDescent="0.4">
      <c r="A172" s="91" t="s">
        <v>236</v>
      </c>
      <c r="B172" s="273"/>
      <c r="C172" s="48"/>
      <c r="D172" s="274"/>
      <c r="E172" s="48"/>
      <c r="F172" s="272"/>
      <c r="G172" s="272"/>
      <c r="H172" s="272"/>
      <c r="I172" s="48"/>
      <c r="J172" s="272"/>
      <c r="K172" s="272"/>
      <c r="L172" s="272"/>
      <c r="M172" s="48"/>
      <c r="N172" s="275"/>
      <c r="O172" s="275"/>
      <c r="P172" s="276"/>
      <c r="Q172" s="93"/>
      <c r="R172" s="408">
        <f t="shared" si="8"/>
        <v>0</v>
      </c>
      <c r="S172" s="408">
        <f t="shared" si="9"/>
        <v>0</v>
      </c>
      <c r="T172" s="408">
        <f t="shared" si="10"/>
        <v>0</v>
      </c>
      <c r="U172" s="409">
        <f t="shared" si="11"/>
        <v>0</v>
      </c>
    </row>
    <row r="173" spans="1:21" x14ac:dyDescent="0.4">
      <c r="A173" s="91" t="s">
        <v>236</v>
      </c>
      <c r="B173" s="273"/>
      <c r="C173" s="48"/>
      <c r="D173" s="274"/>
      <c r="E173" s="48"/>
      <c r="F173" s="272"/>
      <c r="G173" s="272"/>
      <c r="H173" s="272"/>
      <c r="I173" s="48"/>
      <c r="J173" s="272"/>
      <c r="K173" s="272"/>
      <c r="L173" s="272"/>
      <c r="M173" s="48"/>
      <c r="N173" s="275"/>
      <c r="O173" s="275"/>
      <c r="P173" s="276"/>
      <c r="Q173" s="93"/>
      <c r="R173" s="408">
        <f t="shared" si="8"/>
        <v>0</v>
      </c>
      <c r="S173" s="408">
        <f t="shared" si="9"/>
        <v>0</v>
      </c>
      <c r="T173" s="408">
        <f t="shared" si="10"/>
        <v>0</v>
      </c>
      <c r="U173" s="409">
        <f t="shared" si="11"/>
        <v>0</v>
      </c>
    </row>
    <row r="174" spans="1:21" x14ac:dyDescent="0.4">
      <c r="A174" s="91" t="s">
        <v>236</v>
      </c>
      <c r="B174" s="273"/>
      <c r="C174" s="48"/>
      <c r="D174" s="274"/>
      <c r="E174" s="48"/>
      <c r="F174" s="272"/>
      <c r="G174" s="272"/>
      <c r="H174" s="272"/>
      <c r="I174" s="48"/>
      <c r="J174" s="272"/>
      <c r="K174" s="272"/>
      <c r="L174" s="272"/>
      <c r="M174" s="48"/>
      <c r="N174" s="275"/>
      <c r="O174" s="275"/>
      <c r="P174" s="276"/>
      <c r="Q174" s="93"/>
      <c r="R174" s="408">
        <f t="shared" si="8"/>
        <v>0</v>
      </c>
      <c r="S174" s="408">
        <f t="shared" si="9"/>
        <v>0</v>
      </c>
      <c r="T174" s="408">
        <f t="shared" si="10"/>
        <v>0</v>
      </c>
      <c r="U174" s="409">
        <f t="shared" si="11"/>
        <v>0</v>
      </c>
    </row>
    <row r="175" spans="1:21" x14ac:dyDescent="0.4">
      <c r="A175" s="91" t="s">
        <v>236</v>
      </c>
      <c r="B175" s="273"/>
      <c r="C175" s="48"/>
      <c r="D175" s="274"/>
      <c r="E175" s="48"/>
      <c r="F175" s="272"/>
      <c r="G175" s="272"/>
      <c r="H175" s="272"/>
      <c r="I175" s="48"/>
      <c r="J175" s="272"/>
      <c r="K175" s="272"/>
      <c r="L175" s="272"/>
      <c r="M175" s="48"/>
      <c r="N175" s="275"/>
      <c r="O175" s="275"/>
      <c r="P175" s="276"/>
      <c r="Q175" s="93"/>
      <c r="R175" s="408">
        <f t="shared" si="8"/>
        <v>0</v>
      </c>
      <c r="S175" s="408">
        <f t="shared" si="9"/>
        <v>0</v>
      </c>
      <c r="T175" s="408">
        <f t="shared" si="10"/>
        <v>0</v>
      </c>
      <c r="U175" s="409">
        <f t="shared" si="11"/>
        <v>0</v>
      </c>
    </row>
    <row r="176" spans="1:21" x14ac:dyDescent="0.4">
      <c r="A176" s="91" t="s">
        <v>236</v>
      </c>
      <c r="B176" s="273"/>
      <c r="C176" s="48"/>
      <c r="D176" s="274"/>
      <c r="E176" s="48"/>
      <c r="F176" s="272"/>
      <c r="G176" s="272"/>
      <c r="H176" s="272"/>
      <c r="I176" s="48"/>
      <c r="J176" s="272"/>
      <c r="K176" s="272"/>
      <c r="L176" s="272"/>
      <c r="M176" s="48"/>
      <c r="N176" s="275"/>
      <c r="O176" s="275"/>
      <c r="P176" s="276"/>
      <c r="Q176" s="93"/>
      <c r="R176" s="408">
        <f t="shared" si="8"/>
        <v>0</v>
      </c>
      <c r="S176" s="408">
        <f t="shared" si="9"/>
        <v>0</v>
      </c>
      <c r="T176" s="408">
        <f t="shared" si="10"/>
        <v>0</v>
      </c>
      <c r="U176" s="409">
        <f t="shared" si="11"/>
        <v>0</v>
      </c>
    </row>
    <row r="177" spans="1:21" x14ac:dyDescent="0.4">
      <c r="A177" s="91" t="s">
        <v>236</v>
      </c>
      <c r="B177" s="273"/>
      <c r="C177" s="48"/>
      <c r="D177" s="274"/>
      <c r="E177" s="48"/>
      <c r="F177" s="272"/>
      <c r="G177" s="272"/>
      <c r="H177" s="272"/>
      <c r="I177" s="48"/>
      <c r="J177" s="272"/>
      <c r="K177" s="272"/>
      <c r="L177" s="272"/>
      <c r="M177" s="48"/>
      <c r="N177" s="275"/>
      <c r="O177" s="275"/>
      <c r="P177" s="276"/>
      <c r="Q177" s="93"/>
      <c r="R177" s="408">
        <f t="shared" si="8"/>
        <v>0</v>
      </c>
      <c r="S177" s="408">
        <f t="shared" si="9"/>
        <v>0</v>
      </c>
      <c r="T177" s="408">
        <f t="shared" si="10"/>
        <v>0</v>
      </c>
      <c r="U177" s="409">
        <f t="shared" si="11"/>
        <v>0</v>
      </c>
    </row>
    <row r="178" spans="1:21" x14ac:dyDescent="0.4">
      <c r="A178" s="91" t="s">
        <v>236</v>
      </c>
      <c r="B178" s="273"/>
      <c r="C178" s="48"/>
      <c r="D178" s="274"/>
      <c r="E178" s="48"/>
      <c r="F178" s="272"/>
      <c r="G178" s="272"/>
      <c r="H178" s="272"/>
      <c r="I178" s="48"/>
      <c r="J178" s="272"/>
      <c r="K178" s="272"/>
      <c r="L178" s="272"/>
      <c r="M178" s="48"/>
      <c r="N178" s="275"/>
      <c r="O178" s="275"/>
      <c r="P178" s="276"/>
      <c r="Q178" s="93"/>
      <c r="R178" s="408">
        <f t="shared" si="8"/>
        <v>0</v>
      </c>
      <c r="S178" s="408">
        <f t="shared" si="9"/>
        <v>0</v>
      </c>
      <c r="T178" s="408">
        <f t="shared" si="10"/>
        <v>0</v>
      </c>
      <c r="U178" s="409">
        <f t="shared" si="11"/>
        <v>0</v>
      </c>
    </row>
    <row r="179" spans="1:21" x14ac:dyDescent="0.4">
      <c r="A179" s="91" t="s">
        <v>236</v>
      </c>
      <c r="B179" s="273"/>
      <c r="C179" s="48"/>
      <c r="D179" s="274"/>
      <c r="E179" s="48"/>
      <c r="F179" s="272"/>
      <c r="G179" s="272"/>
      <c r="H179" s="272"/>
      <c r="I179" s="48"/>
      <c r="J179" s="272"/>
      <c r="K179" s="272"/>
      <c r="L179" s="272"/>
      <c r="M179" s="48"/>
      <c r="N179" s="275"/>
      <c r="O179" s="275"/>
      <c r="P179" s="276"/>
      <c r="Q179" s="93"/>
      <c r="R179" s="408">
        <f t="shared" si="8"/>
        <v>0</v>
      </c>
      <c r="S179" s="408">
        <f t="shared" si="9"/>
        <v>0</v>
      </c>
      <c r="T179" s="408">
        <f t="shared" si="10"/>
        <v>0</v>
      </c>
      <c r="U179" s="409">
        <f t="shared" si="11"/>
        <v>0</v>
      </c>
    </row>
    <row r="180" spans="1:21" x14ac:dyDescent="0.4">
      <c r="A180" s="91" t="s">
        <v>236</v>
      </c>
      <c r="B180" s="273"/>
      <c r="C180" s="48"/>
      <c r="D180" s="274"/>
      <c r="E180" s="48"/>
      <c r="F180" s="272"/>
      <c r="G180" s="272"/>
      <c r="H180" s="272"/>
      <c r="I180" s="48"/>
      <c r="J180" s="272"/>
      <c r="K180" s="272"/>
      <c r="L180" s="272"/>
      <c r="M180" s="48"/>
      <c r="N180" s="275"/>
      <c r="O180" s="275"/>
      <c r="P180" s="276"/>
      <c r="Q180" s="93"/>
      <c r="R180" s="408">
        <f t="shared" si="8"/>
        <v>0</v>
      </c>
      <c r="S180" s="408">
        <f t="shared" si="9"/>
        <v>0</v>
      </c>
      <c r="T180" s="408">
        <f t="shared" si="10"/>
        <v>0</v>
      </c>
      <c r="U180" s="409">
        <f t="shared" si="11"/>
        <v>0</v>
      </c>
    </row>
    <row r="181" spans="1:21" x14ac:dyDescent="0.4">
      <c r="A181" s="91" t="s">
        <v>236</v>
      </c>
      <c r="B181" s="273"/>
      <c r="C181" s="48"/>
      <c r="D181" s="274"/>
      <c r="E181" s="48"/>
      <c r="F181" s="272"/>
      <c r="G181" s="272"/>
      <c r="H181" s="272"/>
      <c r="I181" s="48"/>
      <c r="J181" s="272"/>
      <c r="K181" s="272"/>
      <c r="L181" s="272"/>
      <c r="M181" s="48"/>
      <c r="N181" s="275"/>
      <c r="O181" s="275"/>
      <c r="P181" s="276"/>
      <c r="Q181" s="93"/>
      <c r="R181" s="408">
        <f t="shared" si="8"/>
        <v>0</v>
      </c>
      <c r="S181" s="408">
        <f t="shared" si="9"/>
        <v>0</v>
      </c>
      <c r="T181" s="408">
        <f t="shared" si="10"/>
        <v>0</v>
      </c>
      <c r="U181" s="409">
        <f t="shared" si="11"/>
        <v>0</v>
      </c>
    </row>
    <row r="182" spans="1:21" x14ac:dyDescent="0.4">
      <c r="A182" s="91" t="s">
        <v>236</v>
      </c>
      <c r="B182" s="273"/>
      <c r="C182" s="48"/>
      <c r="D182" s="274"/>
      <c r="E182" s="48"/>
      <c r="F182" s="272"/>
      <c r="G182" s="272"/>
      <c r="H182" s="272"/>
      <c r="I182" s="48"/>
      <c r="J182" s="272"/>
      <c r="K182" s="272"/>
      <c r="L182" s="272"/>
      <c r="M182" s="48"/>
      <c r="N182" s="275"/>
      <c r="O182" s="275"/>
      <c r="P182" s="276"/>
      <c r="Q182" s="93"/>
      <c r="R182" s="408">
        <f t="shared" si="8"/>
        <v>0</v>
      </c>
      <c r="S182" s="408">
        <f t="shared" si="9"/>
        <v>0</v>
      </c>
      <c r="T182" s="408">
        <f t="shared" si="10"/>
        <v>0</v>
      </c>
      <c r="U182" s="409">
        <f t="shared" si="11"/>
        <v>0</v>
      </c>
    </row>
    <row r="183" spans="1:21" x14ac:dyDescent="0.4">
      <c r="A183" s="91" t="s">
        <v>236</v>
      </c>
      <c r="B183" s="273"/>
      <c r="C183" s="48"/>
      <c r="D183" s="274"/>
      <c r="E183" s="48"/>
      <c r="F183" s="272"/>
      <c r="G183" s="272"/>
      <c r="H183" s="272"/>
      <c r="I183" s="48"/>
      <c r="J183" s="272"/>
      <c r="K183" s="272"/>
      <c r="L183" s="272"/>
      <c r="M183" s="48"/>
      <c r="N183" s="275"/>
      <c r="O183" s="275"/>
      <c r="P183" s="276"/>
      <c r="Q183" s="93"/>
      <c r="R183" s="408">
        <f t="shared" si="8"/>
        <v>0</v>
      </c>
      <c r="S183" s="408">
        <f t="shared" si="9"/>
        <v>0</v>
      </c>
      <c r="T183" s="408">
        <f t="shared" si="10"/>
        <v>0</v>
      </c>
      <c r="U183" s="409">
        <f t="shared" si="11"/>
        <v>0</v>
      </c>
    </row>
    <row r="184" spans="1:21" x14ac:dyDescent="0.4">
      <c r="A184" s="91" t="s">
        <v>236</v>
      </c>
      <c r="B184" s="273"/>
      <c r="C184" s="48"/>
      <c r="D184" s="274"/>
      <c r="E184" s="48"/>
      <c r="F184" s="272"/>
      <c r="G184" s="272"/>
      <c r="H184" s="272"/>
      <c r="I184" s="48"/>
      <c r="J184" s="272"/>
      <c r="K184" s="272"/>
      <c r="L184" s="272"/>
      <c r="M184" s="48"/>
      <c r="N184" s="275"/>
      <c r="O184" s="275"/>
      <c r="P184" s="276"/>
      <c r="Q184" s="93"/>
      <c r="R184" s="408">
        <f t="shared" si="8"/>
        <v>0</v>
      </c>
      <c r="S184" s="408">
        <f t="shared" si="9"/>
        <v>0</v>
      </c>
      <c r="T184" s="408">
        <f t="shared" si="10"/>
        <v>0</v>
      </c>
      <c r="U184" s="409">
        <f t="shared" si="11"/>
        <v>0</v>
      </c>
    </row>
    <row r="185" spans="1:21" x14ac:dyDescent="0.4">
      <c r="A185" s="91" t="s">
        <v>236</v>
      </c>
      <c r="B185" s="273"/>
      <c r="C185" s="48"/>
      <c r="D185" s="274"/>
      <c r="E185" s="48"/>
      <c r="F185" s="272"/>
      <c r="G185" s="272"/>
      <c r="H185" s="272"/>
      <c r="I185" s="48"/>
      <c r="J185" s="272"/>
      <c r="K185" s="272"/>
      <c r="L185" s="272"/>
      <c r="M185" s="48"/>
      <c r="N185" s="275"/>
      <c r="O185" s="275"/>
      <c r="P185" s="276"/>
      <c r="Q185" s="93"/>
      <c r="R185" s="408">
        <f t="shared" si="8"/>
        <v>0</v>
      </c>
      <c r="S185" s="408">
        <f t="shared" si="9"/>
        <v>0</v>
      </c>
      <c r="T185" s="408">
        <f t="shared" si="10"/>
        <v>0</v>
      </c>
      <c r="U185" s="409">
        <f t="shared" si="11"/>
        <v>0</v>
      </c>
    </row>
    <row r="186" spans="1:21" x14ac:dyDescent="0.4">
      <c r="A186" s="91" t="s">
        <v>236</v>
      </c>
      <c r="B186" s="273"/>
      <c r="C186" s="48"/>
      <c r="D186" s="274"/>
      <c r="E186" s="48"/>
      <c r="F186" s="272"/>
      <c r="G186" s="272"/>
      <c r="H186" s="272"/>
      <c r="I186" s="48"/>
      <c r="J186" s="272"/>
      <c r="K186" s="272"/>
      <c r="L186" s="272"/>
      <c r="M186" s="48"/>
      <c r="N186" s="275"/>
      <c r="O186" s="275"/>
      <c r="P186" s="276"/>
      <c r="Q186" s="93"/>
      <c r="R186" s="408">
        <f t="shared" si="8"/>
        <v>0</v>
      </c>
      <c r="S186" s="408">
        <f t="shared" si="9"/>
        <v>0</v>
      </c>
      <c r="T186" s="408">
        <f t="shared" si="10"/>
        <v>0</v>
      </c>
      <c r="U186" s="409">
        <f t="shared" si="11"/>
        <v>0</v>
      </c>
    </row>
    <row r="187" spans="1:21" x14ac:dyDescent="0.4">
      <c r="A187" s="91" t="s">
        <v>236</v>
      </c>
      <c r="B187" s="273"/>
      <c r="C187" s="48"/>
      <c r="D187" s="274"/>
      <c r="E187" s="48"/>
      <c r="F187" s="272"/>
      <c r="G187" s="272"/>
      <c r="H187" s="272"/>
      <c r="I187" s="48"/>
      <c r="J187" s="272"/>
      <c r="K187" s="272"/>
      <c r="L187" s="272"/>
      <c r="M187" s="48"/>
      <c r="N187" s="275"/>
      <c r="O187" s="275"/>
      <c r="P187" s="276"/>
      <c r="Q187" s="93"/>
      <c r="R187" s="408">
        <f t="shared" si="8"/>
        <v>0</v>
      </c>
      <c r="S187" s="408">
        <f t="shared" si="9"/>
        <v>0</v>
      </c>
      <c r="T187" s="408">
        <f t="shared" si="10"/>
        <v>0</v>
      </c>
      <c r="U187" s="409">
        <f t="shared" si="11"/>
        <v>0</v>
      </c>
    </row>
    <row r="188" spans="1:21" x14ac:dyDescent="0.4">
      <c r="A188" s="91" t="s">
        <v>236</v>
      </c>
      <c r="B188" s="273"/>
      <c r="C188" s="48"/>
      <c r="D188" s="274"/>
      <c r="E188" s="48"/>
      <c r="F188" s="272"/>
      <c r="G188" s="272"/>
      <c r="H188" s="272"/>
      <c r="I188" s="48"/>
      <c r="J188" s="272"/>
      <c r="K188" s="272"/>
      <c r="L188" s="272"/>
      <c r="M188" s="48"/>
      <c r="N188" s="275"/>
      <c r="O188" s="275"/>
      <c r="P188" s="276"/>
      <c r="Q188" s="93"/>
      <c r="R188" s="408">
        <f t="shared" si="8"/>
        <v>0</v>
      </c>
      <c r="S188" s="408">
        <f t="shared" si="9"/>
        <v>0</v>
      </c>
      <c r="T188" s="408">
        <f t="shared" si="10"/>
        <v>0</v>
      </c>
      <c r="U188" s="409">
        <f t="shared" si="11"/>
        <v>0</v>
      </c>
    </row>
    <row r="189" spans="1:21" x14ac:dyDescent="0.4">
      <c r="A189" s="91" t="s">
        <v>236</v>
      </c>
      <c r="B189" s="273"/>
      <c r="C189" s="48"/>
      <c r="D189" s="274"/>
      <c r="E189" s="48"/>
      <c r="F189" s="272"/>
      <c r="G189" s="272"/>
      <c r="H189" s="272"/>
      <c r="I189" s="48"/>
      <c r="J189" s="272"/>
      <c r="K189" s="272"/>
      <c r="L189" s="272"/>
      <c r="M189" s="48"/>
      <c r="N189" s="275"/>
      <c r="O189" s="275"/>
      <c r="P189" s="276"/>
      <c r="Q189" s="93"/>
      <c r="R189" s="408">
        <f t="shared" si="8"/>
        <v>0</v>
      </c>
      <c r="S189" s="408">
        <f t="shared" si="9"/>
        <v>0</v>
      </c>
      <c r="T189" s="408">
        <f t="shared" si="10"/>
        <v>0</v>
      </c>
      <c r="U189" s="409">
        <f t="shared" si="11"/>
        <v>0</v>
      </c>
    </row>
    <row r="190" spans="1:21" x14ac:dyDescent="0.4">
      <c r="A190" s="91" t="s">
        <v>236</v>
      </c>
      <c r="B190" s="273"/>
      <c r="C190" s="48"/>
      <c r="D190" s="274"/>
      <c r="E190" s="48"/>
      <c r="F190" s="272"/>
      <c r="G190" s="272"/>
      <c r="H190" s="272"/>
      <c r="I190" s="48"/>
      <c r="J190" s="272"/>
      <c r="K190" s="272"/>
      <c r="L190" s="272"/>
      <c r="M190" s="48"/>
      <c r="N190" s="275"/>
      <c r="O190" s="275"/>
      <c r="P190" s="276"/>
      <c r="Q190" s="93"/>
      <c r="R190" s="408">
        <f t="shared" si="8"/>
        <v>0</v>
      </c>
      <c r="S190" s="408">
        <f t="shared" si="9"/>
        <v>0</v>
      </c>
      <c r="T190" s="408">
        <f t="shared" si="10"/>
        <v>0</v>
      </c>
      <c r="U190" s="409">
        <f t="shared" si="11"/>
        <v>0</v>
      </c>
    </row>
    <row r="191" spans="1:21" x14ac:dyDescent="0.4">
      <c r="A191" s="91" t="s">
        <v>236</v>
      </c>
      <c r="B191" s="273"/>
      <c r="C191" s="48"/>
      <c r="D191" s="274"/>
      <c r="E191" s="48"/>
      <c r="F191" s="272"/>
      <c r="G191" s="272"/>
      <c r="H191" s="272"/>
      <c r="I191" s="48"/>
      <c r="J191" s="272"/>
      <c r="K191" s="272"/>
      <c r="L191" s="272"/>
      <c r="M191" s="48"/>
      <c r="N191" s="275"/>
      <c r="O191" s="275"/>
      <c r="P191" s="276"/>
      <c r="Q191" s="93"/>
      <c r="R191" s="408">
        <f t="shared" si="8"/>
        <v>0</v>
      </c>
      <c r="S191" s="408">
        <f t="shared" si="9"/>
        <v>0</v>
      </c>
      <c r="T191" s="408">
        <f t="shared" si="10"/>
        <v>0</v>
      </c>
      <c r="U191" s="409">
        <f t="shared" si="11"/>
        <v>0</v>
      </c>
    </row>
    <row r="192" spans="1:21" x14ac:dyDescent="0.4">
      <c r="A192" s="91" t="s">
        <v>236</v>
      </c>
      <c r="B192" s="273"/>
      <c r="C192" s="48"/>
      <c r="D192" s="274"/>
      <c r="E192" s="48"/>
      <c r="F192" s="272"/>
      <c r="G192" s="272"/>
      <c r="H192" s="272"/>
      <c r="I192" s="48"/>
      <c r="J192" s="272"/>
      <c r="K192" s="272"/>
      <c r="L192" s="272"/>
      <c r="M192" s="48"/>
      <c r="N192" s="275"/>
      <c r="O192" s="275"/>
      <c r="P192" s="276"/>
      <c r="Q192" s="93"/>
      <c r="R192" s="408">
        <f t="shared" si="8"/>
        <v>0</v>
      </c>
      <c r="S192" s="408">
        <f t="shared" si="9"/>
        <v>0</v>
      </c>
      <c r="T192" s="408">
        <f t="shared" si="10"/>
        <v>0</v>
      </c>
      <c r="U192" s="409">
        <f t="shared" si="11"/>
        <v>0</v>
      </c>
    </row>
    <row r="193" spans="1:21" x14ac:dyDescent="0.4">
      <c r="A193" s="91" t="s">
        <v>236</v>
      </c>
      <c r="B193" s="273"/>
      <c r="C193" s="48"/>
      <c r="D193" s="274"/>
      <c r="E193" s="48"/>
      <c r="F193" s="272"/>
      <c r="G193" s="272"/>
      <c r="H193" s="272"/>
      <c r="I193" s="48"/>
      <c r="J193" s="272"/>
      <c r="K193" s="272"/>
      <c r="L193" s="272"/>
      <c r="M193" s="48"/>
      <c r="N193" s="275"/>
      <c r="O193" s="275"/>
      <c r="P193" s="276"/>
      <c r="Q193" s="93"/>
      <c r="R193" s="408">
        <f t="shared" si="8"/>
        <v>0</v>
      </c>
      <c r="S193" s="408">
        <f t="shared" si="9"/>
        <v>0</v>
      </c>
      <c r="T193" s="408">
        <f t="shared" si="10"/>
        <v>0</v>
      </c>
      <c r="U193" s="409">
        <f t="shared" si="11"/>
        <v>0</v>
      </c>
    </row>
    <row r="194" spans="1:21" x14ac:dyDescent="0.4">
      <c r="A194" s="91" t="s">
        <v>236</v>
      </c>
      <c r="B194" s="273"/>
      <c r="C194" s="48"/>
      <c r="D194" s="274"/>
      <c r="E194" s="48"/>
      <c r="F194" s="272"/>
      <c r="G194" s="272"/>
      <c r="H194" s="272"/>
      <c r="I194" s="48"/>
      <c r="J194" s="272"/>
      <c r="K194" s="272"/>
      <c r="L194" s="272"/>
      <c r="M194" s="48"/>
      <c r="N194" s="275"/>
      <c r="O194" s="275"/>
      <c r="P194" s="276"/>
      <c r="Q194" s="93"/>
      <c r="R194" s="408">
        <f t="shared" si="8"/>
        <v>0</v>
      </c>
      <c r="S194" s="408">
        <f t="shared" si="9"/>
        <v>0</v>
      </c>
      <c r="T194" s="408">
        <f t="shared" si="10"/>
        <v>0</v>
      </c>
      <c r="U194" s="409">
        <f t="shared" si="11"/>
        <v>0</v>
      </c>
    </row>
    <row r="195" spans="1:21" x14ac:dyDescent="0.4">
      <c r="A195" s="91" t="s">
        <v>236</v>
      </c>
      <c r="B195" s="273"/>
      <c r="C195" s="48"/>
      <c r="D195" s="274"/>
      <c r="E195" s="48"/>
      <c r="F195" s="272"/>
      <c r="G195" s="272"/>
      <c r="H195" s="272"/>
      <c r="I195" s="48"/>
      <c r="J195" s="272"/>
      <c r="K195" s="272"/>
      <c r="L195" s="272"/>
      <c r="M195" s="48"/>
      <c r="N195" s="275"/>
      <c r="O195" s="275"/>
      <c r="P195" s="276"/>
      <c r="Q195" s="93"/>
      <c r="R195" s="408">
        <f t="shared" si="8"/>
        <v>0</v>
      </c>
      <c r="S195" s="408">
        <f t="shared" si="9"/>
        <v>0</v>
      </c>
      <c r="T195" s="408">
        <f t="shared" si="10"/>
        <v>0</v>
      </c>
      <c r="U195" s="409">
        <f t="shared" si="11"/>
        <v>0</v>
      </c>
    </row>
    <row r="196" spans="1:21" x14ac:dyDescent="0.4">
      <c r="A196" s="91" t="s">
        <v>236</v>
      </c>
      <c r="B196" s="273"/>
      <c r="C196" s="48"/>
      <c r="D196" s="274"/>
      <c r="E196" s="48"/>
      <c r="F196" s="272"/>
      <c r="G196" s="272"/>
      <c r="H196" s="272"/>
      <c r="I196" s="48"/>
      <c r="J196" s="272"/>
      <c r="K196" s="272"/>
      <c r="L196" s="272"/>
      <c r="M196" s="48"/>
      <c r="N196" s="275"/>
      <c r="O196" s="275"/>
      <c r="P196" s="276"/>
      <c r="Q196" s="93"/>
      <c r="R196" s="408">
        <f t="shared" si="8"/>
        <v>0</v>
      </c>
      <c r="S196" s="408">
        <f t="shared" si="9"/>
        <v>0</v>
      </c>
      <c r="T196" s="408">
        <f t="shared" si="10"/>
        <v>0</v>
      </c>
      <c r="U196" s="409">
        <f t="shared" si="11"/>
        <v>0</v>
      </c>
    </row>
    <row r="197" spans="1:21" x14ac:dyDescent="0.4">
      <c r="A197" s="91" t="s">
        <v>236</v>
      </c>
      <c r="B197" s="273"/>
      <c r="C197" s="48"/>
      <c r="D197" s="274"/>
      <c r="E197" s="48"/>
      <c r="F197" s="272"/>
      <c r="G197" s="272"/>
      <c r="H197" s="272"/>
      <c r="I197" s="48"/>
      <c r="J197" s="272"/>
      <c r="K197" s="272"/>
      <c r="L197" s="272"/>
      <c r="M197" s="48"/>
      <c r="N197" s="275"/>
      <c r="O197" s="275"/>
      <c r="P197" s="276"/>
      <c r="Q197" s="93"/>
      <c r="R197" s="408">
        <f t="shared" si="8"/>
        <v>0</v>
      </c>
      <c r="S197" s="408">
        <f t="shared" si="9"/>
        <v>0</v>
      </c>
      <c r="T197" s="408">
        <f t="shared" si="10"/>
        <v>0</v>
      </c>
      <c r="U197" s="409">
        <f t="shared" si="11"/>
        <v>0</v>
      </c>
    </row>
    <row r="198" spans="1:21" x14ac:dyDescent="0.4">
      <c r="A198" s="91" t="s">
        <v>236</v>
      </c>
      <c r="B198" s="273"/>
      <c r="C198" s="48"/>
      <c r="D198" s="274"/>
      <c r="E198" s="48"/>
      <c r="F198" s="272"/>
      <c r="G198" s="272"/>
      <c r="H198" s="272"/>
      <c r="I198" s="48"/>
      <c r="J198" s="272"/>
      <c r="K198" s="272"/>
      <c r="L198" s="272"/>
      <c r="M198" s="48"/>
      <c r="N198" s="275"/>
      <c r="O198" s="275"/>
      <c r="P198" s="276"/>
      <c r="Q198" s="93"/>
      <c r="R198" s="408">
        <f t="shared" si="8"/>
        <v>0</v>
      </c>
      <c r="S198" s="408">
        <f t="shared" si="9"/>
        <v>0</v>
      </c>
      <c r="T198" s="408">
        <f t="shared" si="10"/>
        <v>0</v>
      </c>
      <c r="U198" s="409">
        <f t="shared" si="11"/>
        <v>0</v>
      </c>
    </row>
    <row r="199" spans="1:21" x14ac:dyDescent="0.4">
      <c r="A199" s="91" t="s">
        <v>236</v>
      </c>
      <c r="B199" s="273"/>
      <c r="C199" s="48"/>
      <c r="D199" s="274"/>
      <c r="E199" s="48"/>
      <c r="F199" s="272"/>
      <c r="G199" s="272"/>
      <c r="H199" s="272"/>
      <c r="I199" s="48"/>
      <c r="J199" s="272"/>
      <c r="K199" s="272"/>
      <c r="L199" s="272"/>
      <c r="M199" s="48"/>
      <c r="N199" s="275"/>
      <c r="O199" s="275"/>
      <c r="P199" s="276"/>
      <c r="Q199" s="93"/>
      <c r="R199" s="408">
        <f t="shared" si="8"/>
        <v>0</v>
      </c>
      <c r="S199" s="408">
        <f t="shared" si="9"/>
        <v>0</v>
      </c>
      <c r="T199" s="408">
        <f t="shared" si="10"/>
        <v>0</v>
      </c>
      <c r="U199" s="409">
        <f t="shared" si="11"/>
        <v>0</v>
      </c>
    </row>
    <row r="200" spans="1:21" x14ac:dyDescent="0.4">
      <c r="A200" s="91" t="s">
        <v>236</v>
      </c>
      <c r="B200" s="273"/>
      <c r="C200" s="48"/>
      <c r="D200" s="274"/>
      <c r="E200" s="48"/>
      <c r="F200" s="272"/>
      <c r="G200" s="272"/>
      <c r="H200" s="272"/>
      <c r="I200" s="48"/>
      <c r="J200" s="272"/>
      <c r="K200" s="272"/>
      <c r="L200" s="272"/>
      <c r="M200" s="48"/>
      <c r="N200" s="275"/>
      <c r="O200" s="275"/>
      <c r="P200" s="276"/>
      <c r="Q200" s="93"/>
      <c r="R200" s="408">
        <f t="shared" si="8"/>
        <v>0</v>
      </c>
      <c r="S200" s="408">
        <f t="shared" si="9"/>
        <v>0</v>
      </c>
      <c r="T200" s="408">
        <f t="shared" si="10"/>
        <v>0</v>
      </c>
      <c r="U200" s="409">
        <f t="shared" si="11"/>
        <v>0</v>
      </c>
    </row>
    <row r="201" spans="1:21" x14ac:dyDescent="0.4">
      <c r="A201" s="91" t="s">
        <v>236</v>
      </c>
      <c r="B201" s="273"/>
      <c r="C201" s="48"/>
      <c r="D201" s="274"/>
      <c r="E201" s="48"/>
      <c r="F201" s="272"/>
      <c r="G201" s="272"/>
      <c r="H201" s="272"/>
      <c r="I201" s="48"/>
      <c r="J201" s="272"/>
      <c r="K201" s="272"/>
      <c r="L201" s="272"/>
      <c r="M201" s="48"/>
      <c r="N201" s="275"/>
      <c r="O201" s="275"/>
      <c r="P201" s="276"/>
      <c r="Q201" s="93"/>
      <c r="R201" s="408">
        <f t="shared" si="8"/>
        <v>0</v>
      </c>
      <c r="S201" s="408">
        <f t="shared" si="9"/>
        <v>0</v>
      </c>
      <c r="T201" s="408">
        <f t="shared" si="10"/>
        <v>0</v>
      </c>
      <c r="U201" s="409">
        <f t="shared" si="11"/>
        <v>0</v>
      </c>
    </row>
    <row r="202" spans="1:21" x14ac:dyDescent="0.4">
      <c r="A202" s="91" t="s">
        <v>236</v>
      </c>
      <c r="B202" s="273"/>
      <c r="C202" s="48"/>
      <c r="D202" s="274"/>
      <c r="E202" s="48"/>
      <c r="F202" s="272"/>
      <c r="G202" s="272"/>
      <c r="H202" s="272"/>
      <c r="I202" s="48"/>
      <c r="J202" s="272"/>
      <c r="K202" s="272"/>
      <c r="L202" s="272"/>
      <c r="M202" s="48"/>
      <c r="N202" s="275"/>
      <c r="O202" s="275"/>
      <c r="P202" s="276"/>
      <c r="Q202" s="93"/>
      <c r="R202" s="408">
        <f t="shared" si="8"/>
        <v>0</v>
      </c>
      <c r="S202" s="408">
        <f t="shared" si="9"/>
        <v>0</v>
      </c>
      <c r="T202" s="408">
        <f t="shared" si="10"/>
        <v>0</v>
      </c>
      <c r="U202" s="409">
        <f t="shared" si="11"/>
        <v>0</v>
      </c>
    </row>
    <row r="203" spans="1:21" x14ac:dyDescent="0.4">
      <c r="A203" s="91" t="s">
        <v>236</v>
      </c>
      <c r="B203" s="273"/>
      <c r="C203" s="48"/>
      <c r="D203" s="274"/>
      <c r="E203" s="48"/>
      <c r="F203" s="272"/>
      <c r="G203" s="272"/>
      <c r="H203" s="272"/>
      <c r="I203" s="48"/>
      <c r="J203" s="272"/>
      <c r="K203" s="272"/>
      <c r="L203" s="272"/>
      <c r="M203" s="48"/>
      <c r="N203" s="275"/>
      <c r="O203" s="275"/>
      <c r="P203" s="276"/>
      <c r="Q203" s="93"/>
      <c r="R203" s="408">
        <f t="shared" si="8"/>
        <v>0</v>
      </c>
      <c r="S203" s="408">
        <f t="shared" si="9"/>
        <v>0</v>
      </c>
      <c r="T203" s="408">
        <f t="shared" si="10"/>
        <v>0</v>
      </c>
      <c r="U203" s="409">
        <f t="shared" si="11"/>
        <v>0</v>
      </c>
    </row>
    <row r="204" spans="1:21" x14ac:dyDescent="0.4">
      <c r="A204" s="91" t="s">
        <v>236</v>
      </c>
      <c r="B204" s="273"/>
      <c r="C204" s="48"/>
      <c r="D204" s="274"/>
      <c r="E204" s="48"/>
      <c r="F204" s="272"/>
      <c r="G204" s="272"/>
      <c r="H204" s="272"/>
      <c r="I204" s="48"/>
      <c r="J204" s="272"/>
      <c r="K204" s="272"/>
      <c r="L204" s="272"/>
      <c r="M204" s="48"/>
      <c r="N204" s="275"/>
      <c r="O204" s="275"/>
      <c r="P204" s="276"/>
      <c r="Q204" s="93"/>
      <c r="R204" s="408">
        <f t="shared" si="8"/>
        <v>0</v>
      </c>
      <c r="S204" s="408">
        <f t="shared" si="9"/>
        <v>0</v>
      </c>
      <c r="T204" s="408">
        <f t="shared" si="10"/>
        <v>0</v>
      </c>
      <c r="U204" s="409">
        <f t="shared" si="11"/>
        <v>0</v>
      </c>
    </row>
    <row r="205" spans="1:21" x14ac:dyDescent="0.4">
      <c r="A205" s="91" t="s">
        <v>236</v>
      </c>
      <c r="B205" s="273"/>
      <c r="C205" s="48"/>
      <c r="D205" s="274"/>
      <c r="E205" s="48"/>
      <c r="F205" s="272"/>
      <c r="G205" s="272"/>
      <c r="H205" s="272"/>
      <c r="I205" s="48"/>
      <c r="J205" s="272"/>
      <c r="K205" s="272"/>
      <c r="L205" s="272"/>
      <c r="M205" s="48"/>
      <c r="N205" s="275"/>
      <c r="O205" s="275"/>
      <c r="P205" s="276"/>
      <c r="Q205" s="93"/>
      <c r="R205" s="408">
        <f t="shared" ref="R205:R268" si="12">IFERROR(F205*J205,0)</f>
        <v>0</v>
      </c>
      <c r="S205" s="408">
        <f t="shared" ref="S205:S268" si="13">IFERROR(G205*K205,0)</f>
        <v>0</v>
      </c>
      <c r="T205" s="408">
        <f t="shared" ref="T205:T268" si="14">IFERROR(H205*L205,0)</f>
        <v>0</v>
      </c>
      <c r="U205" s="409">
        <f t="shared" ref="U205:U268" si="15">IFERROR(R205+S205+T205,0)</f>
        <v>0</v>
      </c>
    </row>
    <row r="206" spans="1:21" x14ac:dyDescent="0.4">
      <c r="A206" s="91" t="s">
        <v>236</v>
      </c>
      <c r="B206" s="273"/>
      <c r="C206" s="48"/>
      <c r="D206" s="274"/>
      <c r="E206" s="48"/>
      <c r="F206" s="272"/>
      <c r="G206" s="272"/>
      <c r="H206" s="272"/>
      <c r="I206" s="48"/>
      <c r="J206" s="272"/>
      <c r="K206" s="272"/>
      <c r="L206" s="272"/>
      <c r="M206" s="48"/>
      <c r="N206" s="275"/>
      <c r="O206" s="275"/>
      <c r="P206" s="276"/>
      <c r="Q206" s="93"/>
      <c r="R206" s="408">
        <f t="shared" si="12"/>
        <v>0</v>
      </c>
      <c r="S206" s="408">
        <f t="shared" si="13"/>
        <v>0</v>
      </c>
      <c r="T206" s="408">
        <f t="shared" si="14"/>
        <v>0</v>
      </c>
      <c r="U206" s="409">
        <f t="shared" si="15"/>
        <v>0</v>
      </c>
    </row>
    <row r="207" spans="1:21" x14ac:dyDescent="0.4">
      <c r="A207" s="91" t="s">
        <v>236</v>
      </c>
      <c r="B207" s="273"/>
      <c r="C207" s="48"/>
      <c r="D207" s="274"/>
      <c r="E207" s="48"/>
      <c r="F207" s="272"/>
      <c r="G207" s="272"/>
      <c r="H207" s="272"/>
      <c r="I207" s="48"/>
      <c r="J207" s="272"/>
      <c r="K207" s="272"/>
      <c r="L207" s="272"/>
      <c r="M207" s="48"/>
      <c r="N207" s="275"/>
      <c r="O207" s="275"/>
      <c r="P207" s="276"/>
      <c r="Q207" s="93"/>
      <c r="R207" s="408">
        <f t="shared" si="12"/>
        <v>0</v>
      </c>
      <c r="S207" s="408">
        <f t="shared" si="13"/>
        <v>0</v>
      </c>
      <c r="T207" s="408">
        <f t="shared" si="14"/>
        <v>0</v>
      </c>
      <c r="U207" s="409">
        <f t="shared" si="15"/>
        <v>0</v>
      </c>
    </row>
    <row r="208" spans="1:21" x14ac:dyDescent="0.4">
      <c r="A208" s="91" t="s">
        <v>236</v>
      </c>
      <c r="B208" s="273"/>
      <c r="C208" s="48"/>
      <c r="D208" s="274"/>
      <c r="E208" s="48"/>
      <c r="F208" s="272"/>
      <c r="G208" s="272"/>
      <c r="H208" s="272"/>
      <c r="I208" s="48"/>
      <c r="J208" s="272"/>
      <c r="K208" s="272"/>
      <c r="L208" s="272"/>
      <c r="M208" s="48"/>
      <c r="N208" s="275"/>
      <c r="O208" s="275"/>
      <c r="P208" s="276"/>
      <c r="Q208" s="93"/>
      <c r="R208" s="408">
        <f t="shared" si="12"/>
        <v>0</v>
      </c>
      <c r="S208" s="408">
        <f t="shared" si="13"/>
        <v>0</v>
      </c>
      <c r="T208" s="408">
        <f t="shared" si="14"/>
        <v>0</v>
      </c>
      <c r="U208" s="409">
        <f t="shared" si="15"/>
        <v>0</v>
      </c>
    </row>
    <row r="209" spans="1:21" x14ac:dyDescent="0.4">
      <c r="A209" s="91" t="s">
        <v>236</v>
      </c>
      <c r="B209" s="273"/>
      <c r="C209" s="48"/>
      <c r="D209" s="274"/>
      <c r="E209" s="48"/>
      <c r="F209" s="272"/>
      <c r="G209" s="272"/>
      <c r="H209" s="272"/>
      <c r="I209" s="48"/>
      <c r="J209" s="272"/>
      <c r="K209" s="272"/>
      <c r="L209" s="272"/>
      <c r="M209" s="48"/>
      <c r="N209" s="275"/>
      <c r="O209" s="275"/>
      <c r="P209" s="276"/>
      <c r="Q209" s="93"/>
      <c r="R209" s="408">
        <f t="shared" si="12"/>
        <v>0</v>
      </c>
      <c r="S209" s="408">
        <f t="shared" si="13"/>
        <v>0</v>
      </c>
      <c r="T209" s="408">
        <f t="shared" si="14"/>
        <v>0</v>
      </c>
      <c r="U209" s="409">
        <f t="shared" si="15"/>
        <v>0</v>
      </c>
    </row>
    <row r="210" spans="1:21" x14ac:dyDescent="0.4">
      <c r="A210" s="91" t="s">
        <v>236</v>
      </c>
      <c r="B210" s="273"/>
      <c r="C210" s="48"/>
      <c r="D210" s="274"/>
      <c r="E210" s="48"/>
      <c r="F210" s="272"/>
      <c r="G210" s="272"/>
      <c r="H210" s="272"/>
      <c r="I210" s="48"/>
      <c r="J210" s="272"/>
      <c r="K210" s="272"/>
      <c r="L210" s="272"/>
      <c r="M210" s="48"/>
      <c r="N210" s="275"/>
      <c r="O210" s="275"/>
      <c r="P210" s="276"/>
      <c r="Q210" s="93"/>
      <c r="R210" s="408">
        <f t="shared" si="12"/>
        <v>0</v>
      </c>
      <c r="S210" s="408">
        <f t="shared" si="13"/>
        <v>0</v>
      </c>
      <c r="T210" s="408">
        <f t="shared" si="14"/>
        <v>0</v>
      </c>
      <c r="U210" s="409">
        <f t="shared" si="15"/>
        <v>0</v>
      </c>
    </row>
    <row r="211" spans="1:21" x14ac:dyDescent="0.4">
      <c r="A211" s="91" t="s">
        <v>236</v>
      </c>
      <c r="B211" s="273"/>
      <c r="C211" s="48"/>
      <c r="D211" s="274"/>
      <c r="E211" s="48"/>
      <c r="F211" s="272"/>
      <c r="G211" s="272"/>
      <c r="H211" s="272"/>
      <c r="I211" s="48"/>
      <c r="J211" s="272"/>
      <c r="K211" s="272"/>
      <c r="L211" s="272"/>
      <c r="M211" s="48"/>
      <c r="N211" s="275"/>
      <c r="O211" s="275"/>
      <c r="P211" s="276"/>
      <c r="Q211" s="93"/>
      <c r="R211" s="408">
        <f t="shared" si="12"/>
        <v>0</v>
      </c>
      <c r="S211" s="408">
        <f t="shared" si="13"/>
        <v>0</v>
      </c>
      <c r="T211" s="408">
        <f t="shared" si="14"/>
        <v>0</v>
      </c>
      <c r="U211" s="409">
        <f t="shared" si="15"/>
        <v>0</v>
      </c>
    </row>
    <row r="212" spans="1:21" x14ac:dyDescent="0.4">
      <c r="A212" s="91" t="s">
        <v>236</v>
      </c>
      <c r="B212" s="273"/>
      <c r="C212" s="48"/>
      <c r="D212" s="274"/>
      <c r="E212" s="48"/>
      <c r="F212" s="272"/>
      <c r="G212" s="272"/>
      <c r="H212" s="272"/>
      <c r="I212" s="48"/>
      <c r="J212" s="272"/>
      <c r="K212" s="272"/>
      <c r="L212" s="272"/>
      <c r="M212" s="48"/>
      <c r="N212" s="275"/>
      <c r="O212" s="275"/>
      <c r="P212" s="276"/>
      <c r="Q212" s="93"/>
      <c r="R212" s="408">
        <f t="shared" si="12"/>
        <v>0</v>
      </c>
      <c r="S212" s="408">
        <f t="shared" si="13"/>
        <v>0</v>
      </c>
      <c r="T212" s="408">
        <f t="shared" si="14"/>
        <v>0</v>
      </c>
      <c r="U212" s="409">
        <f t="shared" si="15"/>
        <v>0</v>
      </c>
    </row>
    <row r="213" spans="1:21" x14ac:dyDescent="0.4">
      <c r="A213" s="91" t="s">
        <v>236</v>
      </c>
      <c r="B213" s="273"/>
      <c r="C213" s="48"/>
      <c r="D213" s="274"/>
      <c r="E213" s="48"/>
      <c r="F213" s="272"/>
      <c r="G213" s="272"/>
      <c r="H213" s="272"/>
      <c r="I213" s="48"/>
      <c r="J213" s="272"/>
      <c r="K213" s="272"/>
      <c r="L213" s="272"/>
      <c r="M213" s="48"/>
      <c r="N213" s="275"/>
      <c r="O213" s="275"/>
      <c r="P213" s="276"/>
      <c r="Q213" s="93"/>
      <c r="R213" s="408">
        <f t="shared" si="12"/>
        <v>0</v>
      </c>
      <c r="S213" s="408">
        <f t="shared" si="13"/>
        <v>0</v>
      </c>
      <c r="T213" s="408">
        <f t="shared" si="14"/>
        <v>0</v>
      </c>
      <c r="U213" s="409">
        <f t="shared" si="15"/>
        <v>0</v>
      </c>
    </row>
    <row r="214" spans="1:21" x14ac:dyDescent="0.4">
      <c r="A214" s="91" t="s">
        <v>236</v>
      </c>
      <c r="B214" s="273"/>
      <c r="C214" s="48"/>
      <c r="D214" s="274"/>
      <c r="E214" s="48"/>
      <c r="F214" s="272"/>
      <c r="G214" s="272"/>
      <c r="H214" s="272"/>
      <c r="I214" s="48"/>
      <c r="J214" s="272"/>
      <c r="K214" s="272"/>
      <c r="L214" s="272"/>
      <c r="M214" s="48"/>
      <c r="N214" s="275"/>
      <c r="O214" s="275"/>
      <c r="P214" s="276"/>
      <c r="Q214" s="93"/>
      <c r="R214" s="408">
        <f t="shared" si="12"/>
        <v>0</v>
      </c>
      <c r="S214" s="408">
        <f t="shared" si="13"/>
        <v>0</v>
      </c>
      <c r="T214" s="408">
        <f t="shared" si="14"/>
        <v>0</v>
      </c>
      <c r="U214" s="409">
        <f t="shared" si="15"/>
        <v>0</v>
      </c>
    </row>
    <row r="215" spans="1:21" x14ac:dyDescent="0.4">
      <c r="A215" s="91" t="s">
        <v>236</v>
      </c>
      <c r="B215" s="273"/>
      <c r="C215" s="48"/>
      <c r="D215" s="274"/>
      <c r="E215" s="48"/>
      <c r="F215" s="272"/>
      <c r="G215" s="272"/>
      <c r="H215" s="272"/>
      <c r="I215" s="48"/>
      <c r="J215" s="272"/>
      <c r="K215" s="272"/>
      <c r="L215" s="272"/>
      <c r="M215" s="48"/>
      <c r="N215" s="275"/>
      <c r="O215" s="275"/>
      <c r="P215" s="276"/>
      <c r="Q215" s="93"/>
      <c r="R215" s="408">
        <f t="shared" si="12"/>
        <v>0</v>
      </c>
      <c r="S215" s="408">
        <f t="shared" si="13"/>
        <v>0</v>
      </c>
      <c r="T215" s="408">
        <f t="shared" si="14"/>
        <v>0</v>
      </c>
      <c r="U215" s="409">
        <f t="shared" si="15"/>
        <v>0</v>
      </c>
    </row>
    <row r="216" spans="1:21" x14ac:dyDescent="0.4">
      <c r="A216" s="91" t="s">
        <v>236</v>
      </c>
      <c r="B216" s="273"/>
      <c r="C216" s="48"/>
      <c r="D216" s="274"/>
      <c r="E216" s="48"/>
      <c r="F216" s="272"/>
      <c r="G216" s="272"/>
      <c r="H216" s="272"/>
      <c r="I216" s="48"/>
      <c r="J216" s="272"/>
      <c r="K216" s="272"/>
      <c r="L216" s="272"/>
      <c r="M216" s="48"/>
      <c r="N216" s="275"/>
      <c r="O216" s="275"/>
      <c r="P216" s="276"/>
      <c r="Q216" s="93"/>
      <c r="R216" s="408">
        <f t="shared" si="12"/>
        <v>0</v>
      </c>
      <c r="S216" s="408">
        <f t="shared" si="13"/>
        <v>0</v>
      </c>
      <c r="T216" s="408">
        <f t="shared" si="14"/>
        <v>0</v>
      </c>
      <c r="U216" s="409">
        <f t="shared" si="15"/>
        <v>0</v>
      </c>
    </row>
    <row r="217" spans="1:21" x14ac:dyDescent="0.4">
      <c r="A217" s="91" t="s">
        <v>236</v>
      </c>
      <c r="B217" s="273"/>
      <c r="C217" s="48"/>
      <c r="D217" s="274"/>
      <c r="E217" s="48"/>
      <c r="F217" s="272"/>
      <c r="G217" s="272"/>
      <c r="H217" s="272"/>
      <c r="I217" s="48"/>
      <c r="J217" s="272"/>
      <c r="K217" s="272"/>
      <c r="L217" s="272"/>
      <c r="M217" s="48"/>
      <c r="N217" s="275"/>
      <c r="O217" s="275"/>
      <c r="P217" s="276"/>
      <c r="Q217" s="93"/>
      <c r="R217" s="408">
        <f t="shared" si="12"/>
        <v>0</v>
      </c>
      <c r="S217" s="408">
        <f t="shared" si="13"/>
        <v>0</v>
      </c>
      <c r="T217" s="408">
        <f t="shared" si="14"/>
        <v>0</v>
      </c>
      <c r="U217" s="409">
        <f t="shared" si="15"/>
        <v>0</v>
      </c>
    </row>
    <row r="218" spans="1:21" x14ac:dyDescent="0.4">
      <c r="A218" s="91" t="s">
        <v>236</v>
      </c>
      <c r="B218" s="273"/>
      <c r="C218" s="48"/>
      <c r="D218" s="274"/>
      <c r="E218" s="48"/>
      <c r="F218" s="272"/>
      <c r="G218" s="272"/>
      <c r="H218" s="272"/>
      <c r="I218" s="48"/>
      <c r="J218" s="272"/>
      <c r="K218" s="272"/>
      <c r="L218" s="272"/>
      <c r="M218" s="48"/>
      <c r="N218" s="275"/>
      <c r="O218" s="275"/>
      <c r="P218" s="276"/>
      <c r="Q218" s="93"/>
      <c r="R218" s="408">
        <f t="shared" si="12"/>
        <v>0</v>
      </c>
      <c r="S218" s="408">
        <f t="shared" si="13"/>
        <v>0</v>
      </c>
      <c r="T218" s="408">
        <f t="shared" si="14"/>
        <v>0</v>
      </c>
      <c r="U218" s="409">
        <f t="shared" si="15"/>
        <v>0</v>
      </c>
    </row>
    <row r="219" spans="1:21" x14ac:dyDescent="0.4">
      <c r="A219" s="91" t="s">
        <v>236</v>
      </c>
      <c r="B219" s="273"/>
      <c r="C219" s="48"/>
      <c r="D219" s="274"/>
      <c r="E219" s="48"/>
      <c r="F219" s="272"/>
      <c r="G219" s="272"/>
      <c r="H219" s="272"/>
      <c r="I219" s="48"/>
      <c r="J219" s="272"/>
      <c r="K219" s="272"/>
      <c r="L219" s="272"/>
      <c r="M219" s="48"/>
      <c r="N219" s="275"/>
      <c r="O219" s="275"/>
      <c r="P219" s="276"/>
      <c r="Q219" s="93"/>
      <c r="R219" s="408">
        <f t="shared" si="12"/>
        <v>0</v>
      </c>
      <c r="S219" s="408">
        <f t="shared" si="13"/>
        <v>0</v>
      </c>
      <c r="T219" s="408">
        <f t="shared" si="14"/>
        <v>0</v>
      </c>
      <c r="U219" s="409">
        <f t="shared" si="15"/>
        <v>0</v>
      </c>
    </row>
    <row r="220" spans="1:21" x14ac:dyDescent="0.4">
      <c r="A220" s="91" t="s">
        <v>236</v>
      </c>
      <c r="B220" s="273"/>
      <c r="C220" s="48"/>
      <c r="D220" s="274"/>
      <c r="E220" s="48"/>
      <c r="F220" s="272"/>
      <c r="G220" s="272"/>
      <c r="H220" s="272"/>
      <c r="I220" s="48"/>
      <c r="J220" s="272"/>
      <c r="K220" s="272"/>
      <c r="L220" s="272"/>
      <c r="M220" s="48"/>
      <c r="N220" s="275"/>
      <c r="O220" s="275"/>
      <c r="P220" s="276"/>
      <c r="Q220" s="93"/>
      <c r="R220" s="408">
        <f t="shared" si="12"/>
        <v>0</v>
      </c>
      <c r="S220" s="408">
        <f t="shared" si="13"/>
        <v>0</v>
      </c>
      <c r="T220" s="408">
        <f t="shared" si="14"/>
        <v>0</v>
      </c>
      <c r="U220" s="409">
        <f t="shared" si="15"/>
        <v>0</v>
      </c>
    </row>
    <row r="221" spans="1:21" x14ac:dyDescent="0.4">
      <c r="A221" s="91" t="s">
        <v>236</v>
      </c>
      <c r="B221" s="273"/>
      <c r="C221" s="48"/>
      <c r="D221" s="274"/>
      <c r="E221" s="48"/>
      <c r="F221" s="272"/>
      <c r="G221" s="272"/>
      <c r="H221" s="272"/>
      <c r="I221" s="48"/>
      <c r="J221" s="272"/>
      <c r="K221" s="272"/>
      <c r="L221" s="272"/>
      <c r="M221" s="48"/>
      <c r="N221" s="275"/>
      <c r="O221" s="275"/>
      <c r="P221" s="276"/>
      <c r="Q221" s="93"/>
      <c r="R221" s="408">
        <f t="shared" si="12"/>
        <v>0</v>
      </c>
      <c r="S221" s="408">
        <f t="shared" si="13"/>
        <v>0</v>
      </c>
      <c r="T221" s="408">
        <f t="shared" si="14"/>
        <v>0</v>
      </c>
      <c r="U221" s="409">
        <f t="shared" si="15"/>
        <v>0</v>
      </c>
    </row>
    <row r="222" spans="1:21" x14ac:dyDescent="0.4">
      <c r="A222" s="91" t="s">
        <v>236</v>
      </c>
      <c r="B222" s="273"/>
      <c r="C222" s="48"/>
      <c r="D222" s="274"/>
      <c r="E222" s="48"/>
      <c r="F222" s="272"/>
      <c r="G222" s="272"/>
      <c r="H222" s="272"/>
      <c r="I222" s="48"/>
      <c r="J222" s="272"/>
      <c r="K222" s="272"/>
      <c r="L222" s="272"/>
      <c r="M222" s="48"/>
      <c r="N222" s="275"/>
      <c r="O222" s="275"/>
      <c r="P222" s="276"/>
      <c r="Q222" s="93"/>
      <c r="R222" s="408">
        <f t="shared" si="12"/>
        <v>0</v>
      </c>
      <c r="S222" s="408">
        <f t="shared" si="13"/>
        <v>0</v>
      </c>
      <c r="T222" s="408">
        <f t="shared" si="14"/>
        <v>0</v>
      </c>
      <c r="U222" s="409">
        <f t="shared" si="15"/>
        <v>0</v>
      </c>
    </row>
    <row r="223" spans="1:21" x14ac:dyDescent="0.4">
      <c r="A223" s="91" t="s">
        <v>236</v>
      </c>
      <c r="B223" s="273"/>
      <c r="C223" s="48"/>
      <c r="D223" s="274"/>
      <c r="E223" s="48"/>
      <c r="F223" s="272"/>
      <c r="G223" s="272"/>
      <c r="H223" s="272"/>
      <c r="I223" s="48"/>
      <c r="J223" s="272"/>
      <c r="K223" s="272"/>
      <c r="L223" s="272"/>
      <c r="M223" s="48"/>
      <c r="N223" s="275"/>
      <c r="O223" s="275"/>
      <c r="P223" s="276"/>
      <c r="Q223" s="93"/>
      <c r="R223" s="408">
        <f t="shared" si="12"/>
        <v>0</v>
      </c>
      <c r="S223" s="408">
        <f t="shared" si="13"/>
        <v>0</v>
      </c>
      <c r="T223" s="408">
        <f t="shared" si="14"/>
        <v>0</v>
      </c>
      <c r="U223" s="409">
        <f t="shared" si="15"/>
        <v>0</v>
      </c>
    </row>
    <row r="224" spans="1:21" x14ac:dyDescent="0.4">
      <c r="A224" s="91" t="s">
        <v>236</v>
      </c>
      <c r="B224" s="273"/>
      <c r="C224" s="48"/>
      <c r="D224" s="274"/>
      <c r="E224" s="48"/>
      <c r="F224" s="272"/>
      <c r="G224" s="272"/>
      <c r="H224" s="272"/>
      <c r="I224" s="48"/>
      <c r="J224" s="272"/>
      <c r="K224" s="272"/>
      <c r="L224" s="272"/>
      <c r="M224" s="48"/>
      <c r="N224" s="275"/>
      <c r="O224" s="275"/>
      <c r="P224" s="276"/>
      <c r="Q224" s="93"/>
      <c r="R224" s="408">
        <f t="shared" si="12"/>
        <v>0</v>
      </c>
      <c r="S224" s="408">
        <f t="shared" si="13"/>
        <v>0</v>
      </c>
      <c r="T224" s="408">
        <f t="shared" si="14"/>
        <v>0</v>
      </c>
      <c r="U224" s="409">
        <f t="shared" si="15"/>
        <v>0</v>
      </c>
    </row>
    <row r="225" spans="1:21" x14ac:dyDescent="0.4">
      <c r="A225" s="91" t="s">
        <v>236</v>
      </c>
      <c r="B225" s="273"/>
      <c r="C225" s="48"/>
      <c r="D225" s="274"/>
      <c r="E225" s="48"/>
      <c r="F225" s="272"/>
      <c r="G225" s="272"/>
      <c r="H225" s="272"/>
      <c r="I225" s="48"/>
      <c r="J225" s="272"/>
      <c r="K225" s="272"/>
      <c r="L225" s="272"/>
      <c r="M225" s="48"/>
      <c r="N225" s="275"/>
      <c r="O225" s="275"/>
      <c r="P225" s="276"/>
      <c r="Q225" s="93"/>
      <c r="R225" s="408">
        <f t="shared" si="12"/>
        <v>0</v>
      </c>
      <c r="S225" s="408">
        <f t="shared" si="13"/>
        <v>0</v>
      </c>
      <c r="T225" s="408">
        <f t="shared" si="14"/>
        <v>0</v>
      </c>
      <c r="U225" s="409">
        <f t="shared" si="15"/>
        <v>0</v>
      </c>
    </row>
    <row r="226" spans="1:21" x14ac:dyDescent="0.4">
      <c r="A226" s="91" t="s">
        <v>236</v>
      </c>
      <c r="B226" s="273"/>
      <c r="C226" s="48"/>
      <c r="D226" s="274"/>
      <c r="E226" s="48"/>
      <c r="F226" s="272"/>
      <c r="G226" s="272"/>
      <c r="H226" s="272"/>
      <c r="I226" s="48"/>
      <c r="J226" s="272"/>
      <c r="K226" s="272"/>
      <c r="L226" s="272"/>
      <c r="M226" s="48"/>
      <c r="N226" s="275"/>
      <c r="O226" s="275"/>
      <c r="P226" s="276"/>
      <c r="Q226" s="93"/>
      <c r="R226" s="408">
        <f t="shared" si="12"/>
        <v>0</v>
      </c>
      <c r="S226" s="408">
        <f t="shared" si="13"/>
        <v>0</v>
      </c>
      <c r="T226" s="408">
        <f t="shared" si="14"/>
        <v>0</v>
      </c>
      <c r="U226" s="409">
        <f t="shared" si="15"/>
        <v>0</v>
      </c>
    </row>
    <row r="227" spans="1:21" x14ac:dyDescent="0.4">
      <c r="A227" s="91" t="s">
        <v>236</v>
      </c>
      <c r="B227" s="273"/>
      <c r="C227" s="48"/>
      <c r="D227" s="274"/>
      <c r="E227" s="48"/>
      <c r="F227" s="272"/>
      <c r="G227" s="272"/>
      <c r="H227" s="272"/>
      <c r="I227" s="48"/>
      <c r="J227" s="272"/>
      <c r="K227" s="272"/>
      <c r="L227" s="272"/>
      <c r="M227" s="48"/>
      <c r="N227" s="275"/>
      <c r="O227" s="275"/>
      <c r="P227" s="276"/>
      <c r="Q227" s="93"/>
      <c r="R227" s="408">
        <f t="shared" si="12"/>
        <v>0</v>
      </c>
      <c r="S227" s="408">
        <f t="shared" si="13"/>
        <v>0</v>
      </c>
      <c r="T227" s="408">
        <f t="shared" si="14"/>
        <v>0</v>
      </c>
      <c r="U227" s="409">
        <f t="shared" si="15"/>
        <v>0</v>
      </c>
    </row>
    <row r="228" spans="1:21" x14ac:dyDescent="0.4">
      <c r="A228" s="91" t="s">
        <v>236</v>
      </c>
      <c r="B228" s="273"/>
      <c r="C228" s="48"/>
      <c r="D228" s="274"/>
      <c r="E228" s="48"/>
      <c r="F228" s="272"/>
      <c r="G228" s="272"/>
      <c r="H228" s="272"/>
      <c r="I228" s="48"/>
      <c r="J228" s="272"/>
      <c r="K228" s="272"/>
      <c r="L228" s="272"/>
      <c r="M228" s="48"/>
      <c r="N228" s="275"/>
      <c r="O228" s="275"/>
      <c r="P228" s="276"/>
      <c r="Q228" s="93"/>
      <c r="R228" s="408">
        <f t="shared" si="12"/>
        <v>0</v>
      </c>
      <c r="S228" s="408">
        <f t="shared" si="13"/>
        <v>0</v>
      </c>
      <c r="T228" s="408">
        <f t="shared" si="14"/>
        <v>0</v>
      </c>
      <c r="U228" s="409">
        <f t="shared" si="15"/>
        <v>0</v>
      </c>
    </row>
    <row r="229" spans="1:21" x14ac:dyDescent="0.4">
      <c r="A229" s="91" t="s">
        <v>236</v>
      </c>
      <c r="B229" s="273"/>
      <c r="C229" s="48"/>
      <c r="D229" s="274"/>
      <c r="E229" s="48"/>
      <c r="F229" s="272"/>
      <c r="G229" s="272"/>
      <c r="H229" s="272"/>
      <c r="I229" s="48"/>
      <c r="J229" s="272"/>
      <c r="K229" s="272"/>
      <c r="L229" s="272"/>
      <c r="M229" s="48"/>
      <c r="N229" s="275"/>
      <c r="O229" s="275"/>
      <c r="P229" s="276"/>
      <c r="Q229" s="93"/>
      <c r="R229" s="408">
        <f t="shared" si="12"/>
        <v>0</v>
      </c>
      <c r="S229" s="408">
        <f t="shared" si="13"/>
        <v>0</v>
      </c>
      <c r="T229" s="408">
        <f t="shared" si="14"/>
        <v>0</v>
      </c>
      <c r="U229" s="409">
        <f t="shared" si="15"/>
        <v>0</v>
      </c>
    </row>
    <row r="230" spans="1:21" x14ac:dyDescent="0.4">
      <c r="A230" s="91" t="s">
        <v>236</v>
      </c>
      <c r="B230" s="273"/>
      <c r="C230" s="48"/>
      <c r="D230" s="274"/>
      <c r="E230" s="48"/>
      <c r="F230" s="272"/>
      <c r="G230" s="272"/>
      <c r="H230" s="272"/>
      <c r="I230" s="48"/>
      <c r="J230" s="272"/>
      <c r="K230" s="272"/>
      <c r="L230" s="272"/>
      <c r="M230" s="48"/>
      <c r="N230" s="275"/>
      <c r="O230" s="275"/>
      <c r="P230" s="276"/>
      <c r="Q230" s="93"/>
      <c r="R230" s="408">
        <f t="shared" si="12"/>
        <v>0</v>
      </c>
      <c r="S230" s="408">
        <f t="shared" si="13"/>
        <v>0</v>
      </c>
      <c r="T230" s="408">
        <f t="shared" si="14"/>
        <v>0</v>
      </c>
      <c r="U230" s="409">
        <f t="shared" si="15"/>
        <v>0</v>
      </c>
    </row>
    <row r="231" spans="1:21" x14ac:dyDescent="0.4">
      <c r="A231" s="91" t="s">
        <v>236</v>
      </c>
      <c r="B231" s="273"/>
      <c r="C231" s="48"/>
      <c r="D231" s="274"/>
      <c r="E231" s="48"/>
      <c r="F231" s="272"/>
      <c r="G231" s="272"/>
      <c r="H231" s="272"/>
      <c r="I231" s="48"/>
      <c r="J231" s="272"/>
      <c r="K231" s="272"/>
      <c r="L231" s="272"/>
      <c r="M231" s="48"/>
      <c r="N231" s="275"/>
      <c r="O231" s="275"/>
      <c r="P231" s="276"/>
      <c r="Q231" s="93"/>
      <c r="R231" s="408">
        <f t="shared" si="12"/>
        <v>0</v>
      </c>
      <c r="S231" s="408">
        <f t="shared" si="13"/>
        <v>0</v>
      </c>
      <c r="T231" s="408">
        <f t="shared" si="14"/>
        <v>0</v>
      </c>
      <c r="U231" s="409">
        <f t="shared" si="15"/>
        <v>0</v>
      </c>
    </row>
    <row r="232" spans="1:21" x14ac:dyDescent="0.4">
      <c r="A232" s="91" t="s">
        <v>236</v>
      </c>
      <c r="B232" s="273"/>
      <c r="C232" s="48"/>
      <c r="D232" s="274"/>
      <c r="E232" s="48"/>
      <c r="F232" s="272"/>
      <c r="G232" s="272"/>
      <c r="H232" s="272"/>
      <c r="I232" s="48"/>
      <c r="J232" s="272"/>
      <c r="K232" s="272"/>
      <c r="L232" s="272"/>
      <c r="M232" s="48"/>
      <c r="N232" s="275"/>
      <c r="O232" s="275"/>
      <c r="P232" s="276"/>
      <c r="Q232" s="93"/>
      <c r="R232" s="408">
        <f t="shared" si="12"/>
        <v>0</v>
      </c>
      <c r="S232" s="408">
        <f t="shared" si="13"/>
        <v>0</v>
      </c>
      <c r="T232" s="408">
        <f t="shared" si="14"/>
        <v>0</v>
      </c>
      <c r="U232" s="409">
        <f t="shared" si="15"/>
        <v>0</v>
      </c>
    </row>
    <row r="233" spans="1:21" x14ac:dyDescent="0.4">
      <c r="A233" s="91" t="s">
        <v>236</v>
      </c>
      <c r="B233" s="273"/>
      <c r="C233" s="48"/>
      <c r="D233" s="274"/>
      <c r="E233" s="48"/>
      <c r="F233" s="272"/>
      <c r="G233" s="272"/>
      <c r="H233" s="272"/>
      <c r="I233" s="48"/>
      <c r="J233" s="272"/>
      <c r="K233" s="272"/>
      <c r="L233" s="272"/>
      <c r="M233" s="48"/>
      <c r="N233" s="275"/>
      <c r="O233" s="275"/>
      <c r="P233" s="276"/>
      <c r="Q233" s="93"/>
      <c r="R233" s="408">
        <f t="shared" si="12"/>
        <v>0</v>
      </c>
      <c r="S233" s="408">
        <f t="shared" si="13"/>
        <v>0</v>
      </c>
      <c r="T233" s="408">
        <f t="shared" si="14"/>
        <v>0</v>
      </c>
      <c r="U233" s="409">
        <f t="shared" si="15"/>
        <v>0</v>
      </c>
    </row>
    <row r="234" spans="1:21" x14ac:dyDescent="0.4">
      <c r="A234" s="91" t="s">
        <v>236</v>
      </c>
      <c r="B234" s="273"/>
      <c r="C234" s="48"/>
      <c r="D234" s="274"/>
      <c r="E234" s="48"/>
      <c r="F234" s="272"/>
      <c r="G234" s="272"/>
      <c r="H234" s="272"/>
      <c r="I234" s="48"/>
      <c r="J234" s="272"/>
      <c r="K234" s="272"/>
      <c r="L234" s="272"/>
      <c r="M234" s="48"/>
      <c r="N234" s="275"/>
      <c r="O234" s="275"/>
      <c r="P234" s="276"/>
      <c r="Q234" s="93"/>
      <c r="R234" s="408">
        <f t="shared" si="12"/>
        <v>0</v>
      </c>
      <c r="S234" s="408">
        <f t="shared" si="13"/>
        <v>0</v>
      </c>
      <c r="T234" s="408">
        <f t="shared" si="14"/>
        <v>0</v>
      </c>
      <c r="U234" s="409">
        <f t="shared" si="15"/>
        <v>0</v>
      </c>
    </row>
    <row r="235" spans="1:21" x14ac:dyDescent="0.4">
      <c r="A235" s="91" t="s">
        <v>236</v>
      </c>
      <c r="B235" s="273"/>
      <c r="C235" s="48"/>
      <c r="D235" s="274"/>
      <c r="E235" s="48"/>
      <c r="F235" s="272"/>
      <c r="G235" s="272"/>
      <c r="H235" s="272"/>
      <c r="I235" s="48"/>
      <c r="J235" s="272"/>
      <c r="K235" s="272"/>
      <c r="L235" s="272"/>
      <c r="M235" s="48"/>
      <c r="N235" s="275"/>
      <c r="O235" s="275"/>
      <c r="P235" s="276"/>
      <c r="Q235" s="93"/>
      <c r="R235" s="408">
        <f t="shared" si="12"/>
        <v>0</v>
      </c>
      <c r="S235" s="408">
        <f t="shared" si="13"/>
        <v>0</v>
      </c>
      <c r="T235" s="408">
        <f t="shared" si="14"/>
        <v>0</v>
      </c>
      <c r="U235" s="409">
        <f t="shared" si="15"/>
        <v>0</v>
      </c>
    </row>
    <row r="236" spans="1:21" x14ac:dyDescent="0.4">
      <c r="A236" s="91" t="s">
        <v>236</v>
      </c>
      <c r="B236" s="273"/>
      <c r="C236" s="48"/>
      <c r="D236" s="274"/>
      <c r="E236" s="48"/>
      <c r="F236" s="272"/>
      <c r="G236" s="272"/>
      <c r="H236" s="272"/>
      <c r="I236" s="48"/>
      <c r="J236" s="272"/>
      <c r="K236" s="272"/>
      <c r="L236" s="272"/>
      <c r="M236" s="48"/>
      <c r="N236" s="275"/>
      <c r="O236" s="275"/>
      <c r="P236" s="276"/>
      <c r="Q236" s="93"/>
      <c r="R236" s="408">
        <f t="shared" si="12"/>
        <v>0</v>
      </c>
      <c r="S236" s="408">
        <f t="shared" si="13"/>
        <v>0</v>
      </c>
      <c r="T236" s="408">
        <f t="shared" si="14"/>
        <v>0</v>
      </c>
      <c r="U236" s="409">
        <f t="shared" si="15"/>
        <v>0</v>
      </c>
    </row>
    <row r="237" spans="1:21" x14ac:dyDescent="0.4">
      <c r="A237" s="91" t="s">
        <v>236</v>
      </c>
      <c r="B237" s="273"/>
      <c r="C237" s="48"/>
      <c r="D237" s="274"/>
      <c r="E237" s="48"/>
      <c r="F237" s="272"/>
      <c r="G237" s="272"/>
      <c r="H237" s="272"/>
      <c r="I237" s="48"/>
      <c r="J237" s="272"/>
      <c r="K237" s="272"/>
      <c r="L237" s="272"/>
      <c r="M237" s="48"/>
      <c r="N237" s="275"/>
      <c r="O237" s="275"/>
      <c r="P237" s="276"/>
      <c r="Q237" s="93"/>
      <c r="R237" s="408">
        <f t="shared" si="12"/>
        <v>0</v>
      </c>
      <c r="S237" s="408">
        <f t="shared" si="13"/>
        <v>0</v>
      </c>
      <c r="T237" s="408">
        <f t="shared" si="14"/>
        <v>0</v>
      </c>
      <c r="U237" s="409">
        <f t="shared" si="15"/>
        <v>0</v>
      </c>
    </row>
    <row r="238" spans="1:21" x14ac:dyDescent="0.4">
      <c r="A238" s="91" t="s">
        <v>236</v>
      </c>
      <c r="B238" s="273"/>
      <c r="C238" s="48"/>
      <c r="D238" s="274"/>
      <c r="E238" s="48"/>
      <c r="F238" s="272"/>
      <c r="G238" s="272"/>
      <c r="H238" s="272"/>
      <c r="I238" s="48"/>
      <c r="J238" s="272"/>
      <c r="K238" s="272"/>
      <c r="L238" s="272"/>
      <c r="M238" s="48"/>
      <c r="N238" s="275"/>
      <c r="O238" s="275"/>
      <c r="P238" s="276"/>
      <c r="Q238" s="93"/>
      <c r="R238" s="408">
        <f t="shared" si="12"/>
        <v>0</v>
      </c>
      <c r="S238" s="408">
        <f t="shared" si="13"/>
        <v>0</v>
      </c>
      <c r="T238" s="408">
        <f t="shared" si="14"/>
        <v>0</v>
      </c>
      <c r="U238" s="409">
        <f t="shared" si="15"/>
        <v>0</v>
      </c>
    </row>
    <row r="239" spans="1:21" x14ac:dyDescent="0.4">
      <c r="A239" s="91" t="s">
        <v>236</v>
      </c>
      <c r="B239" s="273"/>
      <c r="C239" s="48"/>
      <c r="D239" s="274"/>
      <c r="E239" s="48"/>
      <c r="F239" s="272"/>
      <c r="G239" s="272"/>
      <c r="H239" s="272"/>
      <c r="I239" s="48"/>
      <c r="J239" s="272"/>
      <c r="K239" s="272"/>
      <c r="L239" s="272"/>
      <c r="M239" s="48"/>
      <c r="N239" s="275"/>
      <c r="O239" s="275"/>
      <c r="P239" s="276"/>
      <c r="Q239" s="93"/>
      <c r="R239" s="408">
        <f t="shared" si="12"/>
        <v>0</v>
      </c>
      <c r="S239" s="408">
        <f t="shared" si="13"/>
        <v>0</v>
      </c>
      <c r="T239" s="408">
        <f t="shared" si="14"/>
        <v>0</v>
      </c>
      <c r="U239" s="409">
        <f t="shared" si="15"/>
        <v>0</v>
      </c>
    </row>
    <row r="240" spans="1:21" x14ac:dyDescent="0.4">
      <c r="A240" s="91" t="s">
        <v>236</v>
      </c>
      <c r="B240" s="273"/>
      <c r="C240" s="48"/>
      <c r="D240" s="274"/>
      <c r="E240" s="48"/>
      <c r="F240" s="272"/>
      <c r="G240" s="272"/>
      <c r="H240" s="272"/>
      <c r="I240" s="48"/>
      <c r="J240" s="272"/>
      <c r="K240" s="272"/>
      <c r="L240" s="272"/>
      <c r="M240" s="48"/>
      <c r="N240" s="275"/>
      <c r="O240" s="275"/>
      <c r="P240" s="276"/>
      <c r="Q240" s="93"/>
      <c r="R240" s="408">
        <f t="shared" si="12"/>
        <v>0</v>
      </c>
      <c r="S240" s="408">
        <f t="shared" si="13"/>
        <v>0</v>
      </c>
      <c r="T240" s="408">
        <f t="shared" si="14"/>
        <v>0</v>
      </c>
      <c r="U240" s="409">
        <f t="shared" si="15"/>
        <v>0</v>
      </c>
    </row>
    <row r="241" spans="1:21" x14ac:dyDescent="0.4">
      <c r="A241" s="91" t="s">
        <v>236</v>
      </c>
      <c r="B241" s="273"/>
      <c r="C241" s="48"/>
      <c r="D241" s="274"/>
      <c r="E241" s="48"/>
      <c r="F241" s="272"/>
      <c r="G241" s="272"/>
      <c r="H241" s="272"/>
      <c r="I241" s="48"/>
      <c r="J241" s="272"/>
      <c r="K241" s="272"/>
      <c r="L241" s="272"/>
      <c r="M241" s="48"/>
      <c r="N241" s="275"/>
      <c r="O241" s="275"/>
      <c r="P241" s="276"/>
      <c r="Q241" s="93"/>
      <c r="R241" s="408">
        <f t="shared" si="12"/>
        <v>0</v>
      </c>
      <c r="S241" s="408">
        <f t="shared" si="13"/>
        <v>0</v>
      </c>
      <c r="T241" s="408">
        <f t="shared" si="14"/>
        <v>0</v>
      </c>
      <c r="U241" s="409">
        <f t="shared" si="15"/>
        <v>0</v>
      </c>
    </row>
    <row r="242" spans="1:21" x14ac:dyDescent="0.4">
      <c r="A242" s="91" t="s">
        <v>236</v>
      </c>
      <c r="B242" s="273"/>
      <c r="C242" s="48"/>
      <c r="D242" s="274"/>
      <c r="E242" s="48"/>
      <c r="F242" s="272"/>
      <c r="G242" s="272"/>
      <c r="H242" s="272"/>
      <c r="I242" s="48"/>
      <c r="J242" s="272"/>
      <c r="K242" s="272"/>
      <c r="L242" s="272"/>
      <c r="M242" s="48"/>
      <c r="N242" s="275"/>
      <c r="O242" s="275"/>
      <c r="P242" s="276"/>
      <c r="Q242" s="93"/>
      <c r="R242" s="408">
        <f t="shared" si="12"/>
        <v>0</v>
      </c>
      <c r="S242" s="408">
        <f t="shared" si="13"/>
        <v>0</v>
      </c>
      <c r="T242" s="408">
        <f t="shared" si="14"/>
        <v>0</v>
      </c>
      <c r="U242" s="409">
        <f t="shared" si="15"/>
        <v>0</v>
      </c>
    </row>
    <row r="243" spans="1:21" x14ac:dyDescent="0.4">
      <c r="A243" s="91" t="s">
        <v>236</v>
      </c>
      <c r="B243" s="273"/>
      <c r="C243" s="48"/>
      <c r="D243" s="274"/>
      <c r="E243" s="48"/>
      <c r="F243" s="272"/>
      <c r="G243" s="272"/>
      <c r="H243" s="272"/>
      <c r="I243" s="48"/>
      <c r="J243" s="272"/>
      <c r="K243" s="272"/>
      <c r="L243" s="272"/>
      <c r="M243" s="48"/>
      <c r="N243" s="275"/>
      <c r="O243" s="275"/>
      <c r="P243" s="276"/>
      <c r="Q243" s="93"/>
      <c r="R243" s="408">
        <f t="shared" si="12"/>
        <v>0</v>
      </c>
      <c r="S243" s="408">
        <f t="shared" si="13"/>
        <v>0</v>
      </c>
      <c r="T243" s="408">
        <f t="shared" si="14"/>
        <v>0</v>
      </c>
      <c r="U243" s="409">
        <f t="shared" si="15"/>
        <v>0</v>
      </c>
    </row>
    <row r="244" spans="1:21" x14ac:dyDescent="0.4">
      <c r="A244" s="91" t="s">
        <v>236</v>
      </c>
      <c r="B244" s="273"/>
      <c r="C244" s="48"/>
      <c r="D244" s="274"/>
      <c r="E244" s="48"/>
      <c r="F244" s="272"/>
      <c r="G244" s="272"/>
      <c r="H244" s="272"/>
      <c r="I244" s="48"/>
      <c r="J244" s="272"/>
      <c r="K244" s="272"/>
      <c r="L244" s="272"/>
      <c r="M244" s="48"/>
      <c r="N244" s="275"/>
      <c r="O244" s="275"/>
      <c r="P244" s="276"/>
      <c r="Q244" s="93"/>
      <c r="R244" s="408">
        <f t="shared" si="12"/>
        <v>0</v>
      </c>
      <c r="S244" s="408">
        <f t="shared" si="13"/>
        <v>0</v>
      </c>
      <c r="T244" s="408">
        <f t="shared" si="14"/>
        <v>0</v>
      </c>
      <c r="U244" s="409">
        <f t="shared" si="15"/>
        <v>0</v>
      </c>
    </row>
    <row r="245" spans="1:21" x14ac:dyDescent="0.4">
      <c r="A245" s="91" t="s">
        <v>236</v>
      </c>
      <c r="B245" s="273"/>
      <c r="C245" s="48"/>
      <c r="D245" s="274"/>
      <c r="E245" s="48"/>
      <c r="F245" s="272"/>
      <c r="G245" s="272"/>
      <c r="H245" s="272"/>
      <c r="I245" s="48"/>
      <c r="J245" s="272"/>
      <c r="K245" s="272"/>
      <c r="L245" s="272"/>
      <c r="M245" s="48"/>
      <c r="N245" s="275"/>
      <c r="O245" s="275"/>
      <c r="P245" s="276"/>
      <c r="Q245" s="93"/>
      <c r="R245" s="408">
        <f t="shared" si="12"/>
        <v>0</v>
      </c>
      <c r="S245" s="408">
        <f t="shared" si="13"/>
        <v>0</v>
      </c>
      <c r="T245" s="408">
        <f t="shared" si="14"/>
        <v>0</v>
      </c>
      <c r="U245" s="409">
        <f t="shared" si="15"/>
        <v>0</v>
      </c>
    </row>
    <row r="246" spans="1:21" x14ac:dyDescent="0.4">
      <c r="A246" s="91" t="s">
        <v>236</v>
      </c>
      <c r="B246" s="273"/>
      <c r="C246" s="48"/>
      <c r="D246" s="274"/>
      <c r="E246" s="48"/>
      <c r="F246" s="272"/>
      <c r="G246" s="272"/>
      <c r="H246" s="272"/>
      <c r="I246" s="48"/>
      <c r="J246" s="272"/>
      <c r="K246" s="272"/>
      <c r="L246" s="272"/>
      <c r="M246" s="48"/>
      <c r="N246" s="275"/>
      <c r="O246" s="275"/>
      <c r="P246" s="276"/>
      <c r="Q246" s="93"/>
      <c r="R246" s="408">
        <f t="shared" si="12"/>
        <v>0</v>
      </c>
      <c r="S246" s="408">
        <f t="shared" si="13"/>
        <v>0</v>
      </c>
      <c r="T246" s="408">
        <f t="shared" si="14"/>
        <v>0</v>
      </c>
      <c r="U246" s="409">
        <f t="shared" si="15"/>
        <v>0</v>
      </c>
    </row>
    <row r="247" spans="1:21" x14ac:dyDescent="0.4">
      <c r="A247" s="91" t="s">
        <v>236</v>
      </c>
      <c r="B247" s="273"/>
      <c r="C247" s="48"/>
      <c r="D247" s="274"/>
      <c r="E247" s="48"/>
      <c r="F247" s="272"/>
      <c r="G247" s="272"/>
      <c r="H247" s="272"/>
      <c r="I247" s="48"/>
      <c r="J247" s="272"/>
      <c r="K247" s="272"/>
      <c r="L247" s="272"/>
      <c r="M247" s="48"/>
      <c r="N247" s="275"/>
      <c r="O247" s="275"/>
      <c r="P247" s="276"/>
      <c r="Q247" s="93"/>
      <c r="R247" s="408">
        <f t="shared" si="12"/>
        <v>0</v>
      </c>
      <c r="S247" s="408">
        <f t="shared" si="13"/>
        <v>0</v>
      </c>
      <c r="T247" s="408">
        <f t="shared" si="14"/>
        <v>0</v>
      </c>
      <c r="U247" s="409">
        <f t="shared" si="15"/>
        <v>0</v>
      </c>
    </row>
    <row r="248" spans="1:21" x14ac:dyDescent="0.4">
      <c r="A248" s="91" t="s">
        <v>236</v>
      </c>
      <c r="B248" s="273"/>
      <c r="C248" s="48"/>
      <c r="D248" s="274"/>
      <c r="E248" s="48"/>
      <c r="F248" s="272"/>
      <c r="G248" s="272"/>
      <c r="H248" s="272"/>
      <c r="I248" s="48"/>
      <c r="J248" s="272"/>
      <c r="K248" s="272"/>
      <c r="L248" s="272"/>
      <c r="M248" s="48"/>
      <c r="N248" s="275"/>
      <c r="O248" s="275"/>
      <c r="P248" s="276"/>
      <c r="Q248" s="93"/>
      <c r="R248" s="408">
        <f t="shared" si="12"/>
        <v>0</v>
      </c>
      <c r="S248" s="408">
        <f t="shared" si="13"/>
        <v>0</v>
      </c>
      <c r="T248" s="408">
        <f t="shared" si="14"/>
        <v>0</v>
      </c>
      <c r="U248" s="409">
        <f t="shared" si="15"/>
        <v>0</v>
      </c>
    </row>
    <row r="249" spans="1:21" x14ac:dyDescent="0.4">
      <c r="A249" s="91" t="s">
        <v>236</v>
      </c>
      <c r="B249" s="273"/>
      <c r="C249" s="48"/>
      <c r="D249" s="274"/>
      <c r="E249" s="48"/>
      <c r="F249" s="272"/>
      <c r="G249" s="272"/>
      <c r="H249" s="272"/>
      <c r="I249" s="48"/>
      <c r="J249" s="272"/>
      <c r="K249" s="272"/>
      <c r="L249" s="272"/>
      <c r="M249" s="48"/>
      <c r="N249" s="275"/>
      <c r="O249" s="275"/>
      <c r="P249" s="276"/>
      <c r="Q249" s="93"/>
      <c r="R249" s="408">
        <f t="shared" si="12"/>
        <v>0</v>
      </c>
      <c r="S249" s="408">
        <f t="shared" si="13"/>
        <v>0</v>
      </c>
      <c r="T249" s="408">
        <f t="shared" si="14"/>
        <v>0</v>
      </c>
      <c r="U249" s="409">
        <f t="shared" si="15"/>
        <v>0</v>
      </c>
    </row>
    <row r="250" spans="1:21" x14ac:dyDescent="0.4">
      <c r="A250" s="91" t="s">
        <v>236</v>
      </c>
      <c r="B250" s="273"/>
      <c r="C250" s="48"/>
      <c r="D250" s="274"/>
      <c r="E250" s="48"/>
      <c r="F250" s="272"/>
      <c r="G250" s="272"/>
      <c r="H250" s="272"/>
      <c r="I250" s="48"/>
      <c r="J250" s="272"/>
      <c r="K250" s="272"/>
      <c r="L250" s="272"/>
      <c r="M250" s="48"/>
      <c r="N250" s="275"/>
      <c r="O250" s="275"/>
      <c r="P250" s="276"/>
      <c r="Q250" s="93"/>
      <c r="R250" s="408">
        <f t="shared" si="12"/>
        <v>0</v>
      </c>
      <c r="S250" s="408">
        <f t="shared" si="13"/>
        <v>0</v>
      </c>
      <c r="T250" s="408">
        <f t="shared" si="14"/>
        <v>0</v>
      </c>
      <c r="U250" s="409">
        <f t="shared" si="15"/>
        <v>0</v>
      </c>
    </row>
    <row r="251" spans="1:21" x14ac:dyDescent="0.4">
      <c r="A251" s="91" t="s">
        <v>236</v>
      </c>
      <c r="B251" s="273"/>
      <c r="C251" s="48"/>
      <c r="D251" s="274"/>
      <c r="E251" s="48"/>
      <c r="F251" s="272"/>
      <c r="G251" s="272"/>
      <c r="H251" s="272"/>
      <c r="I251" s="48"/>
      <c r="J251" s="272"/>
      <c r="K251" s="272"/>
      <c r="L251" s="272"/>
      <c r="M251" s="48"/>
      <c r="N251" s="275"/>
      <c r="O251" s="275"/>
      <c r="P251" s="276"/>
      <c r="Q251" s="93"/>
      <c r="R251" s="408">
        <f t="shared" si="12"/>
        <v>0</v>
      </c>
      <c r="S251" s="408">
        <f t="shared" si="13"/>
        <v>0</v>
      </c>
      <c r="T251" s="408">
        <f t="shared" si="14"/>
        <v>0</v>
      </c>
      <c r="U251" s="409">
        <f t="shared" si="15"/>
        <v>0</v>
      </c>
    </row>
    <row r="252" spans="1:21" x14ac:dyDescent="0.4">
      <c r="A252" s="91" t="s">
        <v>236</v>
      </c>
      <c r="B252" s="273"/>
      <c r="C252" s="48"/>
      <c r="D252" s="274"/>
      <c r="E252" s="48"/>
      <c r="F252" s="272"/>
      <c r="G252" s="272"/>
      <c r="H252" s="272"/>
      <c r="I252" s="48"/>
      <c r="J252" s="272"/>
      <c r="K252" s="272"/>
      <c r="L252" s="272"/>
      <c r="M252" s="48"/>
      <c r="N252" s="275"/>
      <c r="O252" s="275"/>
      <c r="P252" s="276"/>
      <c r="Q252" s="93"/>
      <c r="R252" s="408">
        <f t="shared" si="12"/>
        <v>0</v>
      </c>
      <c r="S252" s="408">
        <f t="shared" si="13"/>
        <v>0</v>
      </c>
      <c r="T252" s="408">
        <f t="shared" si="14"/>
        <v>0</v>
      </c>
      <c r="U252" s="409">
        <f t="shared" si="15"/>
        <v>0</v>
      </c>
    </row>
    <row r="253" spans="1:21" x14ac:dyDescent="0.4">
      <c r="A253" s="91" t="s">
        <v>236</v>
      </c>
      <c r="B253" s="273"/>
      <c r="C253" s="48"/>
      <c r="D253" s="274"/>
      <c r="E253" s="48"/>
      <c r="F253" s="272"/>
      <c r="G253" s="272"/>
      <c r="H253" s="272"/>
      <c r="I253" s="48"/>
      <c r="J253" s="272"/>
      <c r="K253" s="272"/>
      <c r="L253" s="272"/>
      <c r="M253" s="48"/>
      <c r="N253" s="275"/>
      <c r="O253" s="275"/>
      <c r="P253" s="276"/>
      <c r="Q253" s="93"/>
      <c r="R253" s="408">
        <f t="shared" si="12"/>
        <v>0</v>
      </c>
      <c r="S253" s="408">
        <f t="shared" si="13"/>
        <v>0</v>
      </c>
      <c r="T253" s="408">
        <f t="shared" si="14"/>
        <v>0</v>
      </c>
      <c r="U253" s="409">
        <f t="shared" si="15"/>
        <v>0</v>
      </c>
    </row>
    <row r="254" spans="1:21" x14ac:dyDescent="0.4">
      <c r="A254" s="91" t="s">
        <v>236</v>
      </c>
      <c r="B254" s="273"/>
      <c r="C254" s="48"/>
      <c r="D254" s="274"/>
      <c r="E254" s="48"/>
      <c r="F254" s="272"/>
      <c r="G254" s="272"/>
      <c r="H254" s="272"/>
      <c r="I254" s="48"/>
      <c r="J254" s="272"/>
      <c r="K254" s="272"/>
      <c r="L254" s="272"/>
      <c r="M254" s="48"/>
      <c r="N254" s="275"/>
      <c r="O254" s="275"/>
      <c r="P254" s="276"/>
      <c r="Q254" s="93"/>
      <c r="R254" s="408">
        <f t="shared" si="12"/>
        <v>0</v>
      </c>
      <c r="S254" s="408">
        <f t="shared" si="13"/>
        <v>0</v>
      </c>
      <c r="T254" s="408">
        <f t="shared" si="14"/>
        <v>0</v>
      </c>
      <c r="U254" s="409">
        <f t="shared" si="15"/>
        <v>0</v>
      </c>
    </row>
    <row r="255" spans="1:21" x14ac:dyDescent="0.4">
      <c r="A255" s="91" t="s">
        <v>236</v>
      </c>
      <c r="B255" s="273"/>
      <c r="C255" s="48"/>
      <c r="D255" s="274"/>
      <c r="E255" s="48"/>
      <c r="F255" s="272"/>
      <c r="G255" s="272"/>
      <c r="H255" s="272"/>
      <c r="I255" s="48"/>
      <c r="J255" s="272"/>
      <c r="K255" s="272"/>
      <c r="L255" s="272"/>
      <c r="M255" s="48"/>
      <c r="N255" s="275"/>
      <c r="O255" s="275"/>
      <c r="P255" s="276"/>
      <c r="Q255" s="93"/>
      <c r="R255" s="408">
        <f t="shared" si="12"/>
        <v>0</v>
      </c>
      <c r="S255" s="408">
        <f t="shared" si="13"/>
        <v>0</v>
      </c>
      <c r="T255" s="408">
        <f t="shared" si="14"/>
        <v>0</v>
      </c>
      <c r="U255" s="409">
        <f t="shared" si="15"/>
        <v>0</v>
      </c>
    </row>
    <row r="256" spans="1:21" x14ac:dyDescent="0.4">
      <c r="A256" s="91" t="s">
        <v>236</v>
      </c>
      <c r="B256" s="273"/>
      <c r="C256" s="48"/>
      <c r="D256" s="274"/>
      <c r="E256" s="48"/>
      <c r="F256" s="272"/>
      <c r="G256" s="272"/>
      <c r="H256" s="272"/>
      <c r="I256" s="48"/>
      <c r="J256" s="272"/>
      <c r="K256" s="272"/>
      <c r="L256" s="272"/>
      <c r="M256" s="48"/>
      <c r="N256" s="275"/>
      <c r="O256" s="275"/>
      <c r="P256" s="276"/>
      <c r="Q256" s="93"/>
      <c r="R256" s="408">
        <f t="shared" si="12"/>
        <v>0</v>
      </c>
      <c r="S256" s="408">
        <f t="shared" si="13"/>
        <v>0</v>
      </c>
      <c r="T256" s="408">
        <f t="shared" si="14"/>
        <v>0</v>
      </c>
      <c r="U256" s="409">
        <f t="shared" si="15"/>
        <v>0</v>
      </c>
    </row>
    <row r="257" spans="1:21" x14ac:dyDescent="0.4">
      <c r="A257" s="91" t="s">
        <v>236</v>
      </c>
      <c r="B257" s="273"/>
      <c r="C257" s="48"/>
      <c r="D257" s="274"/>
      <c r="E257" s="48"/>
      <c r="F257" s="272"/>
      <c r="G257" s="272"/>
      <c r="H257" s="272"/>
      <c r="I257" s="48"/>
      <c r="J257" s="272"/>
      <c r="K257" s="272"/>
      <c r="L257" s="272"/>
      <c r="M257" s="48"/>
      <c r="N257" s="275"/>
      <c r="O257" s="275"/>
      <c r="P257" s="276"/>
      <c r="Q257" s="93"/>
      <c r="R257" s="408">
        <f t="shared" si="12"/>
        <v>0</v>
      </c>
      <c r="S257" s="408">
        <f t="shared" si="13"/>
        <v>0</v>
      </c>
      <c r="T257" s="408">
        <f t="shared" si="14"/>
        <v>0</v>
      </c>
      <c r="U257" s="409">
        <f t="shared" si="15"/>
        <v>0</v>
      </c>
    </row>
    <row r="258" spans="1:21" x14ac:dyDescent="0.4">
      <c r="A258" s="91" t="s">
        <v>236</v>
      </c>
      <c r="B258" s="273"/>
      <c r="C258" s="48"/>
      <c r="D258" s="274"/>
      <c r="E258" s="48"/>
      <c r="F258" s="272"/>
      <c r="G258" s="272"/>
      <c r="H258" s="272"/>
      <c r="I258" s="48"/>
      <c r="J258" s="272"/>
      <c r="K258" s="272"/>
      <c r="L258" s="272"/>
      <c r="M258" s="48"/>
      <c r="N258" s="275"/>
      <c r="O258" s="275"/>
      <c r="P258" s="276"/>
      <c r="Q258" s="93"/>
      <c r="R258" s="408">
        <f t="shared" si="12"/>
        <v>0</v>
      </c>
      <c r="S258" s="408">
        <f t="shared" si="13"/>
        <v>0</v>
      </c>
      <c r="T258" s="408">
        <f t="shared" si="14"/>
        <v>0</v>
      </c>
      <c r="U258" s="409">
        <f t="shared" si="15"/>
        <v>0</v>
      </c>
    </row>
    <row r="259" spans="1:21" x14ac:dyDescent="0.4">
      <c r="A259" s="91" t="s">
        <v>236</v>
      </c>
      <c r="B259" s="273"/>
      <c r="C259" s="48"/>
      <c r="D259" s="274"/>
      <c r="E259" s="48"/>
      <c r="F259" s="272"/>
      <c r="G259" s="272"/>
      <c r="H259" s="272"/>
      <c r="I259" s="48"/>
      <c r="J259" s="272"/>
      <c r="K259" s="272"/>
      <c r="L259" s="272"/>
      <c r="M259" s="48"/>
      <c r="N259" s="275"/>
      <c r="O259" s="275"/>
      <c r="P259" s="276"/>
      <c r="Q259" s="93"/>
      <c r="R259" s="408">
        <f t="shared" si="12"/>
        <v>0</v>
      </c>
      <c r="S259" s="408">
        <f t="shared" si="13"/>
        <v>0</v>
      </c>
      <c r="T259" s="408">
        <f t="shared" si="14"/>
        <v>0</v>
      </c>
      <c r="U259" s="409">
        <f t="shared" si="15"/>
        <v>0</v>
      </c>
    </row>
    <row r="260" spans="1:21" x14ac:dyDescent="0.4">
      <c r="A260" s="91" t="s">
        <v>236</v>
      </c>
      <c r="B260" s="273"/>
      <c r="C260" s="48"/>
      <c r="D260" s="274"/>
      <c r="E260" s="48"/>
      <c r="F260" s="272"/>
      <c r="G260" s="272"/>
      <c r="H260" s="272"/>
      <c r="I260" s="48"/>
      <c r="J260" s="272"/>
      <c r="K260" s="272"/>
      <c r="L260" s="272"/>
      <c r="M260" s="48"/>
      <c r="N260" s="275"/>
      <c r="O260" s="275"/>
      <c r="P260" s="276"/>
      <c r="Q260" s="93"/>
      <c r="R260" s="408">
        <f t="shared" si="12"/>
        <v>0</v>
      </c>
      <c r="S260" s="408">
        <f t="shared" si="13"/>
        <v>0</v>
      </c>
      <c r="T260" s="408">
        <f t="shared" si="14"/>
        <v>0</v>
      </c>
      <c r="U260" s="409">
        <f t="shared" si="15"/>
        <v>0</v>
      </c>
    </row>
    <row r="261" spans="1:21" x14ac:dyDescent="0.4">
      <c r="A261" s="91" t="s">
        <v>236</v>
      </c>
      <c r="B261" s="273"/>
      <c r="C261" s="48"/>
      <c r="D261" s="274"/>
      <c r="E261" s="48"/>
      <c r="F261" s="272"/>
      <c r="G261" s="272"/>
      <c r="H261" s="272"/>
      <c r="I261" s="48"/>
      <c r="J261" s="272"/>
      <c r="K261" s="272"/>
      <c r="L261" s="272"/>
      <c r="M261" s="48"/>
      <c r="N261" s="275"/>
      <c r="O261" s="275"/>
      <c r="P261" s="276"/>
      <c r="Q261" s="93"/>
      <c r="R261" s="408">
        <f t="shared" si="12"/>
        <v>0</v>
      </c>
      <c r="S261" s="408">
        <f t="shared" si="13"/>
        <v>0</v>
      </c>
      <c r="T261" s="408">
        <f t="shared" si="14"/>
        <v>0</v>
      </c>
      <c r="U261" s="409">
        <f t="shared" si="15"/>
        <v>0</v>
      </c>
    </row>
    <row r="262" spans="1:21" x14ac:dyDescent="0.4">
      <c r="A262" s="91" t="s">
        <v>236</v>
      </c>
      <c r="B262" s="273"/>
      <c r="C262" s="48"/>
      <c r="D262" s="274"/>
      <c r="E262" s="48"/>
      <c r="F262" s="272"/>
      <c r="G262" s="272"/>
      <c r="H262" s="272"/>
      <c r="I262" s="48"/>
      <c r="J262" s="272"/>
      <c r="K262" s="272"/>
      <c r="L262" s="272"/>
      <c r="M262" s="48"/>
      <c r="N262" s="275"/>
      <c r="O262" s="275"/>
      <c r="P262" s="276"/>
      <c r="Q262" s="93"/>
      <c r="R262" s="408">
        <f t="shared" si="12"/>
        <v>0</v>
      </c>
      <c r="S262" s="408">
        <f t="shared" si="13"/>
        <v>0</v>
      </c>
      <c r="T262" s="408">
        <f t="shared" si="14"/>
        <v>0</v>
      </c>
      <c r="U262" s="409">
        <f t="shared" si="15"/>
        <v>0</v>
      </c>
    </row>
    <row r="263" spans="1:21" x14ac:dyDescent="0.4">
      <c r="A263" s="91" t="s">
        <v>236</v>
      </c>
      <c r="B263" s="273"/>
      <c r="C263" s="48"/>
      <c r="D263" s="274"/>
      <c r="E263" s="48"/>
      <c r="F263" s="272"/>
      <c r="G263" s="272"/>
      <c r="H263" s="272"/>
      <c r="I263" s="48"/>
      <c r="J263" s="272"/>
      <c r="K263" s="272"/>
      <c r="L263" s="272"/>
      <c r="M263" s="48"/>
      <c r="N263" s="275"/>
      <c r="O263" s="275"/>
      <c r="P263" s="276"/>
      <c r="Q263" s="93"/>
      <c r="R263" s="408">
        <f t="shared" si="12"/>
        <v>0</v>
      </c>
      <c r="S263" s="408">
        <f t="shared" si="13"/>
        <v>0</v>
      </c>
      <c r="T263" s="408">
        <f t="shared" si="14"/>
        <v>0</v>
      </c>
      <c r="U263" s="409">
        <f t="shared" si="15"/>
        <v>0</v>
      </c>
    </row>
    <row r="264" spans="1:21" x14ac:dyDescent="0.4">
      <c r="A264" s="91" t="s">
        <v>236</v>
      </c>
      <c r="B264" s="273"/>
      <c r="C264" s="48"/>
      <c r="D264" s="274"/>
      <c r="E264" s="48"/>
      <c r="F264" s="272"/>
      <c r="G264" s="272"/>
      <c r="H264" s="272"/>
      <c r="I264" s="48"/>
      <c r="J264" s="272"/>
      <c r="K264" s="272"/>
      <c r="L264" s="272"/>
      <c r="M264" s="48"/>
      <c r="N264" s="275"/>
      <c r="O264" s="275"/>
      <c r="P264" s="276"/>
      <c r="Q264" s="93"/>
      <c r="R264" s="408">
        <f t="shared" si="12"/>
        <v>0</v>
      </c>
      <c r="S264" s="408">
        <f t="shared" si="13"/>
        <v>0</v>
      </c>
      <c r="T264" s="408">
        <f t="shared" si="14"/>
        <v>0</v>
      </c>
      <c r="U264" s="409">
        <f t="shared" si="15"/>
        <v>0</v>
      </c>
    </row>
    <row r="265" spans="1:21" x14ac:dyDescent="0.4">
      <c r="A265" s="91" t="s">
        <v>236</v>
      </c>
      <c r="B265" s="273"/>
      <c r="C265" s="48"/>
      <c r="D265" s="274"/>
      <c r="E265" s="48"/>
      <c r="F265" s="272"/>
      <c r="G265" s="272"/>
      <c r="H265" s="272"/>
      <c r="I265" s="48"/>
      <c r="J265" s="272"/>
      <c r="K265" s="272"/>
      <c r="L265" s="272"/>
      <c r="M265" s="48"/>
      <c r="N265" s="275"/>
      <c r="O265" s="275"/>
      <c r="P265" s="276"/>
      <c r="Q265" s="93"/>
      <c r="R265" s="408">
        <f t="shared" si="12"/>
        <v>0</v>
      </c>
      <c r="S265" s="408">
        <f t="shared" si="13"/>
        <v>0</v>
      </c>
      <c r="T265" s="408">
        <f t="shared" si="14"/>
        <v>0</v>
      </c>
      <c r="U265" s="409">
        <f t="shared" si="15"/>
        <v>0</v>
      </c>
    </row>
    <row r="266" spans="1:21" x14ac:dyDescent="0.4">
      <c r="A266" s="91" t="s">
        <v>236</v>
      </c>
      <c r="B266" s="273"/>
      <c r="C266" s="48"/>
      <c r="D266" s="274"/>
      <c r="E266" s="48"/>
      <c r="F266" s="272"/>
      <c r="G266" s="272"/>
      <c r="H266" s="272"/>
      <c r="I266" s="48"/>
      <c r="J266" s="272"/>
      <c r="K266" s="272"/>
      <c r="L266" s="272"/>
      <c r="M266" s="48"/>
      <c r="N266" s="275"/>
      <c r="O266" s="275"/>
      <c r="P266" s="276"/>
      <c r="Q266" s="93"/>
      <c r="R266" s="408">
        <f t="shared" si="12"/>
        <v>0</v>
      </c>
      <c r="S266" s="408">
        <f t="shared" si="13"/>
        <v>0</v>
      </c>
      <c r="T266" s="408">
        <f t="shared" si="14"/>
        <v>0</v>
      </c>
      <c r="U266" s="409">
        <f t="shared" si="15"/>
        <v>0</v>
      </c>
    </row>
    <row r="267" spans="1:21" x14ac:dyDescent="0.4">
      <c r="A267" s="91" t="s">
        <v>236</v>
      </c>
      <c r="B267" s="273"/>
      <c r="C267" s="48"/>
      <c r="D267" s="274"/>
      <c r="E267" s="48"/>
      <c r="F267" s="272"/>
      <c r="G267" s="272"/>
      <c r="H267" s="272"/>
      <c r="I267" s="48"/>
      <c r="J267" s="272"/>
      <c r="K267" s="272"/>
      <c r="L267" s="272"/>
      <c r="M267" s="48"/>
      <c r="N267" s="275"/>
      <c r="O267" s="275"/>
      <c r="P267" s="276"/>
      <c r="Q267" s="93"/>
      <c r="R267" s="408">
        <f t="shared" si="12"/>
        <v>0</v>
      </c>
      <c r="S267" s="408">
        <f t="shared" si="13"/>
        <v>0</v>
      </c>
      <c r="T267" s="408">
        <f t="shared" si="14"/>
        <v>0</v>
      </c>
      <c r="U267" s="409">
        <f t="shared" si="15"/>
        <v>0</v>
      </c>
    </row>
    <row r="268" spans="1:21" x14ac:dyDescent="0.4">
      <c r="A268" s="91" t="s">
        <v>236</v>
      </c>
      <c r="B268" s="273"/>
      <c r="C268" s="48"/>
      <c r="D268" s="274"/>
      <c r="E268" s="48"/>
      <c r="F268" s="272"/>
      <c r="G268" s="272"/>
      <c r="H268" s="272"/>
      <c r="I268" s="48"/>
      <c r="J268" s="272"/>
      <c r="K268" s="272"/>
      <c r="L268" s="272"/>
      <c r="M268" s="48"/>
      <c r="N268" s="275"/>
      <c r="O268" s="275"/>
      <c r="P268" s="276"/>
      <c r="Q268" s="93"/>
      <c r="R268" s="408">
        <f t="shared" si="12"/>
        <v>0</v>
      </c>
      <c r="S268" s="408">
        <f t="shared" si="13"/>
        <v>0</v>
      </c>
      <c r="T268" s="408">
        <f t="shared" si="14"/>
        <v>0</v>
      </c>
      <c r="U268" s="409">
        <f t="shared" si="15"/>
        <v>0</v>
      </c>
    </row>
    <row r="269" spans="1:21" x14ac:dyDescent="0.4">
      <c r="A269" s="91" t="s">
        <v>236</v>
      </c>
      <c r="B269" s="273"/>
      <c r="C269" s="48"/>
      <c r="D269" s="274"/>
      <c r="E269" s="48"/>
      <c r="F269" s="272"/>
      <c r="G269" s="272"/>
      <c r="H269" s="272"/>
      <c r="I269" s="48"/>
      <c r="J269" s="272"/>
      <c r="K269" s="272"/>
      <c r="L269" s="272"/>
      <c r="M269" s="48"/>
      <c r="N269" s="275"/>
      <c r="O269" s="275"/>
      <c r="P269" s="276"/>
      <c r="Q269" s="93"/>
      <c r="R269" s="408">
        <f t="shared" ref="R269:R332" si="16">IFERROR(F269*J269,0)</f>
        <v>0</v>
      </c>
      <c r="S269" s="408">
        <f t="shared" ref="S269:S332" si="17">IFERROR(G269*K269,0)</f>
        <v>0</v>
      </c>
      <c r="T269" s="408">
        <f t="shared" ref="T269:T332" si="18">IFERROR(H269*L269,0)</f>
        <v>0</v>
      </c>
      <c r="U269" s="409">
        <f t="shared" ref="U269:U332" si="19">IFERROR(R269+S269+T269,0)</f>
        <v>0</v>
      </c>
    </row>
    <row r="270" spans="1:21" x14ac:dyDescent="0.4">
      <c r="A270" s="91" t="s">
        <v>236</v>
      </c>
      <c r="B270" s="273"/>
      <c r="C270" s="48"/>
      <c r="D270" s="274"/>
      <c r="E270" s="48"/>
      <c r="F270" s="272"/>
      <c r="G270" s="272"/>
      <c r="H270" s="272"/>
      <c r="I270" s="48"/>
      <c r="J270" s="272"/>
      <c r="K270" s="272"/>
      <c r="L270" s="272"/>
      <c r="M270" s="48"/>
      <c r="N270" s="275"/>
      <c r="O270" s="275"/>
      <c r="P270" s="276"/>
      <c r="Q270" s="93"/>
      <c r="R270" s="408">
        <f t="shared" si="16"/>
        <v>0</v>
      </c>
      <c r="S270" s="408">
        <f t="shared" si="17"/>
        <v>0</v>
      </c>
      <c r="T270" s="408">
        <f t="shared" si="18"/>
        <v>0</v>
      </c>
      <c r="U270" s="409">
        <f t="shared" si="19"/>
        <v>0</v>
      </c>
    </row>
    <row r="271" spans="1:21" x14ac:dyDescent="0.4">
      <c r="A271" s="91" t="s">
        <v>236</v>
      </c>
      <c r="B271" s="273"/>
      <c r="C271" s="48"/>
      <c r="D271" s="274"/>
      <c r="E271" s="48"/>
      <c r="F271" s="272"/>
      <c r="G271" s="272"/>
      <c r="H271" s="272"/>
      <c r="I271" s="48"/>
      <c r="J271" s="272"/>
      <c r="K271" s="272"/>
      <c r="L271" s="272"/>
      <c r="M271" s="48"/>
      <c r="N271" s="275"/>
      <c r="O271" s="275"/>
      <c r="P271" s="276"/>
      <c r="Q271" s="93"/>
      <c r="R271" s="408">
        <f t="shared" si="16"/>
        <v>0</v>
      </c>
      <c r="S271" s="408">
        <f t="shared" si="17"/>
        <v>0</v>
      </c>
      <c r="T271" s="408">
        <f t="shared" si="18"/>
        <v>0</v>
      </c>
      <c r="U271" s="409">
        <f t="shared" si="19"/>
        <v>0</v>
      </c>
    </row>
    <row r="272" spans="1:21" x14ac:dyDescent="0.4">
      <c r="A272" s="91" t="s">
        <v>236</v>
      </c>
      <c r="B272" s="273"/>
      <c r="C272" s="48"/>
      <c r="D272" s="274"/>
      <c r="E272" s="48"/>
      <c r="F272" s="272"/>
      <c r="G272" s="272"/>
      <c r="H272" s="272"/>
      <c r="I272" s="48"/>
      <c r="J272" s="272"/>
      <c r="K272" s="272"/>
      <c r="L272" s="272"/>
      <c r="M272" s="48"/>
      <c r="N272" s="275"/>
      <c r="O272" s="275"/>
      <c r="P272" s="276"/>
      <c r="Q272" s="93"/>
      <c r="R272" s="408">
        <f t="shared" si="16"/>
        <v>0</v>
      </c>
      <c r="S272" s="408">
        <f t="shared" si="17"/>
        <v>0</v>
      </c>
      <c r="T272" s="408">
        <f t="shared" si="18"/>
        <v>0</v>
      </c>
      <c r="U272" s="409">
        <f t="shared" si="19"/>
        <v>0</v>
      </c>
    </row>
    <row r="273" spans="1:21" x14ac:dyDescent="0.4">
      <c r="A273" s="91" t="s">
        <v>236</v>
      </c>
      <c r="B273" s="273"/>
      <c r="C273" s="48"/>
      <c r="D273" s="274"/>
      <c r="E273" s="48"/>
      <c r="F273" s="272"/>
      <c r="G273" s="272"/>
      <c r="H273" s="272"/>
      <c r="I273" s="48"/>
      <c r="J273" s="272"/>
      <c r="K273" s="272"/>
      <c r="L273" s="272"/>
      <c r="M273" s="48"/>
      <c r="N273" s="275"/>
      <c r="O273" s="275"/>
      <c r="P273" s="276"/>
      <c r="Q273" s="93"/>
      <c r="R273" s="408">
        <f t="shared" si="16"/>
        <v>0</v>
      </c>
      <c r="S273" s="408">
        <f t="shared" si="17"/>
        <v>0</v>
      </c>
      <c r="T273" s="408">
        <f t="shared" si="18"/>
        <v>0</v>
      </c>
      <c r="U273" s="409">
        <f t="shared" si="19"/>
        <v>0</v>
      </c>
    </row>
    <row r="274" spans="1:21" x14ac:dyDescent="0.4">
      <c r="A274" s="91" t="s">
        <v>236</v>
      </c>
      <c r="B274" s="273"/>
      <c r="C274" s="48"/>
      <c r="D274" s="274"/>
      <c r="E274" s="48"/>
      <c r="F274" s="272"/>
      <c r="G274" s="272"/>
      <c r="H274" s="272"/>
      <c r="I274" s="48"/>
      <c r="J274" s="272"/>
      <c r="K274" s="272"/>
      <c r="L274" s="272"/>
      <c r="M274" s="48"/>
      <c r="N274" s="275"/>
      <c r="O274" s="275"/>
      <c r="P274" s="276"/>
      <c r="Q274" s="93"/>
      <c r="R274" s="408">
        <f t="shared" si="16"/>
        <v>0</v>
      </c>
      <c r="S274" s="408">
        <f t="shared" si="17"/>
        <v>0</v>
      </c>
      <c r="T274" s="408">
        <f t="shared" si="18"/>
        <v>0</v>
      </c>
      <c r="U274" s="409">
        <f t="shared" si="19"/>
        <v>0</v>
      </c>
    </row>
    <row r="275" spans="1:21" x14ac:dyDescent="0.4">
      <c r="A275" s="91" t="s">
        <v>236</v>
      </c>
      <c r="B275" s="273"/>
      <c r="C275" s="48"/>
      <c r="D275" s="274"/>
      <c r="E275" s="48"/>
      <c r="F275" s="272"/>
      <c r="G275" s="272"/>
      <c r="H275" s="272"/>
      <c r="I275" s="48"/>
      <c r="J275" s="272"/>
      <c r="K275" s="272"/>
      <c r="L275" s="272"/>
      <c r="M275" s="48"/>
      <c r="N275" s="275"/>
      <c r="O275" s="275"/>
      <c r="P275" s="276"/>
      <c r="Q275" s="93"/>
      <c r="R275" s="408">
        <f t="shared" si="16"/>
        <v>0</v>
      </c>
      <c r="S275" s="408">
        <f t="shared" si="17"/>
        <v>0</v>
      </c>
      <c r="T275" s="408">
        <f t="shared" si="18"/>
        <v>0</v>
      </c>
      <c r="U275" s="409">
        <f t="shared" si="19"/>
        <v>0</v>
      </c>
    </row>
    <row r="276" spans="1:21" x14ac:dyDescent="0.4">
      <c r="A276" s="91" t="s">
        <v>236</v>
      </c>
      <c r="B276" s="273"/>
      <c r="C276" s="48"/>
      <c r="D276" s="274"/>
      <c r="E276" s="48"/>
      <c r="F276" s="272"/>
      <c r="G276" s="272"/>
      <c r="H276" s="272"/>
      <c r="I276" s="48"/>
      <c r="J276" s="272"/>
      <c r="K276" s="272"/>
      <c r="L276" s="272"/>
      <c r="M276" s="48"/>
      <c r="N276" s="275"/>
      <c r="O276" s="275"/>
      <c r="P276" s="276"/>
      <c r="Q276" s="93"/>
      <c r="R276" s="408">
        <f t="shared" si="16"/>
        <v>0</v>
      </c>
      <c r="S276" s="408">
        <f t="shared" si="17"/>
        <v>0</v>
      </c>
      <c r="T276" s="408">
        <f t="shared" si="18"/>
        <v>0</v>
      </c>
      <c r="U276" s="409">
        <f t="shared" si="19"/>
        <v>0</v>
      </c>
    </row>
    <row r="277" spans="1:21" x14ac:dyDescent="0.4">
      <c r="A277" s="91" t="s">
        <v>236</v>
      </c>
      <c r="B277" s="273"/>
      <c r="C277" s="48"/>
      <c r="D277" s="274"/>
      <c r="E277" s="48"/>
      <c r="F277" s="272"/>
      <c r="G277" s="272"/>
      <c r="H277" s="272"/>
      <c r="I277" s="48"/>
      <c r="J277" s="272"/>
      <c r="K277" s="272"/>
      <c r="L277" s="272"/>
      <c r="M277" s="48"/>
      <c r="N277" s="275"/>
      <c r="O277" s="275"/>
      <c r="P277" s="276"/>
      <c r="Q277" s="93"/>
      <c r="R277" s="408">
        <f t="shared" si="16"/>
        <v>0</v>
      </c>
      <c r="S277" s="408">
        <f t="shared" si="17"/>
        <v>0</v>
      </c>
      <c r="T277" s="408">
        <f t="shared" si="18"/>
        <v>0</v>
      </c>
      <c r="U277" s="409">
        <f t="shared" si="19"/>
        <v>0</v>
      </c>
    </row>
    <row r="278" spans="1:21" x14ac:dyDescent="0.4">
      <c r="A278" s="91" t="s">
        <v>236</v>
      </c>
      <c r="B278" s="273"/>
      <c r="C278" s="48"/>
      <c r="D278" s="274"/>
      <c r="E278" s="48"/>
      <c r="F278" s="272"/>
      <c r="G278" s="272"/>
      <c r="H278" s="272"/>
      <c r="I278" s="48"/>
      <c r="J278" s="272"/>
      <c r="K278" s="272"/>
      <c r="L278" s="272"/>
      <c r="M278" s="48"/>
      <c r="N278" s="275"/>
      <c r="O278" s="275"/>
      <c r="P278" s="276"/>
      <c r="Q278" s="93"/>
      <c r="R278" s="408">
        <f t="shared" si="16"/>
        <v>0</v>
      </c>
      <c r="S278" s="408">
        <f t="shared" si="17"/>
        <v>0</v>
      </c>
      <c r="T278" s="408">
        <f t="shared" si="18"/>
        <v>0</v>
      </c>
      <c r="U278" s="409">
        <f t="shared" si="19"/>
        <v>0</v>
      </c>
    </row>
    <row r="279" spans="1:21" x14ac:dyDescent="0.4">
      <c r="A279" s="91" t="s">
        <v>236</v>
      </c>
      <c r="B279" s="273"/>
      <c r="C279" s="48"/>
      <c r="D279" s="274"/>
      <c r="E279" s="48"/>
      <c r="F279" s="272"/>
      <c r="G279" s="272"/>
      <c r="H279" s="272"/>
      <c r="I279" s="48"/>
      <c r="J279" s="272"/>
      <c r="K279" s="272"/>
      <c r="L279" s="272"/>
      <c r="M279" s="48"/>
      <c r="N279" s="275"/>
      <c r="O279" s="275"/>
      <c r="P279" s="276"/>
      <c r="Q279" s="93"/>
      <c r="R279" s="408">
        <f t="shared" si="16"/>
        <v>0</v>
      </c>
      <c r="S279" s="408">
        <f t="shared" si="17"/>
        <v>0</v>
      </c>
      <c r="T279" s="408">
        <f t="shared" si="18"/>
        <v>0</v>
      </c>
      <c r="U279" s="409">
        <f t="shared" si="19"/>
        <v>0</v>
      </c>
    </row>
    <row r="280" spans="1:21" x14ac:dyDescent="0.4">
      <c r="A280" s="91" t="s">
        <v>236</v>
      </c>
      <c r="B280" s="273"/>
      <c r="C280" s="48"/>
      <c r="D280" s="274"/>
      <c r="E280" s="48"/>
      <c r="F280" s="272"/>
      <c r="G280" s="272"/>
      <c r="H280" s="272"/>
      <c r="I280" s="48"/>
      <c r="J280" s="272"/>
      <c r="K280" s="272"/>
      <c r="L280" s="272"/>
      <c r="M280" s="48"/>
      <c r="N280" s="275"/>
      <c r="O280" s="275"/>
      <c r="P280" s="276"/>
      <c r="Q280" s="93"/>
      <c r="R280" s="408">
        <f t="shared" si="16"/>
        <v>0</v>
      </c>
      <c r="S280" s="408">
        <f t="shared" si="17"/>
        <v>0</v>
      </c>
      <c r="T280" s="408">
        <f t="shared" si="18"/>
        <v>0</v>
      </c>
      <c r="U280" s="409">
        <f t="shared" si="19"/>
        <v>0</v>
      </c>
    </row>
    <row r="281" spans="1:21" x14ac:dyDescent="0.4">
      <c r="A281" s="91" t="s">
        <v>236</v>
      </c>
      <c r="B281" s="273"/>
      <c r="C281" s="48"/>
      <c r="D281" s="274"/>
      <c r="E281" s="48"/>
      <c r="F281" s="272"/>
      <c r="G281" s="272"/>
      <c r="H281" s="272"/>
      <c r="I281" s="48"/>
      <c r="J281" s="272"/>
      <c r="K281" s="272"/>
      <c r="L281" s="272"/>
      <c r="M281" s="48"/>
      <c r="N281" s="275"/>
      <c r="O281" s="275"/>
      <c r="P281" s="276"/>
      <c r="Q281" s="93"/>
      <c r="R281" s="408">
        <f t="shared" si="16"/>
        <v>0</v>
      </c>
      <c r="S281" s="408">
        <f t="shared" si="17"/>
        <v>0</v>
      </c>
      <c r="T281" s="408">
        <f t="shared" si="18"/>
        <v>0</v>
      </c>
      <c r="U281" s="409">
        <f t="shared" si="19"/>
        <v>0</v>
      </c>
    </row>
    <row r="282" spans="1:21" x14ac:dyDescent="0.4">
      <c r="A282" s="91" t="s">
        <v>236</v>
      </c>
      <c r="B282" s="273"/>
      <c r="C282" s="48"/>
      <c r="D282" s="274"/>
      <c r="E282" s="48"/>
      <c r="F282" s="272"/>
      <c r="G282" s="272"/>
      <c r="H282" s="272"/>
      <c r="I282" s="48"/>
      <c r="J282" s="272"/>
      <c r="K282" s="272"/>
      <c r="L282" s="272"/>
      <c r="M282" s="48"/>
      <c r="N282" s="275"/>
      <c r="O282" s="275"/>
      <c r="P282" s="276"/>
      <c r="Q282" s="93"/>
      <c r="R282" s="408">
        <f t="shared" si="16"/>
        <v>0</v>
      </c>
      <c r="S282" s="408">
        <f t="shared" si="17"/>
        <v>0</v>
      </c>
      <c r="T282" s="408">
        <f t="shared" si="18"/>
        <v>0</v>
      </c>
      <c r="U282" s="409">
        <f t="shared" si="19"/>
        <v>0</v>
      </c>
    </row>
    <row r="283" spans="1:21" x14ac:dyDescent="0.4">
      <c r="A283" s="91" t="s">
        <v>236</v>
      </c>
      <c r="B283" s="273"/>
      <c r="C283" s="48"/>
      <c r="D283" s="274"/>
      <c r="E283" s="48"/>
      <c r="F283" s="272"/>
      <c r="G283" s="272"/>
      <c r="H283" s="272"/>
      <c r="I283" s="48"/>
      <c r="J283" s="272"/>
      <c r="K283" s="272"/>
      <c r="L283" s="272"/>
      <c r="M283" s="48"/>
      <c r="N283" s="275"/>
      <c r="O283" s="275"/>
      <c r="P283" s="276"/>
      <c r="Q283" s="93"/>
      <c r="R283" s="408">
        <f t="shared" si="16"/>
        <v>0</v>
      </c>
      <c r="S283" s="408">
        <f t="shared" si="17"/>
        <v>0</v>
      </c>
      <c r="T283" s="408">
        <f t="shared" si="18"/>
        <v>0</v>
      </c>
      <c r="U283" s="409">
        <f t="shared" si="19"/>
        <v>0</v>
      </c>
    </row>
    <row r="284" spans="1:21" x14ac:dyDescent="0.4">
      <c r="A284" s="91" t="s">
        <v>236</v>
      </c>
      <c r="B284" s="273"/>
      <c r="C284" s="48"/>
      <c r="D284" s="274"/>
      <c r="E284" s="48"/>
      <c r="F284" s="272"/>
      <c r="G284" s="272"/>
      <c r="H284" s="272"/>
      <c r="I284" s="48"/>
      <c r="J284" s="272"/>
      <c r="K284" s="272"/>
      <c r="L284" s="272"/>
      <c r="M284" s="48"/>
      <c r="N284" s="275"/>
      <c r="O284" s="275"/>
      <c r="P284" s="276"/>
      <c r="Q284" s="93"/>
      <c r="R284" s="408">
        <f t="shared" si="16"/>
        <v>0</v>
      </c>
      <c r="S284" s="408">
        <f t="shared" si="17"/>
        <v>0</v>
      </c>
      <c r="T284" s="408">
        <f t="shared" si="18"/>
        <v>0</v>
      </c>
      <c r="U284" s="409">
        <f t="shared" si="19"/>
        <v>0</v>
      </c>
    </row>
    <row r="285" spans="1:21" x14ac:dyDescent="0.4">
      <c r="A285" s="91" t="s">
        <v>236</v>
      </c>
      <c r="B285" s="273"/>
      <c r="C285" s="48"/>
      <c r="D285" s="274"/>
      <c r="E285" s="48"/>
      <c r="F285" s="272"/>
      <c r="G285" s="272"/>
      <c r="H285" s="272"/>
      <c r="I285" s="48"/>
      <c r="J285" s="272"/>
      <c r="K285" s="272"/>
      <c r="L285" s="272"/>
      <c r="M285" s="48"/>
      <c r="N285" s="275"/>
      <c r="O285" s="275"/>
      <c r="P285" s="276"/>
      <c r="Q285" s="93"/>
      <c r="R285" s="408">
        <f t="shared" si="16"/>
        <v>0</v>
      </c>
      <c r="S285" s="408">
        <f t="shared" si="17"/>
        <v>0</v>
      </c>
      <c r="T285" s="408">
        <f t="shared" si="18"/>
        <v>0</v>
      </c>
      <c r="U285" s="409">
        <f t="shared" si="19"/>
        <v>0</v>
      </c>
    </row>
    <row r="286" spans="1:21" x14ac:dyDescent="0.4">
      <c r="A286" s="91" t="s">
        <v>236</v>
      </c>
      <c r="B286" s="273"/>
      <c r="C286" s="48"/>
      <c r="D286" s="274"/>
      <c r="E286" s="48"/>
      <c r="F286" s="272"/>
      <c r="G286" s="272"/>
      <c r="H286" s="272"/>
      <c r="I286" s="48"/>
      <c r="J286" s="272"/>
      <c r="K286" s="272"/>
      <c r="L286" s="272"/>
      <c r="M286" s="48"/>
      <c r="N286" s="275"/>
      <c r="O286" s="275"/>
      <c r="P286" s="276"/>
      <c r="Q286" s="93"/>
      <c r="R286" s="408">
        <f t="shared" si="16"/>
        <v>0</v>
      </c>
      <c r="S286" s="408">
        <f t="shared" si="17"/>
        <v>0</v>
      </c>
      <c r="T286" s="408">
        <f t="shared" si="18"/>
        <v>0</v>
      </c>
      <c r="U286" s="409">
        <f t="shared" si="19"/>
        <v>0</v>
      </c>
    </row>
    <row r="287" spans="1:21" x14ac:dyDescent="0.4">
      <c r="A287" s="91" t="s">
        <v>236</v>
      </c>
      <c r="B287" s="273"/>
      <c r="C287" s="48"/>
      <c r="D287" s="274"/>
      <c r="E287" s="48"/>
      <c r="F287" s="272"/>
      <c r="G287" s="272"/>
      <c r="H287" s="272"/>
      <c r="I287" s="48"/>
      <c r="J287" s="272"/>
      <c r="K287" s="272"/>
      <c r="L287" s="272"/>
      <c r="M287" s="48"/>
      <c r="N287" s="275"/>
      <c r="O287" s="275"/>
      <c r="P287" s="276"/>
      <c r="Q287" s="93"/>
      <c r="R287" s="408">
        <f t="shared" si="16"/>
        <v>0</v>
      </c>
      <c r="S287" s="408">
        <f t="shared" si="17"/>
        <v>0</v>
      </c>
      <c r="T287" s="408">
        <f t="shared" si="18"/>
        <v>0</v>
      </c>
      <c r="U287" s="409">
        <f t="shared" si="19"/>
        <v>0</v>
      </c>
    </row>
    <row r="288" spans="1:21" x14ac:dyDescent="0.4">
      <c r="A288" s="91" t="s">
        <v>236</v>
      </c>
      <c r="B288" s="273"/>
      <c r="C288" s="48"/>
      <c r="D288" s="274"/>
      <c r="E288" s="48"/>
      <c r="F288" s="272"/>
      <c r="G288" s="272"/>
      <c r="H288" s="272"/>
      <c r="I288" s="48"/>
      <c r="J288" s="272"/>
      <c r="K288" s="272"/>
      <c r="L288" s="272"/>
      <c r="M288" s="48"/>
      <c r="N288" s="275"/>
      <c r="O288" s="275"/>
      <c r="P288" s="276"/>
      <c r="Q288" s="93"/>
      <c r="R288" s="408">
        <f t="shared" si="16"/>
        <v>0</v>
      </c>
      <c r="S288" s="408">
        <f t="shared" si="17"/>
        <v>0</v>
      </c>
      <c r="T288" s="408">
        <f t="shared" si="18"/>
        <v>0</v>
      </c>
      <c r="U288" s="409">
        <f t="shared" si="19"/>
        <v>0</v>
      </c>
    </row>
    <row r="289" spans="1:21" x14ac:dyDescent="0.4">
      <c r="A289" s="91" t="s">
        <v>236</v>
      </c>
      <c r="B289" s="273"/>
      <c r="C289" s="48"/>
      <c r="D289" s="274"/>
      <c r="E289" s="48"/>
      <c r="F289" s="272"/>
      <c r="G289" s="272"/>
      <c r="H289" s="272"/>
      <c r="I289" s="48"/>
      <c r="J289" s="272"/>
      <c r="K289" s="272"/>
      <c r="L289" s="272"/>
      <c r="M289" s="48"/>
      <c r="N289" s="275"/>
      <c r="O289" s="275"/>
      <c r="P289" s="276"/>
      <c r="Q289" s="93"/>
      <c r="R289" s="408">
        <f t="shared" si="16"/>
        <v>0</v>
      </c>
      <c r="S289" s="408">
        <f t="shared" si="17"/>
        <v>0</v>
      </c>
      <c r="T289" s="408">
        <f t="shared" si="18"/>
        <v>0</v>
      </c>
      <c r="U289" s="409">
        <f t="shared" si="19"/>
        <v>0</v>
      </c>
    </row>
    <row r="290" spans="1:21" x14ac:dyDescent="0.4">
      <c r="A290" s="91" t="s">
        <v>236</v>
      </c>
      <c r="B290" s="273"/>
      <c r="C290" s="48"/>
      <c r="D290" s="274"/>
      <c r="E290" s="48"/>
      <c r="F290" s="272"/>
      <c r="G290" s="272"/>
      <c r="H290" s="272"/>
      <c r="I290" s="48"/>
      <c r="J290" s="272"/>
      <c r="K290" s="272"/>
      <c r="L290" s="272"/>
      <c r="M290" s="48"/>
      <c r="N290" s="275"/>
      <c r="O290" s="275"/>
      <c r="P290" s="276"/>
      <c r="Q290" s="93"/>
      <c r="R290" s="408">
        <f t="shared" si="16"/>
        <v>0</v>
      </c>
      <c r="S290" s="408">
        <f t="shared" si="17"/>
        <v>0</v>
      </c>
      <c r="T290" s="408">
        <f t="shared" si="18"/>
        <v>0</v>
      </c>
      <c r="U290" s="409">
        <f t="shared" si="19"/>
        <v>0</v>
      </c>
    </row>
    <row r="291" spans="1:21" x14ac:dyDescent="0.4">
      <c r="A291" s="91" t="s">
        <v>236</v>
      </c>
      <c r="B291" s="273"/>
      <c r="C291" s="48"/>
      <c r="D291" s="274"/>
      <c r="E291" s="48"/>
      <c r="F291" s="272"/>
      <c r="G291" s="272"/>
      <c r="H291" s="272"/>
      <c r="I291" s="48"/>
      <c r="J291" s="272"/>
      <c r="K291" s="272"/>
      <c r="L291" s="272"/>
      <c r="M291" s="48"/>
      <c r="N291" s="275"/>
      <c r="O291" s="275"/>
      <c r="P291" s="276"/>
      <c r="Q291" s="93"/>
      <c r="R291" s="408">
        <f t="shared" si="16"/>
        <v>0</v>
      </c>
      <c r="S291" s="408">
        <f t="shared" si="17"/>
        <v>0</v>
      </c>
      <c r="T291" s="408">
        <f t="shared" si="18"/>
        <v>0</v>
      </c>
      <c r="U291" s="409">
        <f t="shared" si="19"/>
        <v>0</v>
      </c>
    </row>
    <row r="292" spans="1:21" x14ac:dyDescent="0.4">
      <c r="A292" s="91" t="s">
        <v>236</v>
      </c>
      <c r="B292" s="273"/>
      <c r="C292" s="48"/>
      <c r="D292" s="274"/>
      <c r="E292" s="48"/>
      <c r="F292" s="272"/>
      <c r="G292" s="272"/>
      <c r="H292" s="272"/>
      <c r="I292" s="48"/>
      <c r="J292" s="272"/>
      <c r="K292" s="272"/>
      <c r="L292" s="272"/>
      <c r="M292" s="48"/>
      <c r="N292" s="275"/>
      <c r="O292" s="275"/>
      <c r="P292" s="276"/>
      <c r="Q292" s="93"/>
      <c r="R292" s="408">
        <f t="shared" si="16"/>
        <v>0</v>
      </c>
      <c r="S292" s="408">
        <f t="shared" si="17"/>
        <v>0</v>
      </c>
      <c r="T292" s="408">
        <f t="shared" si="18"/>
        <v>0</v>
      </c>
      <c r="U292" s="409">
        <f t="shared" si="19"/>
        <v>0</v>
      </c>
    </row>
    <row r="293" spans="1:21" x14ac:dyDescent="0.4">
      <c r="A293" s="91" t="s">
        <v>236</v>
      </c>
      <c r="B293" s="273"/>
      <c r="C293" s="48"/>
      <c r="D293" s="274"/>
      <c r="E293" s="48"/>
      <c r="F293" s="272"/>
      <c r="G293" s="272"/>
      <c r="H293" s="272"/>
      <c r="I293" s="48"/>
      <c r="J293" s="272"/>
      <c r="K293" s="272"/>
      <c r="L293" s="272"/>
      <c r="M293" s="48"/>
      <c r="N293" s="275"/>
      <c r="O293" s="275"/>
      <c r="P293" s="276"/>
      <c r="Q293" s="93"/>
      <c r="R293" s="408">
        <f t="shared" si="16"/>
        <v>0</v>
      </c>
      <c r="S293" s="408">
        <f t="shared" si="17"/>
        <v>0</v>
      </c>
      <c r="T293" s="408">
        <f t="shared" si="18"/>
        <v>0</v>
      </c>
      <c r="U293" s="409">
        <f t="shared" si="19"/>
        <v>0</v>
      </c>
    </row>
    <row r="294" spans="1:21" x14ac:dyDescent="0.4">
      <c r="A294" s="91" t="s">
        <v>236</v>
      </c>
      <c r="B294" s="273"/>
      <c r="C294" s="48"/>
      <c r="D294" s="274"/>
      <c r="E294" s="48"/>
      <c r="F294" s="272"/>
      <c r="G294" s="272"/>
      <c r="H294" s="272"/>
      <c r="I294" s="48"/>
      <c r="J294" s="272"/>
      <c r="K294" s="272"/>
      <c r="L294" s="272"/>
      <c r="M294" s="48"/>
      <c r="N294" s="275"/>
      <c r="O294" s="275"/>
      <c r="P294" s="276"/>
      <c r="Q294" s="93"/>
      <c r="R294" s="408">
        <f t="shared" si="16"/>
        <v>0</v>
      </c>
      <c r="S294" s="408">
        <f t="shared" si="17"/>
        <v>0</v>
      </c>
      <c r="T294" s="408">
        <f t="shared" si="18"/>
        <v>0</v>
      </c>
      <c r="U294" s="409">
        <f t="shared" si="19"/>
        <v>0</v>
      </c>
    </row>
    <row r="295" spans="1:21" x14ac:dyDescent="0.4">
      <c r="A295" s="91" t="s">
        <v>236</v>
      </c>
      <c r="B295" s="273"/>
      <c r="C295" s="48"/>
      <c r="D295" s="274"/>
      <c r="E295" s="48"/>
      <c r="F295" s="272"/>
      <c r="G295" s="272"/>
      <c r="H295" s="272"/>
      <c r="I295" s="48"/>
      <c r="J295" s="272"/>
      <c r="K295" s="272"/>
      <c r="L295" s="272"/>
      <c r="M295" s="48"/>
      <c r="N295" s="275"/>
      <c r="O295" s="275"/>
      <c r="P295" s="276"/>
      <c r="Q295" s="93"/>
      <c r="R295" s="408">
        <f t="shared" si="16"/>
        <v>0</v>
      </c>
      <c r="S295" s="408">
        <f t="shared" si="17"/>
        <v>0</v>
      </c>
      <c r="T295" s="408">
        <f t="shared" si="18"/>
        <v>0</v>
      </c>
      <c r="U295" s="409">
        <f t="shared" si="19"/>
        <v>0</v>
      </c>
    </row>
    <row r="296" spans="1:21" x14ac:dyDescent="0.4">
      <c r="A296" s="91" t="s">
        <v>236</v>
      </c>
      <c r="B296" s="273"/>
      <c r="C296" s="48"/>
      <c r="D296" s="274"/>
      <c r="E296" s="48"/>
      <c r="F296" s="272"/>
      <c r="G296" s="272"/>
      <c r="H296" s="272"/>
      <c r="I296" s="48"/>
      <c r="J296" s="272"/>
      <c r="K296" s="272"/>
      <c r="L296" s="272"/>
      <c r="M296" s="48"/>
      <c r="N296" s="275"/>
      <c r="O296" s="275"/>
      <c r="P296" s="276"/>
      <c r="Q296" s="93"/>
      <c r="R296" s="408">
        <f t="shared" si="16"/>
        <v>0</v>
      </c>
      <c r="S296" s="408">
        <f t="shared" si="17"/>
        <v>0</v>
      </c>
      <c r="T296" s="408">
        <f t="shared" si="18"/>
        <v>0</v>
      </c>
      <c r="U296" s="409">
        <f t="shared" si="19"/>
        <v>0</v>
      </c>
    </row>
    <row r="297" spans="1:21" x14ac:dyDescent="0.4">
      <c r="A297" s="91" t="s">
        <v>236</v>
      </c>
      <c r="B297" s="273"/>
      <c r="C297" s="48"/>
      <c r="D297" s="274"/>
      <c r="E297" s="48"/>
      <c r="F297" s="272"/>
      <c r="G297" s="272"/>
      <c r="H297" s="272"/>
      <c r="I297" s="48"/>
      <c r="J297" s="272"/>
      <c r="K297" s="272"/>
      <c r="L297" s="272"/>
      <c r="M297" s="48"/>
      <c r="N297" s="275"/>
      <c r="O297" s="275"/>
      <c r="P297" s="276"/>
      <c r="Q297" s="93"/>
      <c r="R297" s="408">
        <f t="shared" si="16"/>
        <v>0</v>
      </c>
      <c r="S297" s="408">
        <f t="shared" si="17"/>
        <v>0</v>
      </c>
      <c r="T297" s="408">
        <f t="shared" si="18"/>
        <v>0</v>
      </c>
      <c r="U297" s="409">
        <f t="shared" si="19"/>
        <v>0</v>
      </c>
    </row>
    <row r="298" spans="1:21" x14ac:dyDescent="0.4">
      <c r="A298" s="91" t="s">
        <v>236</v>
      </c>
      <c r="B298" s="273"/>
      <c r="C298" s="48"/>
      <c r="D298" s="274"/>
      <c r="E298" s="48"/>
      <c r="F298" s="272"/>
      <c r="G298" s="272"/>
      <c r="H298" s="272"/>
      <c r="I298" s="48"/>
      <c r="J298" s="272"/>
      <c r="K298" s="272"/>
      <c r="L298" s="272"/>
      <c r="M298" s="48"/>
      <c r="N298" s="275"/>
      <c r="O298" s="275"/>
      <c r="P298" s="276"/>
      <c r="Q298" s="93"/>
      <c r="R298" s="408">
        <f t="shared" si="16"/>
        <v>0</v>
      </c>
      <c r="S298" s="408">
        <f t="shared" si="17"/>
        <v>0</v>
      </c>
      <c r="T298" s="408">
        <f t="shared" si="18"/>
        <v>0</v>
      </c>
      <c r="U298" s="409">
        <f t="shared" si="19"/>
        <v>0</v>
      </c>
    </row>
    <row r="299" spans="1:21" x14ac:dyDescent="0.4">
      <c r="A299" s="91" t="s">
        <v>236</v>
      </c>
      <c r="B299" s="273"/>
      <c r="C299" s="48"/>
      <c r="D299" s="274"/>
      <c r="E299" s="48"/>
      <c r="F299" s="272"/>
      <c r="G299" s="272"/>
      <c r="H299" s="272"/>
      <c r="I299" s="48"/>
      <c r="J299" s="272"/>
      <c r="K299" s="272"/>
      <c r="L299" s="272"/>
      <c r="M299" s="48"/>
      <c r="N299" s="275"/>
      <c r="O299" s="275"/>
      <c r="P299" s="276"/>
      <c r="Q299" s="93"/>
      <c r="R299" s="408">
        <f t="shared" si="16"/>
        <v>0</v>
      </c>
      <c r="S299" s="408">
        <f t="shared" si="17"/>
        <v>0</v>
      </c>
      <c r="T299" s="408">
        <f t="shared" si="18"/>
        <v>0</v>
      </c>
      <c r="U299" s="409">
        <f t="shared" si="19"/>
        <v>0</v>
      </c>
    </row>
    <row r="300" spans="1:21" x14ac:dyDescent="0.4">
      <c r="A300" s="91" t="s">
        <v>236</v>
      </c>
      <c r="B300" s="273"/>
      <c r="C300" s="48"/>
      <c r="D300" s="274"/>
      <c r="E300" s="48"/>
      <c r="F300" s="272"/>
      <c r="G300" s="272"/>
      <c r="H300" s="272"/>
      <c r="I300" s="48"/>
      <c r="J300" s="272"/>
      <c r="K300" s="272"/>
      <c r="L300" s="272"/>
      <c r="M300" s="48"/>
      <c r="N300" s="275"/>
      <c r="O300" s="275"/>
      <c r="P300" s="276"/>
      <c r="Q300" s="93"/>
      <c r="R300" s="408">
        <f t="shared" si="16"/>
        <v>0</v>
      </c>
      <c r="S300" s="408">
        <f t="shared" si="17"/>
        <v>0</v>
      </c>
      <c r="T300" s="408">
        <f t="shared" si="18"/>
        <v>0</v>
      </c>
      <c r="U300" s="409">
        <f t="shared" si="19"/>
        <v>0</v>
      </c>
    </row>
    <row r="301" spans="1:21" x14ac:dyDescent="0.4">
      <c r="A301" s="91" t="s">
        <v>236</v>
      </c>
      <c r="B301" s="273"/>
      <c r="C301" s="48"/>
      <c r="D301" s="274"/>
      <c r="E301" s="48"/>
      <c r="F301" s="272"/>
      <c r="G301" s="272"/>
      <c r="H301" s="272"/>
      <c r="I301" s="48"/>
      <c r="J301" s="272"/>
      <c r="K301" s="272"/>
      <c r="L301" s="272"/>
      <c r="M301" s="48"/>
      <c r="N301" s="275"/>
      <c r="O301" s="275"/>
      <c r="P301" s="276"/>
      <c r="Q301" s="93"/>
      <c r="R301" s="408">
        <f t="shared" si="16"/>
        <v>0</v>
      </c>
      <c r="S301" s="408">
        <f t="shared" si="17"/>
        <v>0</v>
      </c>
      <c r="T301" s="408">
        <f t="shared" si="18"/>
        <v>0</v>
      </c>
      <c r="U301" s="409">
        <f t="shared" si="19"/>
        <v>0</v>
      </c>
    </row>
    <row r="302" spans="1:21" x14ac:dyDescent="0.4">
      <c r="A302" s="91" t="s">
        <v>236</v>
      </c>
      <c r="B302" s="273"/>
      <c r="C302" s="48"/>
      <c r="D302" s="274"/>
      <c r="E302" s="48"/>
      <c r="F302" s="272"/>
      <c r="G302" s="272"/>
      <c r="H302" s="272"/>
      <c r="I302" s="48"/>
      <c r="J302" s="272"/>
      <c r="K302" s="272"/>
      <c r="L302" s="272"/>
      <c r="M302" s="48"/>
      <c r="N302" s="275"/>
      <c r="O302" s="275"/>
      <c r="P302" s="276"/>
      <c r="Q302" s="93"/>
      <c r="R302" s="408">
        <f t="shared" si="16"/>
        <v>0</v>
      </c>
      <c r="S302" s="408">
        <f t="shared" si="17"/>
        <v>0</v>
      </c>
      <c r="T302" s="408">
        <f t="shared" si="18"/>
        <v>0</v>
      </c>
      <c r="U302" s="409">
        <f t="shared" si="19"/>
        <v>0</v>
      </c>
    </row>
    <row r="303" spans="1:21" x14ac:dyDescent="0.4">
      <c r="A303" s="91" t="s">
        <v>236</v>
      </c>
      <c r="B303" s="273"/>
      <c r="C303" s="48"/>
      <c r="D303" s="274"/>
      <c r="E303" s="48"/>
      <c r="F303" s="272"/>
      <c r="G303" s="272"/>
      <c r="H303" s="272"/>
      <c r="I303" s="48"/>
      <c r="J303" s="272"/>
      <c r="K303" s="272"/>
      <c r="L303" s="272"/>
      <c r="M303" s="48"/>
      <c r="N303" s="275"/>
      <c r="O303" s="275"/>
      <c r="P303" s="276"/>
      <c r="Q303" s="93"/>
      <c r="R303" s="408">
        <f t="shared" si="16"/>
        <v>0</v>
      </c>
      <c r="S303" s="408">
        <f t="shared" si="17"/>
        <v>0</v>
      </c>
      <c r="T303" s="408">
        <f t="shared" si="18"/>
        <v>0</v>
      </c>
      <c r="U303" s="409">
        <f t="shared" si="19"/>
        <v>0</v>
      </c>
    </row>
    <row r="304" spans="1:21" x14ac:dyDescent="0.4">
      <c r="A304" s="91" t="s">
        <v>236</v>
      </c>
      <c r="B304" s="273"/>
      <c r="C304" s="48"/>
      <c r="D304" s="274"/>
      <c r="E304" s="48"/>
      <c r="F304" s="272"/>
      <c r="G304" s="272"/>
      <c r="H304" s="272"/>
      <c r="I304" s="48"/>
      <c r="J304" s="272"/>
      <c r="K304" s="272"/>
      <c r="L304" s="272"/>
      <c r="M304" s="48"/>
      <c r="N304" s="275"/>
      <c r="O304" s="275"/>
      <c r="P304" s="276"/>
      <c r="Q304" s="93"/>
      <c r="R304" s="408">
        <f t="shared" si="16"/>
        <v>0</v>
      </c>
      <c r="S304" s="408">
        <f t="shared" si="17"/>
        <v>0</v>
      </c>
      <c r="T304" s="408">
        <f t="shared" si="18"/>
        <v>0</v>
      </c>
      <c r="U304" s="409">
        <f t="shared" si="19"/>
        <v>0</v>
      </c>
    </row>
    <row r="305" spans="1:21" x14ac:dyDescent="0.4">
      <c r="A305" s="91" t="s">
        <v>236</v>
      </c>
      <c r="B305" s="273"/>
      <c r="C305" s="48"/>
      <c r="D305" s="274"/>
      <c r="E305" s="48"/>
      <c r="F305" s="272"/>
      <c r="G305" s="272"/>
      <c r="H305" s="272"/>
      <c r="I305" s="48"/>
      <c r="J305" s="272"/>
      <c r="K305" s="272"/>
      <c r="L305" s="272"/>
      <c r="M305" s="48"/>
      <c r="N305" s="275"/>
      <c r="O305" s="275"/>
      <c r="P305" s="276"/>
      <c r="Q305" s="93"/>
      <c r="R305" s="408">
        <f t="shared" si="16"/>
        <v>0</v>
      </c>
      <c r="S305" s="408">
        <f t="shared" si="17"/>
        <v>0</v>
      </c>
      <c r="T305" s="408">
        <f t="shared" si="18"/>
        <v>0</v>
      </c>
      <c r="U305" s="409">
        <f t="shared" si="19"/>
        <v>0</v>
      </c>
    </row>
    <row r="306" spans="1:21" x14ac:dyDescent="0.4">
      <c r="A306" s="91" t="s">
        <v>236</v>
      </c>
      <c r="B306" s="273"/>
      <c r="C306" s="48"/>
      <c r="D306" s="274"/>
      <c r="E306" s="48"/>
      <c r="F306" s="272"/>
      <c r="G306" s="272"/>
      <c r="H306" s="272"/>
      <c r="I306" s="48"/>
      <c r="J306" s="272"/>
      <c r="K306" s="272"/>
      <c r="L306" s="272"/>
      <c r="M306" s="48"/>
      <c r="N306" s="275"/>
      <c r="O306" s="275"/>
      <c r="P306" s="276"/>
      <c r="Q306" s="93"/>
      <c r="R306" s="408">
        <f t="shared" si="16"/>
        <v>0</v>
      </c>
      <c r="S306" s="408">
        <f t="shared" si="17"/>
        <v>0</v>
      </c>
      <c r="T306" s="408">
        <f t="shared" si="18"/>
        <v>0</v>
      </c>
      <c r="U306" s="409">
        <f t="shared" si="19"/>
        <v>0</v>
      </c>
    </row>
    <row r="307" spans="1:21" x14ac:dyDescent="0.4">
      <c r="A307" s="91" t="s">
        <v>236</v>
      </c>
      <c r="B307" s="273"/>
      <c r="C307" s="48"/>
      <c r="D307" s="274"/>
      <c r="E307" s="48"/>
      <c r="F307" s="272"/>
      <c r="G307" s="272"/>
      <c r="H307" s="272"/>
      <c r="I307" s="48"/>
      <c r="J307" s="272"/>
      <c r="K307" s="272"/>
      <c r="L307" s="272"/>
      <c r="M307" s="48"/>
      <c r="N307" s="275"/>
      <c r="O307" s="275"/>
      <c r="P307" s="276"/>
      <c r="Q307" s="93"/>
      <c r="R307" s="408">
        <f t="shared" si="16"/>
        <v>0</v>
      </c>
      <c r="S307" s="408">
        <f t="shared" si="17"/>
        <v>0</v>
      </c>
      <c r="T307" s="408">
        <f t="shared" si="18"/>
        <v>0</v>
      </c>
      <c r="U307" s="409">
        <f t="shared" si="19"/>
        <v>0</v>
      </c>
    </row>
    <row r="308" spans="1:21" x14ac:dyDescent="0.4">
      <c r="A308" s="91" t="s">
        <v>236</v>
      </c>
      <c r="B308" s="273"/>
      <c r="C308" s="48"/>
      <c r="D308" s="274"/>
      <c r="E308" s="48"/>
      <c r="F308" s="272"/>
      <c r="G308" s="272"/>
      <c r="H308" s="272"/>
      <c r="I308" s="48"/>
      <c r="J308" s="272"/>
      <c r="K308" s="272"/>
      <c r="L308" s="272"/>
      <c r="M308" s="48"/>
      <c r="N308" s="275"/>
      <c r="O308" s="275"/>
      <c r="P308" s="276"/>
      <c r="Q308" s="93"/>
      <c r="R308" s="408">
        <f t="shared" si="16"/>
        <v>0</v>
      </c>
      <c r="S308" s="408">
        <f t="shared" si="17"/>
        <v>0</v>
      </c>
      <c r="T308" s="408">
        <f t="shared" si="18"/>
        <v>0</v>
      </c>
      <c r="U308" s="409">
        <f t="shared" si="19"/>
        <v>0</v>
      </c>
    </row>
    <row r="309" spans="1:21" x14ac:dyDescent="0.4">
      <c r="A309" s="91" t="s">
        <v>236</v>
      </c>
      <c r="B309" s="273"/>
      <c r="C309" s="48"/>
      <c r="D309" s="274"/>
      <c r="E309" s="48"/>
      <c r="F309" s="272"/>
      <c r="G309" s="272"/>
      <c r="H309" s="272"/>
      <c r="I309" s="48"/>
      <c r="J309" s="272"/>
      <c r="K309" s="272"/>
      <c r="L309" s="272"/>
      <c r="M309" s="48"/>
      <c r="N309" s="275"/>
      <c r="O309" s="275"/>
      <c r="P309" s="276"/>
      <c r="Q309" s="93"/>
      <c r="R309" s="408">
        <f t="shared" si="16"/>
        <v>0</v>
      </c>
      <c r="S309" s="408">
        <f t="shared" si="17"/>
        <v>0</v>
      </c>
      <c r="T309" s="408">
        <f t="shared" si="18"/>
        <v>0</v>
      </c>
      <c r="U309" s="409">
        <f t="shared" si="19"/>
        <v>0</v>
      </c>
    </row>
    <row r="310" spans="1:21" x14ac:dyDescent="0.4">
      <c r="A310" s="91" t="s">
        <v>236</v>
      </c>
      <c r="B310" s="273"/>
      <c r="C310" s="48"/>
      <c r="D310" s="274"/>
      <c r="E310" s="48"/>
      <c r="F310" s="272"/>
      <c r="G310" s="272"/>
      <c r="H310" s="272"/>
      <c r="I310" s="48"/>
      <c r="J310" s="272"/>
      <c r="K310" s="272"/>
      <c r="L310" s="272"/>
      <c r="M310" s="48"/>
      <c r="N310" s="275"/>
      <c r="O310" s="275"/>
      <c r="P310" s="276"/>
      <c r="Q310" s="93"/>
      <c r="R310" s="408">
        <f t="shared" si="16"/>
        <v>0</v>
      </c>
      <c r="S310" s="408">
        <f t="shared" si="17"/>
        <v>0</v>
      </c>
      <c r="T310" s="408">
        <f t="shared" si="18"/>
        <v>0</v>
      </c>
      <c r="U310" s="409">
        <f t="shared" si="19"/>
        <v>0</v>
      </c>
    </row>
    <row r="311" spans="1:21" x14ac:dyDescent="0.4">
      <c r="A311" s="91" t="s">
        <v>236</v>
      </c>
      <c r="B311" s="273"/>
      <c r="C311" s="48"/>
      <c r="D311" s="274"/>
      <c r="E311" s="48"/>
      <c r="F311" s="272"/>
      <c r="G311" s="272"/>
      <c r="H311" s="272"/>
      <c r="I311" s="48"/>
      <c r="J311" s="272"/>
      <c r="K311" s="272"/>
      <c r="L311" s="272"/>
      <c r="M311" s="48"/>
      <c r="N311" s="275"/>
      <c r="O311" s="275"/>
      <c r="P311" s="276"/>
      <c r="Q311" s="93"/>
      <c r="R311" s="408">
        <f t="shared" si="16"/>
        <v>0</v>
      </c>
      <c r="S311" s="408">
        <f t="shared" si="17"/>
        <v>0</v>
      </c>
      <c r="T311" s="408">
        <f t="shared" si="18"/>
        <v>0</v>
      </c>
      <c r="U311" s="409">
        <f t="shared" si="19"/>
        <v>0</v>
      </c>
    </row>
    <row r="312" spans="1:21" x14ac:dyDescent="0.4">
      <c r="A312" s="91" t="s">
        <v>236</v>
      </c>
      <c r="B312" s="273"/>
      <c r="C312" s="48"/>
      <c r="D312" s="274"/>
      <c r="E312" s="48"/>
      <c r="F312" s="272"/>
      <c r="G312" s="272"/>
      <c r="H312" s="272"/>
      <c r="I312" s="48"/>
      <c r="J312" s="272"/>
      <c r="K312" s="272"/>
      <c r="L312" s="272"/>
      <c r="M312" s="48"/>
      <c r="N312" s="275"/>
      <c r="O312" s="275"/>
      <c r="P312" s="276"/>
      <c r="Q312" s="93"/>
      <c r="R312" s="408">
        <f t="shared" si="16"/>
        <v>0</v>
      </c>
      <c r="S312" s="408">
        <f t="shared" si="17"/>
        <v>0</v>
      </c>
      <c r="T312" s="408">
        <f t="shared" si="18"/>
        <v>0</v>
      </c>
      <c r="U312" s="409">
        <f t="shared" si="19"/>
        <v>0</v>
      </c>
    </row>
    <row r="313" spans="1:21" x14ac:dyDescent="0.4">
      <c r="A313" s="91" t="s">
        <v>236</v>
      </c>
      <c r="B313" s="273"/>
      <c r="C313" s="48"/>
      <c r="D313" s="274"/>
      <c r="E313" s="48"/>
      <c r="F313" s="272"/>
      <c r="G313" s="272"/>
      <c r="H313" s="272"/>
      <c r="I313" s="48"/>
      <c r="J313" s="272"/>
      <c r="K313" s="272"/>
      <c r="L313" s="272"/>
      <c r="M313" s="48"/>
      <c r="N313" s="275"/>
      <c r="O313" s="275"/>
      <c r="P313" s="276"/>
      <c r="Q313" s="93"/>
      <c r="R313" s="408">
        <f t="shared" si="16"/>
        <v>0</v>
      </c>
      <c r="S313" s="408">
        <f t="shared" si="17"/>
        <v>0</v>
      </c>
      <c r="T313" s="408">
        <f t="shared" si="18"/>
        <v>0</v>
      </c>
      <c r="U313" s="409">
        <f t="shared" si="19"/>
        <v>0</v>
      </c>
    </row>
    <row r="314" spans="1:21" x14ac:dyDescent="0.4">
      <c r="A314" s="91" t="s">
        <v>236</v>
      </c>
      <c r="B314" s="273"/>
      <c r="C314" s="48"/>
      <c r="D314" s="274"/>
      <c r="E314" s="48"/>
      <c r="F314" s="272"/>
      <c r="G314" s="272"/>
      <c r="H314" s="272"/>
      <c r="I314" s="48"/>
      <c r="J314" s="272"/>
      <c r="K314" s="272"/>
      <c r="L314" s="272"/>
      <c r="M314" s="48"/>
      <c r="N314" s="275"/>
      <c r="O314" s="275"/>
      <c r="P314" s="276"/>
      <c r="Q314" s="93"/>
      <c r="R314" s="408">
        <f t="shared" si="16"/>
        <v>0</v>
      </c>
      <c r="S314" s="408">
        <f t="shared" si="17"/>
        <v>0</v>
      </c>
      <c r="T314" s="408">
        <f t="shared" si="18"/>
        <v>0</v>
      </c>
      <c r="U314" s="409">
        <f t="shared" si="19"/>
        <v>0</v>
      </c>
    </row>
    <row r="315" spans="1:21" x14ac:dyDescent="0.4">
      <c r="A315" s="91" t="s">
        <v>236</v>
      </c>
      <c r="B315" s="273"/>
      <c r="C315" s="48"/>
      <c r="D315" s="274"/>
      <c r="E315" s="48"/>
      <c r="F315" s="272"/>
      <c r="G315" s="272"/>
      <c r="H315" s="272"/>
      <c r="I315" s="48"/>
      <c r="J315" s="272"/>
      <c r="K315" s="272"/>
      <c r="L315" s="272"/>
      <c r="M315" s="48"/>
      <c r="N315" s="275"/>
      <c r="O315" s="275"/>
      <c r="P315" s="276"/>
      <c r="Q315" s="93"/>
      <c r="R315" s="408">
        <f t="shared" si="16"/>
        <v>0</v>
      </c>
      <c r="S315" s="408">
        <f t="shared" si="17"/>
        <v>0</v>
      </c>
      <c r="T315" s="408">
        <f t="shared" si="18"/>
        <v>0</v>
      </c>
      <c r="U315" s="409">
        <f t="shared" si="19"/>
        <v>0</v>
      </c>
    </row>
    <row r="316" spans="1:21" x14ac:dyDescent="0.4">
      <c r="A316" s="91" t="s">
        <v>236</v>
      </c>
      <c r="B316" s="273"/>
      <c r="C316" s="48"/>
      <c r="D316" s="274"/>
      <c r="E316" s="48"/>
      <c r="F316" s="272"/>
      <c r="G316" s="272"/>
      <c r="H316" s="272"/>
      <c r="I316" s="48"/>
      <c r="J316" s="272"/>
      <c r="K316" s="272"/>
      <c r="L316" s="272"/>
      <c r="M316" s="48"/>
      <c r="N316" s="275"/>
      <c r="O316" s="275"/>
      <c r="P316" s="276"/>
      <c r="Q316" s="93"/>
      <c r="R316" s="408">
        <f t="shared" si="16"/>
        <v>0</v>
      </c>
      <c r="S316" s="408">
        <f t="shared" si="17"/>
        <v>0</v>
      </c>
      <c r="T316" s="408">
        <f t="shared" si="18"/>
        <v>0</v>
      </c>
      <c r="U316" s="409">
        <f t="shared" si="19"/>
        <v>0</v>
      </c>
    </row>
    <row r="317" spans="1:21" x14ac:dyDescent="0.4">
      <c r="A317" s="91" t="s">
        <v>236</v>
      </c>
      <c r="B317" s="273"/>
      <c r="C317" s="48"/>
      <c r="D317" s="274"/>
      <c r="E317" s="48"/>
      <c r="F317" s="272"/>
      <c r="G317" s="272"/>
      <c r="H317" s="272"/>
      <c r="I317" s="48"/>
      <c r="J317" s="272"/>
      <c r="K317" s="272"/>
      <c r="L317" s="272"/>
      <c r="M317" s="48"/>
      <c r="N317" s="275"/>
      <c r="O317" s="275"/>
      <c r="P317" s="276"/>
      <c r="Q317" s="93"/>
      <c r="R317" s="408">
        <f t="shared" si="16"/>
        <v>0</v>
      </c>
      <c r="S317" s="408">
        <f t="shared" si="17"/>
        <v>0</v>
      </c>
      <c r="T317" s="408">
        <f t="shared" si="18"/>
        <v>0</v>
      </c>
      <c r="U317" s="409">
        <f t="shared" si="19"/>
        <v>0</v>
      </c>
    </row>
    <row r="318" spans="1:21" x14ac:dyDescent="0.4">
      <c r="A318" s="91" t="s">
        <v>236</v>
      </c>
      <c r="B318" s="273"/>
      <c r="C318" s="48"/>
      <c r="D318" s="274"/>
      <c r="E318" s="48"/>
      <c r="F318" s="272"/>
      <c r="G318" s="272"/>
      <c r="H318" s="272"/>
      <c r="I318" s="48"/>
      <c r="J318" s="272"/>
      <c r="K318" s="272"/>
      <c r="L318" s="272"/>
      <c r="M318" s="48"/>
      <c r="N318" s="275"/>
      <c r="O318" s="275"/>
      <c r="P318" s="276"/>
      <c r="Q318" s="93"/>
      <c r="R318" s="408">
        <f t="shared" si="16"/>
        <v>0</v>
      </c>
      <c r="S318" s="408">
        <f t="shared" si="17"/>
        <v>0</v>
      </c>
      <c r="T318" s="408">
        <f t="shared" si="18"/>
        <v>0</v>
      </c>
      <c r="U318" s="409">
        <f t="shared" si="19"/>
        <v>0</v>
      </c>
    </row>
    <row r="319" spans="1:21" x14ac:dyDescent="0.4">
      <c r="A319" s="91" t="s">
        <v>236</v>
      </c>
      <c r="B319" s="273"/>
      <c r="C319" s="48"/>
      <c r="D319" s="274"/>
      <c r="E319" s="48"/>
      <c r="F319" s="272"/>
      <c r="G319" s="272"/>
      <c r="H319" s="272"/>
      <c r="I319" s="48"/>
      <c r="J319" s="272"/>
      <c r="K319" s="272"/>
      <c r="L319" s="272"/>
      <c r="M319" s="48"/>
      <c r="N319" s="275"/>
      <c r="O319" s="275"/>
      <c r="P319" s="276"/>
      <c r="Q319" s="93"/>
      <c r="R319" s="408">
        <f t="shared" si="16"/>
        <v>0</v>
      </c>
      <c r="S319" s="408">
        <f t="shared" si="17"/>
        <v>0</v>
      </c>
      <c r="T319" s="408">
        <f t="shared" si="18"/>
        <v>0</v>
      </c>
      <c r="U319" s="409">
        <f t="shared" si="19"/>
        <v>0</v>
      </c>
    </row>
    <row r="320" spans="1:21" x14ac:dyDescent="0.4">
      <c r="A320" s="91" t="s">
        <v>236</v>
      </c>
      <c r="B320" s="273"/>
      <c r="C320" s="48"/>
      <c r="D320" s="274"/>
      <c r="E320" s="48"/>
      <c r="F320" s="272"/>
      <c r="G320" s="272"/>
      <c r="H320" s="272"/>
      <c r="I320" s="48"/>
      <c r="J320" s="272"/>
      <c r="K320" s="272"/>
      <c r="L320" s="272"/>
      <c r="M320" s="48"/>
      <c r="N320" s="275"/>
      <c r="O320" s="275"/>
      <c r="P320" s="276"/>
      <c r="Q320" s="93"/>
      <c r="R320" s="408">
        <f t="shared" si="16"/>
        <v>0</v>
      </c>
      <c r="S320" s="408">
        <f t="shared" si="17"/>
        <v>0</v>
      </c>
      <c r="T320" s="408">
        <f t="shared" si="18"/>
        <v>0</v>
      </c>
      <c r="U320" s="409">
        <f t="shared" si="19"/>
        <v>0</v>
      </c>
    </row>
    <row r="321" spans="1:21" x14ac:dyDescent="0.4">
      <c r="A321" s="91" t="s">
        <v>236</v>
      </c>
      <c r="B321" s="273"/>
      <c r="C321" s="48"/>
      <c r="D321" s="274"/>
      <c r="E321" s="48"/>
      <c r="F321" s="272"/>
      <c r="G321" s="272"/>
      <c r="H321" s="272"/>
      <c r="I321" s="48"/>
      <c r="J321" s="272"/>
      <c r="K321" s="272"/>
      <c r="L321" s="272"/>
      <c r="M321" s="48"/>
      <c r="N321" s="275"/>
      <c r="O321" s="275"/>
      <c r="P321" s="276"/>
      <c r="Q321" s="93"/>
      <c r="R321" s="408">
        <f t="shared" si="16"/>
        <v>0</v>
      </c>
      <c r="S321" s="408">
        <f t="shared" si="17"/>
        <v>0</v>
      </c>
      <c r="T321" s="408">
        <f t="shared" si="18"/>
        <v>0</v>
      </c>
      <c r="U321" s="409">
        <f t="shared" si="19"/>
        <v>0</v>
      </c>
    </row>
    <row r="322" spans="1:21" x14ac:dyDescent="0.4">
      <c r="A322" s="91" t="s">
        <v>236</v>
      </c>
      <c r="B322" s="273"/>
      <c r="C322" s="48"/>
      <c r="D322" s="274"/>
      <c r="E322" s="48"/>
      <c r="F322" s="272"/>
      <c r="G322" s="272"/>
      <c r="H322" s="272"/>
      <c r="I322" s="48"/>
      <c r="J322" s="272"/>
      <c r="K322" s="272"/>
      <c r="L322" s="272"/>
      <c r="M322" s="48"/>
      <c r="N322" s="275"/>
      <c r="O322" s="275"/>
      <c r="P322" s="276"/>
      <c r="Q322" s="93"/>
      <c r="R322" s="408">
        <f t="shared" si="16"/>
        <v>0</v>
      </c>
      <c r="S322" s="408">
        <f t="shared" si="17"/>
        <v>0</v>
      </c>
      <c r="T322" s="408">
        <f t="shared" si="18"/>
        <v>0</v>
      </c>
      <c r="U322" s="409">
        <f t="shared" si="19"/>
        <v>0</v>
      </c>
    </row>
    <row r="323" spans="1:21" x14ac:dyDescent="0.4">
      <c r="A323" s="91" t="s">
        <v>236</v>
      </c>
      <c r="B323" s="273"/>
      <c r="C323" s="48"/>
      <c r="D323" s="274"/>
      <c r="E323" s="48"/>
      <c r="F323" s="272"/>
      <c r="G323" s="272"/>
      <c r="H323" s="272"/>
      <c r="I323" s="48"/>
      <c r="J323" s="272"/>
      <c r="K323" s="272"/>
      <c r="L323" s="272"/>
      <c r="M323" s="48"/>
      <c r="N323" s="275"/>
      <c r="O323" s="275"/>
      <c r="P323" s="276"/>
      <c r="Q323" s="93"/>
      <c r="R323" s="408">
        <f t="shared" si="16"/>
        <v>0</v>
      </c>
      <c r="S323" s="408">
        <f t="shared" si="17"/>
        <v>0</v>
      </c>
      <c r="T323" s="408">
        <f t="shared" si="18"/>
        <v>0</v>
      </c>
      <c r="U323" s="409">
        <f t="shared" si="19"/>
        <v>0</v>
      </c>
    </row>
    <row r="324" spans="1:21" x14ac:dyDescent="0.4">
      <c r="A324" s="91" t="s">
        <v>236</v>
      </c>
      <c r="B324" s="273"/>
      <c r="C324" s="48"/>
      <c r="D324" s="274"/>
      <c r="E324" s="48"/>
      <c r="F324" s="272"/>
      <c r="G324" s="272"/>
      <c r="H324" s="272"/>
      <c r="I324" s="48"/>
      <c r="J324" s="272"/>
      <c r="K324" s="272"/>
      <c r="L324" s="272"/>
      <c r="M324" s="48"/>
      <c r="N324" s="275"/>
      <c r="O324" s="275"/>
      <c r="P324" s="276"/>
      <c r="Q324" s="93"/>
      <c r="R324" s="408">
        <f t="shared" si="16"/>
        <v>0</v>
      </c>
      <c r="S324" s="408">
        <f t="shared" si="17"/>
        <v>0</v>
      </c>
      <c r="T324" s="408">
        <f t="shared" si="18"/>
        <v>0</v>
      </c>
      <c r="U324" s="409">
        <f t="shared" si="19"/>
        <v>0</v>
      </c>
    </row>
    <row r="325" spans="1:21" x14ac:dyDescent="0.4">
      <c r="A325" s="91" t="s">
        <v>236</v>
      </c>
      <c r="B325" s="273"/>
      <c r="C325" s="48"/>
      <c r="D325" s="274"/>
      <c r="E325" s="48"/>
      <c r="F325" s="272"/>
      <c r="G325" s="272"/>
      <c r="H325" s="272"/>
      <c r="I325" s="48"/>
      <c r="J325" s="272"/>
      <c r="K325" s="272"/>
      <c r="L325" s="272"/>
      <c r="M325" s="48"/>
      <c r="N325" s="275"/>
      <c r="O325" s="275"/>
      <c r="P325" s="276"/>
      <c r="Q325" s="93"/>
      <c r="R325" s="408">
        <f t="shared" si="16"/>
        <v>0</v>
      </c>
      <c r="S325" s="408">
        <f t="shared" si="17"/>
        <v>0</v>
      </c>
      <c r="T325" s="408">
        <f t="shared" si="18"/>
        <v>0</v>
      </c>
      <c r="U325" s="409">
        <f t="shared" si="19"/>
        <v>0</v>
      </c>
    </row>
    <row r="326" spans="1:21" x14ac:dyDescent="0.4">
      <c r="A326" s="91" t="s">
        <v>236</v>
      </c>
      <c r="B326" s="273"/>
      <c r="C326" s="48"/>
      <c r="D326" s="274"/>
      <c r="E326" s="48"/>
      <c r="F326" s="272"/>
      <c r="G326" s="272"/>
      <c r="H326" s="272"/>
      <c r="I326" s="48"/>
      <c r="J326" s="272"/>
      <c r="K326" s="272"/>
      <c r="L326" s="272"/>
      <c r="M326" s="48"/>
      <c r="N326" s="275"/>
      <c r="O326" s="275"/>
      <c r="P326" s="276"/>
      <c r="Q326" s="93"/>
      <c r="R326" s="408">
        <f t="shared" si="16"/>
        <v>0</v>
      </c>
      <c r="S326" s="408">
        <f t="shared" si="17"/>
        <v>0</v>
      </c>
      <c r="T326" s="408">
        <f t="shared" si="18"/>
        <v>0</v>
      </c>
      <c r="U326" s="409">
        <f t="shared" si="19"/>
        <v>0</v>
      </c>
    </row>
    <row r="327" spans="1:21" x14ac:dyDescent="0.4">
      <c r="A327" s="91" t="s">
        <v>236</v>
      </c>
      <c r="B327" s="273"/>
      <c r="C327" s="48"/>
      <c r="D327" s="274"/>
      <c r="E327" s="48"/>
      <c r="F327" s="272"/>
      <c r="G327" s="272"/>
      <c r="H327" s="272"/>
      <c r="I327" s="48"/>
      <c r="J327" s="272"/>
      <c r="K327" s="272"/>
      <c r="L327" s="272"/>
      <c r="M327" s="48"/>
      <c r="N327" s="275"/>
      <c r="O327" s="275"/>
      <c r="P327" s="276"/>
      <c r="Q327" s="93"/>
      <c r="R327" s="408">
        <f t="shared" si="16"/>
        <v>0</v>
      </c>
      <c r="S327" s="408">
        <f t="shared" si="17"/>
        <v>0</v>
      </c>
      <c r="T327" s="408">
        <f t="shared" si="18"/>
        <v>0</v>
      </c>
      <c r="U327" s="409">
        <f t="shared" si="19"/>
        <v>0</v>
      </c>
    </row>
    <row r="328" spans="1:21" x14ac:dyDescent="0.4">
      <c r="A328" s="91" t="s">
        <v>236</v>
      </c>
      <c r="B328" s="273"/>
      <c r="C328" s="48"/>
      <c r="D328" s="274"/>
      <c r="E328" s="48"/>
      <c r="F328" s="272"/>
      <c r="G328" s="272"/>
      <c r="H328" s="272"/>
      <c r="I328" s="48"/>
      <c r="J328" s="272"/>
      <c r="K328" s="272"/>
      <c r="L328" s="272"/>
      <c r="M328" s="48"/>
      <c r="N328" s="275"/>
      <c r="O328" s="275"/>
      <c r="P328" s="276"/>
      <c r="Q328" s="93"/>
      <c r="R328" s="408">
        <f t="shared" si="16"/>
        <v>0</v>
      </c>
      <c r="S328" s="408">
        <f t="shared" si="17"/>
        <v>0</v>
      </c>
      <c r="T328" s="408">
        <f t="shared" si="18"/>
        <v>0</v>
      </c>
      <c r="U328" s="409">
        <f t="shared" si="19"/>
        <v>0</v>
      </c>
    </row>
    <row r="329" spans="1:21" x14ac:dyDescent="0.4">
      <c r="A329" s="91" t="s">
        <v>236</v>
      </c>
      <c r="B329" s="273"/>
      <c r="C329" s="48"/>
      <c r="D329" s="274"/>
      <c r="E329" s="48"/>
      <c r="F329" s="272"/>
      <c r="G329" s="272"/>
      <c r="H329" s="272"/>
      <c r="I329" s="48"/>
      <c r="J329" s="272"/>
      <c r="K329" s="272"/>
      <c r="L329" s="272"/>
      <c r="M329" s="48"/>
      <c r="N329" s="275"/>
      <c r="O329" s="275"/>
      <c r="P329" s="276"/>
      <c r="Q329" s="93"/>
      <c r="R329" s="408">
        <f t="shared" si="16"/>
        <v>0</v>
      </c>
      <c r="S329" s="408">
        <f t="shared" si="17"/>
        <v>0</v>
      </c>
      <c r="T329" s="408">
        <f t="shared" si="18"/>
        <v>0</v>
      </c>
      <c r="U329" s="409">
        <f t="shared" si="19"/>
        <v>0</v>
      </c>
    </row>
    <row r="330" spans="1:21" x14ac:dyDescent="0.4">
      <c r="A330" s="91" t="s">
        <v>236</v>
      </c>
      <c r="B330" s="273"/>
      <c r="C330" s="48"/>
      <c r="D330" s="274"/>
      <c r="E330" s="48"/>
      <c r="F330" s="272"/>
      <c r="G330" s="272"/>
      <c r="H330" s="272"/>
      <c r="I330" s="48"/>
      <c r="J330" s="272"/>
      <c r="K330" s="272"/>
      <c r="L330" s="272"/>
      <c r="M330" s="48"/>
      <c r="N330" s="275"/>
      <c r="O330" s="275"/>
      <c r="P330" s="276"/>
      <c r="Q330" s="93"/>
      <c r="R330" s="408">
        <f t="shared" si="16"/>
        <v>0</v>
      </c>
      <c r="S330" s="408">
        <f t="shared" si="17"/>
        <v>0</v>
      </c>
      <c r="T330" s="408">
        <f t="shared" si="18"/>
        <v>0</v>
      </c>
      <c r="U330" s="409">
        <f t="shared" si="19"/>
        <v>0</v>
      </c>
    </row>
    <row r="331" spans="1:21" x14ac:dyDescent="0.4">
      <c r="A331" s="91" t="s">
        <v>236</v>
      </c>
      <c r="B331" s="273"/>
      <c r="C331" s="48"/>
      <c r="D331" s="274"/>
      <c r="E331" s="48"/>
      <c r="F331" s="272"/>
      <c r="G331" s="272"/>
      <c r="H331" s="272"/>
      <c r="I331" s="48"/>
      <c r="J331" s="272"/>
      <c r="K331" s="272"/>
      <c r="L331" s="272"/>
      <c r="M331" s="48"/>
      <c r="N331" s="275"/>
      <c r="O331" s="275"/>
      <c r="P331" s="276"/>
      <c r="Q331" s="93"/>
      <c r="R331" s="408">
        <f t="shared" si="16"/>
        <v>0</v>
      </c>
      <c r="S331" s="408">
        <f t="shared" si="17"/>
        <v>0</v>
      </c>
      <c r="T331" s="408">
        <f t="shared" si="18"/>
        <v>0</v>
      </c>
      <c r="U331" s="409">
        <f t="shared" si="19"/>
        <v>0</v>
      </c>
    </row>
    <row r="332" spans="1:21" x14ac:dyDescent="0.4">
      <c r="A332" s="91" t="s">
        <v>236</v>
      </c>
      <c r="B332" s="273"/>
      <c r="C332" s="48"/>
      <c r="D332" s="274"/>
      <c r="E332" s="48"/>
      <c r="F332" s="272"/>
      <c r="G332" s="272"/>
      <c r="H332" s="272"/>
      <c r="I332" s="48"/>
      <c r="J332" s="272"/>
      <c r="K332" s="272"/>
      <c r="L332" s="272"/>
      <c r="M332" s="48"/>
      <c r="N332" s="275"/>
      <c r="O332" s="275"/>
      <c r="P332" s="276"/>
      <c r="Q332" s="93"/>
      <c r="R332" s="408">
        <f t="shared" si="16"/>
        <v>0</v>
      </c>
      <c r="S332" s="408">
        <f t="shared" si="17"/>
        <v>0</v>
      </c>
      <c r="T332" s="408">
        <f t="shared" si="18"/>
        <v>0</v>
      </c>
      <c r="U332" s="409">
        <f t="shared" si="19"/>
        <v>0</v>
      </c>
    </row>
    <row r="333" spans="1:21" x14ac:dyDescent="0.4">
      <c r="A333" s="91" t="s">
        <v>236</v>
      </c>
      <c r="B333" s="273"/>
      <c r="C333" s="48"/>
      <c r="D333" s="274"/>
      <c r="E333" s="48"/>
      <c r="F333" s="272"/>
      <c r="G333" s="272"/>
      <c r="H333" s="272"/>
      <c r="I333" s="48"/>
      <c r="J333" s="272"/>
      <c r="K333" s="272"/>
      <c r="L333" s="272"/>
      <c r="M333" s="48"/>
      <c r="N333" s="275"/>
      <c r="O333" s="275"/>
      <c r="P333" s="276"/>
      <c r="Q333" s="93"/>
      <c r="R333" s="408">
        <f t="shared" ref="R333:R396" si="20">IFERROR(F333*J333,0)</f>
        <v>0</v>
      </c>
      <c r="S333" s="408">
        <f t="shared" ref="S333:S396" si="21">IFERROR(G333*K333,0)</f>
        <v>0</v>
      </c>
      <c r="T333" s="408">
        <f t="shared" ref="T333:T396" si="22">IFERROR(H333*L333,0)</f>
        <v>0</v>
      </c>
      <c r="U333" s="409">
        <f t="shared" ref="U333:U396" si="23">IFERROR(R333+S333+T333,0)</f>
        <v>0</v>
      </c>
    </row>
    <row r="334" spans="1:21" x14ac:dyDescent="0.4">
      <c r="A334" s="91" t="s">
        <v>236</v>
      </c>
      <c r="B334" s="273"/>
      <c r="C334" s="48"/>
      <c r="D334" s="274"/>
      <c r="E334" s="48"/>
      <c r="F334" s="272"/>
      <c r="G334" s="272"/>
      <c r="H334" s="272"/>
      <c r="I334" s="48"/>
      <c r="J334" s="272"/>
      <c r="K334" s="272"/>
      <c r="L334" s="272"/>
      <c r="M334" s="48"/>
      <c r="N334" s="275"/>
      <c r="O334" s="275"/>
      <c r="P334" s="276"/>
      <c r="Q334" s="93"/>
      <c r="R334" s="408">
        <f t="shared" si="20"/>
        <v>0</v>
      </c>
      <c r="S334" s="408">
        <f t="shared" si="21"/>
        <v>0</v>
      </c>
      <c r="T334" s="408">
        <f t="shared" si="22"/>
        <v>0</v>
      </c>
      <c r="U334" s="409">
        <f t="shared" si="23"/>
        <v>0</v>
      </c>
    </row>
    <row r="335" spans="1:21" x14ac:dyDescent="0.4">
      <c r="A335" s="91" t="s">
        <v>236</v>
      </c>
      <c r="B335" s="273"/>
      <c r="C335" s="48"/>
      <c r="D335" s="274"/>
      <c r="E335" s="48"/>
      <c r="F335" s="272"/>
      <c r="G335" s="272"/>
      <c r="H335" s="272"/>
      <c r="I335" s="48"/>
      <c r="J335" s="272"/>
      <c r="K335" s="272"/>
      <c r="L335" s="272"/>
      <c r="M335" s="48"/>
      <c r="N335" s="275"/>
      <c r="O335" s="275"/>
      <c r="P335" s="276"/>
      <c r="Q335" s="93"/>
      <c r="R335" s="408">
        <f t="shared" si="20"/>
        <v>0</v>
      </c>
      <c r="S335" s="408">
        <f t="shared" si="21"/>
        <v>0</v>
      </c>
      <c r="T335" s="408">
        <f t="shared" si="22"/>
        <v>0</v>
      </c>
      <c r="U335" s="409">
        <f t="shared" si="23"/>
        <v>0</v>
      </c>
    </row>
    <row r="336" spans="1:21" x14ac:dyDescent="0.4">
      <c r="A336" s="91" t="s">
        <v>236</v>
      </c>
      <c r="B336" s="273"/>
      <c r="C336" s="48"/>
      <c r="D336" s="274"/>
      <c r="E336" s="48"/>
      <c r="F336" s="272"/>
      <c r="G336" s="272"/>
      <c r="H336" s="272"/>
      <c r="I336" s="48"/>
      <c r="J336" s="272"/>
      <c r="K336" s="272"/>
      <c r="L336" s="272"/>
      <c r="M336" s="48"/>
      <c r="N336" s="275"/>
      <c r="O336" s="275"/>
      <c r="P336" s="276"/>
      <c r="Q336" s="93"/>
      <c r="R336" s="408">
        <f t="shared" si="20"/>
        <v>0</v>
      </c>
      <c r="S336" s="408">
        <f t="shared" si="21"/>
        <v>0</v>
      </c>
      <c r="T336" s="408">
        <f t="shared" si="22"/>
        <v>0</v>
      </c>
      <c r="U336" s="409">
        <f t="shared" si="23"/>
        <v>0</v>
      </c>
    </row>
    <row r="337" spans="1:21" x14ac:dyDescent="0.4">
      <c r="A337" s="91" t="s">
        <v>236</v>
      </c>
      <c r="B337" s="273"/>
      <c r="C337" s="48"/>
      <c r="D337" s="274"/>
      <c r="E337" s="48"/>
      <c r="F337" s="272"/>
      <c r="G337" s="272"/>
      <c r="H337" s="272"/>
      <c r="I337" s="48"/>
      <c r="J337" s="272"/>
      <c r="K337" s="272"/>
      <c r="L337" s="272"/>
      <c r="M337" s="48"/>
      <c r="N337" s="275"/>
      <c r="O337" s="275"/>
      <c r="P337" s="276"/>
      <c r="Q337" s="93"/>
      <c r="R337" s="408">
        <f t="shared" si="20"/>
        <v>0</v>
      </c>
      <c r="S337" s="408">
        <f t="shared" si="21"/>
        <v>0</v>
      </c>
      <c r="T337" s="408">
        <f t="shared" si="22"/>
        <v>0</v>
      </c>
      <c r="U337" s="409">
        <f t="shared" si="23"/>
        <v>0</v>
      </c>
    </row>
    <row r="338" spans="1:21" x14ac:dyDescent="0.4">
      <c r="A338" s="91" t="s">
        <v>236</v>
      </c>
      <c r="B338" s="273"/>
      <c r="C338" s="48"/>
      <c r="D338" s="274"/>
      <c r="E338" s="48"/>
      <c r="F338" s="272"/>
      <c r="G338" s="272"/>
      <c r="H338" s="272"/>
      <c r="I338" s="48"/>
      <c r="J338" s="272"/>
      <c r="K338" s="272"/>
      <c r="L338" s="272"/>
      <c r="M338" s="48"/>
      <c r="N338" s="275"/>
      <c r="O338" s="275"/>
      <c r="P338" s="276"/>
      <c r="Q338" s="93"/>
      <c r="R338" s="408">
        <f t="shared" si="20"/>
        <v>0</v>
      </c>
      <c r="S338" s="408">
        <f t="shared" si="21"/>
        <v>0</v>
      </c>
      <c r="T338" s="408">
        <f t="shared" si="22"/>
        <v>0</v>
      </c>
      <c r="U338" s="409">
        <f t="shared" si="23"/>
        <v>0</v>
      </c>
    </row>
    <row r="339" spans="1:21" x14ac:dyDescent="0.4">
      <c r="A339" s="91" t="s">
        <v>236</v>
      </c>
      <c r="B339" s="273"/>
      <c r="C339" s="48"/>
      <c r="D339" s="274"/>
      <c r="E339" s="48"/>
      <c r="F339" s="272"/>
      <c r="G339" s="272"/>
      <c r="H339" s="272"/>
      <c r="I339" s="48"/>
      <c r="J339" s="272"/>
      <c r="K339" s="272"/>
      <c r="L339" s="272"/>
      <c r="M339" s="48"/>
      <c r="N339" s="275"/>
      <c r="O339" s="275"/>
      <c r="P339" s="276"/>
      <c r="Q339" s="93"/>
      <c r="R339" s="408">
        <f t="shared" si="20"/>
        <v>0</v>
      </c>
      <c r="S339" s="408">
        <f t="shared" si="21"/>
        <v>0</v>
      </c>
      <c r="T339" s="408">
        <f t="shared" si="22"/>
        <v>0</v>
      </c>
      <c r="U339" s="409">
        <f t="shared" si="23"/>
        <v>0</v>
      </c>
    </row>
    <row r="340" spans="1:21" x14ac:dyDescent="0.4">
      <c r="A340" s="91" t="s">
        <v>236</v>
      </c>
      <c r="B340" s="273"/>
      <c r="C340" s="48"/>
      <c r="D340" s="274"/>
      <c r="E340" s="48"/>
      <c r="F340" s="272"/>
      <c r="G340" s="272"/>
      <c r="H340" s="272"/>
      <c r="I340" s="48"/>
      <c r="J340" s="272"/>
      <c r="K340" s="272"/>
      <c r="L340" s="272"/>
      <c r="M340" s="48"/>
      <c r="N340" s="275"/>
      <c r="O340" s="275"/>
      <c r="P340" s="276"/>
      <c r="Q340" s="93"/>
      <c r="R340" s="408">
        <f t="shared" si="20"/>
        <v>0</v>
      </c>
      <c r="S340" s="408">
        <f t="shared" si="21"/>
        <v>0</v>
      </c>
      <c r="T340" s="408">
        <f t="shared" si="22"/>
        <v>0</v>
      </c>
      <c r="U340" s="409">
        <f t="shared" si="23"/>
        <v>0</v>
      </c>
    </row>
    <row r="341" spans="1:21" x14ac:dyDescent="0.4">
      <c r="A341" s="91" t="s">
        <v>236</v>
      </c>
      <c r="B341" s="273"/>
      <c r="C341" s="48"/>
      <c r="D341" s="274"/>
      <c r="E341" s="48"/>
      <c r="F341" s="272"/>
      <c r="G341" s="272"/>
      <c r="H341" s="272"/>
      <c r="I341" s="48"/>
      <c r="J341" s="272"/>
      <c r="K341" s="272"/>
      <c r="L341" s="272"/>
      <c r="M341" s="48"/>
      <c r="N341" s="275"/>
      <c r="O341" s="275"/>
      <c r="P341" s="276"/>
      <c r="Q341" s="93"/>
      <c r="R341" s="408">
        <f t="shared" si="20"/>
        <v>0</v>
      </c>
      <c r="S341" s="408">
        <f t="shared" si="21"/>
        <v>0</v>
      </c>
      <c r="T341" s="408">
        <f t="shared" si="22"/>
        <v>0</v>
      </c>
      <c r="U341" s="409">
        <f t="shared" si="23"/>
        <v>0</v>
      </c>
    </row>
    <row r="342" spans="1:21" x14ac:dyDescent="0.4">
      <c r="A342" s="91" t="s">
        <v>236</v>
      </c>
      <c r="B342" s="273"/>
      <c r="C342" s="48"/>
      <c r="D342" s="274"/>
      <c r="E342" s="48"/>
      <c r="F342" s="272"/>
      <c r="G342" s="272"/>
      <c r="H342" s="272"/>
      <c r="I342" s="48"/>
      <c r="J342" s="272"/>
      <c r="K342" s="272"/>
      <c r="L342" s="272"/>
      <c r="M342" s="48"/>
      <c r="N342" s="275"/>
      <c r="O342" s="275"/>
      <c r="P342" s="276"/>
      <c r="Q342" s="93"/>
      <c r="R342" s="408">
        <f t="shared" si="20"/>
        <v>0</v>
      </c>
      <c r="S342" s="408">
        <f t="shared" si="21"/>
        <v>0</v>
      </c>
      <c r="T342" s="408">
        <f t="shared" si="22"/>
        <v>0</v>
      </c>
      <c r="U342" s="409">
        <f t="shared" si="23"/>
        <v>0</v>
      </c>
    </row>
    <row r="343" spans="1:21" x14ac:dyDescent="0.4">
      <c r="A343" s="91" t="s">
        <v>236</v>
      </c>
      <c r="B343" s="273"/>
      <c r="C343" s="48"/>
      <c r="D343" s="274"/>
      <c r="E343" s="48"/>
      <c r="F343" s="272"/>
      <c r="G343" s="272"/>
      <c r="H343" s="272"/>
      <c r="I343" s="48"/>
      <c r="J343" s="272"/>
      <c r="K343" s="272"/>
      <c r="L343" s="272"/>
      <c r="M343" s="48"/>
      <c r="N343" s="275"/>
      <c r="O343" s="275"/>
      <c r="P343" s="276"/>
      <c r="Q343" s="93"/>
      <c r="R343" s="408">
        <f t="shared" si="20"/>
        <v>0</v>
      </c>
      <c r="S343" s="408">
        <f t="shared" si="21"/>
        <v>0</v>
      </c>
      <c r="T343" s="408">
        <f t="shared" si="22"/>
        <v>0</v>
      </c>
      <c r="U343" s="409">
        <f t="shared" si="23"/>
        <v>0</v>
      </c>
    </row>
    <row r="344" spans="1:21" x14ac:dyDescent="0.4">
      <c r="A344" s="91" t="s">
        <v>236</v>
      </c>
      <c r="B344" s="273"/>
      <c r="C344" s="48"/>
      <c r="D344" s="274"/>
      <c r="E344" s="48"/>
      <c r="F344" s="272"/>
      <c r="G344" s="272"/>
      <c r="H344" s="272"/>
      <c r="I344" s="48"/>
      <c r="J344" s="272"/>
      <c r="K344" s="272"/>
      <c r="L344" s="272"/>
      <c r="M344" s="48"/>
      <c r="N344" s="275"/>
      <c r="O344" s="275"/>
      <c r="P344" s="276"/>
      <c r="Q344" s="93"/>
      <c r="R344" s="408">
        <f t="shared" si="20"/>
        <v>0</v>
      </c>
      <c r="S344" s="408">
        <f t="shared" si="21"/>
        <v>0</v>
      </c>
      <c r="T344" s="408">
        <f t="shared" si="22"/>
        <v>0</v>
      </c>
      <c r="U344" s="409">
        <f t="shared" si="23"/>
        <v>0</v>
      </c>
    </row>
    <row r="345" spans="1:21" x14ac:dyDescent="0.4">
      <c r="A345" s="91" t="s">
        <v>236</v>
      </c>
      <c r="B345" s="273"/>
      <c r="C345" s="48"/>
      <c r="D345" s="274"/>
      <c r="E345" s="48"/>
      <c r="F345" s="272"/>
      <c r="G345" s="272"/>
      <c r="H345" s="272"/>
      <c r="I345" s="48"/>
      <c r="J345" s="272"/>
      <c r="K345" s="272"/>
      <c r="L345" s="272"/>
      <c r="M345" s="48"/>
      <c r="N345" s="275"/>
      <c r="O345" s="275"/>
      <c r="P345" s="276"/>
      <c r="Q345" s="93"/>
      <c r="R345" s="408">
        <f t="shared" si="20"/>
        <v>0</v>
      </c>
      <c r="S345" s="408">
        <f t="shared" si="21"/>
        <v>0</v>
      </c>
      <c r="T345" s="408">
        <f t="shared" si="22"/>
        <v>0</v>
      </c>
      <c r="U345" s="409">
        <f t="shared" si="23"/>
        <v>0</v>
      </c>
    </row>
    <row r="346" spans="1:21" x14ac:dyDescent="0.4">
      <c r="A346" s="91" t="s">
        <v>236</v>
      </c>
      <c r="B346" s="273"/>
      <c r="C346" s="48"/>
      <c r="D346" s="274"/>
      <c r="E346" s="48"/>
      <c r="F346" s="272"/>
      <c r="G346" s="272"/>
      <c r="H346" s="272"/>
      <c r="I346" s="48"/>
      <c r="J346" s="272"/>
      <c r="K346" s="272"/>
      <c r="L346" s="272"/>
      <c r="M346" s="48"/>
      <c r="N346" s="275"/>
      <c r="O346" s="275"/>
      <c r="P346" s="276"/>
      <c r="Q346" s="93"/>
      <c r="R346" s="408">
        <f t="shared" si="20"/>
        <v>0</v>
      </c>
      <c r="S346" s="408">
        <f t="shared" si="21"/>
        <v>0</v>
      </c>
      <c r="T346" s="408">
        <f t="shared" si="22"/>
        <v>0</v>
      </c>
      <c r="U346" s="409">
        <f t="shared" si="23"/>
        <v>0</v>
      </c>
    </row>
    <row r="347" spans="1:21" x14ac:dyDescent="0.4">
      <c r="A347" s="91" t="s">
        <v>236</v>
      </c>
      <c r="B347" s="273"/>
      <c r="C347" s="48"/>
      <c r="D347" s="274"/>
      <c r="E347" s="48"/>
      <c r="F347" s="272"/>
      <c r="G347" s="272"/>
      <c r="H347" s="272"/>
      <c r="I347" s="48"/>
      <c r="J347" s="272"/>
      <c r="K347" s="272"/>
      <c r="L347" s="272"/>
      <c r="M347" s="48"/>
      <c r="N347" s="275"/>
      <c r="O347" s="275"/>
      <c r="P347" s="276"/>
      <c r="Q347" s="93"/>
      <c r="R347" s="408">
        <f t="shared" si="20"/>
        <v>0</v>
      </c>
      <c r="S347" s="408">
        <f t="shared" si="21"/>
        <v>0</v>
      </c>
      <c r="T347" s="408">
        <f t="shared" si="22"/>
        <v>0</v>
      </c>
      <c r="U347" s="409">
        <f t="shared" si="23"/>
        <v>0</v>
      </c>
    </row>
    <row r="348" spans="1:21" x14ac:dyDescent="0.4">
      <c r="A348" s="91" t="s">
        <v>236</v>
      </c>
      <c r="B348" s="273"/>
      <c r="C348" s="48"/>
      <c r="D348" s="274"/>
      <c r="E348" s="48"/>
      <c r="F348" s="272"/>
      <c r="G348" s="272"/>
      <c r="H348" s="272"/>
      <c r="I348" s="48"/>
      <c r="J348" s="272"/>
      <c r="K348" s="272"/>
      <c r="L348" s="272"/>
      <c r="M348" s="48"/>
      <c r="N348" s="275"/>
      <c r="O348" s="275"/>
      <c r="P348" s="276"/>
      <c r="Q348" s="93"/>
      <c r="R348" s="408">
        <f t="shared" si="20"/>
        <v>0</v>
      </c>
      <c r="S348" s="408">
        <f t="shared" si="21"/>
        <v>0</v>
      </c>
      <c r="T348" s="408">
        <f t="shared" si="22"/>
        <v>0</v>
      </c>
      <c r="U348" s="409">
        <f t="shared" si="23"/>
        <v>0</v>
      </c>
    </row>
    <row r="349" spans="1:21" x14ac:dyDescent="0.4">
      <c r="A349" s="91" t="s">
        <v>236</v>
      </c>
      <c r="B349" s="273"/>
      <c r="C349" s="48"/>
      <c r="D349" s="274"/>
      <c r="E349" s="48"/>
      <c r="F349" s="272"/>
      <c r="G349" s="272"/>
      <c r="H349" s="272"/>
      <c r="I349" s="48"/>
      <c r="J349" s="272"/>
      <c r="K349" s="272"/>
      <c r="L349" s="272"/>
      <c r="M349" s="48"/>
      <c r="N349" s="275"/>
      <c r="O349" s="275"/>
      <c r="P349" s="276"/>
      <c r="Q349" s="93"/>
      <c r="R349" s="408">
        <f t="shared" si="20"/>
        <v>0</v>
      </c>
      <c r="S349" s="408">
        <f t="shared" si="21"/>
        <v>0</v>
      </c>
      <c r="T349" s="408">
        <f t="shared" si="22"/>
        <v>0</v>
      </c>
      <c r="U349" s="409">
        <f t="shared" si="23"/>
        <v>0</v>
      </c>
    </row>
    <row r="350" spans="1:21" x14ac:dyDescent="0.4">
      <c r="A350" s="91" t="s">
        <v>236</v>
      </c>
      <c r="B350" s="273"/>
      <c r="C350" s="48"/>
      <c r="D350" s="274"/>
      <c r="E350" s="48"/>
      <c r="F350" s="272"/>
      <c r="G350" s="272"/>
      <c r="H350" s="272"/>
      <c r="I350" s="48"/>
      <c r="J350" s="272"/>
      <c r="K350" s="272"/>
      <c r="L350" s="272"/>
      <c r="M350" s="48"/>
      <c r="N350" s="275"/>
      <c r="O350" s="275"/>
      <c r="P350" s="276"/>
      <c r="Q350" s="93"/>
      <c r="R350" s="408">
        <f t="shared" si="20"/>
        <v>0</v>
      </c>
      <c r="S350" s="408">
        <f t="shared" si="21"/>
        <v>0</v>
      </c>
      <c r="T350" s="408">
        <f t="shared" si="22"/>
        <v>0</v>
      </c>
      <c r="U350" s="409">
        <f t="shared" si="23"/>
        <v>0</v>
      </c>
    </row>
    <row r="351" spans="1:21" x14ac:dyDescent="0.4">
      <c r="A351" s="91" t="s">
        <v>236</v>
      </c>
      <c r="B351" s="273"/>
      <c r="C351" s="48"/>
      <c r="D351" s="274"/>
      <c r="E351" s="48"/>
      <c r="F351" s="272"/>
      <c r="G351" s="272"/>
      <c r="H351" s="272"/>
      <c r="I351" s="48"/>
      <c r="J351" s="272"/>
      <c r="K351" s="272"/>
      <c r="L351" s="272"/>
      <c r="M351" s="48"/>
      <c r="N351" s="275"/>
      <c r="O351" s="275"/>
      <c r="P351" s="276"/>
      <c r="Q351" s="93"/>
      <c r="R351" s="408">
        <f t="shared" si="20"/>
        <v>0</v>
      </c>
      <c r="S351" s="408">
        <f t="shared" si="21"/>
        <v>0</v>
      </c>
      <c r="T351" s="408">
        <f t="shared" si="22"/>
        <v>0</v>
      </c>
      <c r="U351" s="409">
        <f t="shared" si="23"/>
        <v>0</v>
      </c>
    </row>
    <row r="352" spans="1:21" x14ac:dyDescent="0.4">
      <c r="A352" s="91" t="s">
        <v>236</v>
      </c>
      <c r="B352" s="273"/>
      <c r="C352" s="48"/>
      <c r="D352" s="274"/>
      <c r="E352" s="48"/>
      <c r="F352" s="272"/>
      <c r="G352" s="272"/>
      <c r="H352" s="272"/>
      <c r="I352" s="48"/>
      <c r="J352" s="272"/>
      <c r="K352" s="272"/>
      <c r="L352" s="272"/>
      <c r="M352" s="48"/>
      <c r="N352" s="275"/>
      <c r="O352" s="275"/>
      <c r="P352" s="276"/>
      <c r="Q352" s="93"/>
      <c r="R352" s="408">
        <f t="shared" si="20"/>
        <v>0</v>
      </c>
      <c r="S352" s="408">
        <f t="shared" si="21"/>
        <v>0</v>
      </c>
      <c r="T352" s="408">
        <f t="shared" si="22"/>
        <v>0</v>
      </c>
      <c r="U352" s="409">
        <f t="shared" si="23"/>
        <v>0</v>
      </c>
    </row>
    <row r="353" spans="1:21" x14ac:dyDescent="0.4">
      <c r="A353" s="91" t="s">
        <v>236</v>
      </c>
      <c r="B353" s="273"/>
      <c r="C353" s="48"/>
      <c r="D353" s="274"/>
      <c r="E353" s="48"/>
      <c r="F353" s="272"/>
      <c r="G353" s="272"/>
      <c r="H353" s="272"/>
      <c r="I353" s="48"/>
      <c r="J353" s="272"/>
      <c r="K353" s="272"/>
      <c r="L353" s="272"/>
      <c r="M353" s="48"/>
      <c r="N353" s="275"/>
      <c r="O353" s="275"/>
      <c r="P353" s="276"/>
      <c r="Q353" s="93"/>
      <c r="R353" s="408">
        <f t="shared" si="20"/>
        <v>0</v>
      </c>
      <c r="S353" s="408">
        <f t="shared" si="21"/>
        <v>0</v>
      </c>
      <c r="T353" s="408">
        <f t="shared" si="22"/>
        <v>0</v>
      </c>
      <c r="U353" s="409">
        <f t="shared" si="23"/>
        <v>0</v>
      </c>
    </row>
    <row r="354" spans="1:21" x14ac:dyDescent="0.4">
      <c r="A354" s="91" t="s">
        <v>236</v>
      </c>
      <c r="B354" s="273"/>
      <c r="C354" s="48"/>
      <c r="D354" s="274"/>
      <c r="E354" s="48"/>
      <c r="F354" s="272"/>
      <c r="G354" s="272"/>
      <c r="H354" s="272"/>
      <c r="I354" s="48"/>
      <c r="J354" s="272"/>
      <c r="K354" s="272"/>
      <c r="L354" s="272"/>
      <c r="M354" s="48"/>
      <c r="N354" s="275"/>
      <c r="O354" s="275"/>
      <c r="P354" s="276"/>
      <c r="Q354" s="93"/>
      <c r="R354" s="408">
        <f t="shared" si="20"/>
        <v>0</v>
      </c>
      <c r="S354" s="408">
        <f t="shared" si="21"/>
        <v>0</v>
      </c>
      <c r="T354" s="408">
        <f t="shared" si="22"/>
        <v>0</v>
      </c>
      <c r="U354" s="409">
        <f t="shared" si="23"/>
        <v>0</v>
      </c>
    </row>
    <row r="355" spans="1:21" x14ac:dyDescent="0.4">
      <c r="A355" s="91" t="s">
        <v>236</v>
      </c>
      <c r="B355" s="273"/>
      <c r="C355" s="48"/>
      <c r="D355" s="274"/>
      <c r="E355" s="48"/>
      <c r="F355" s="272"/>
      <c r="G355" s="272"/>
      <c r="H355" s="272"/>
      <c r="I355" s="48"/>
      <c r="J355" s="272"/>
      <c r="K355" s="272"/>
      <c r="L355" s="272"/>
      <c r="M355" s="48"/>
      <c r="N355" s="275"/>
      <c r="O355" s="275"/>
      <c r="P355" s="276"/>
      <c r="Q355" s="93"/>
      <c r="R355" s="408">
        <f t="shared" si="20"/>
        <v>0</v>
      </c>
      <c r="S355" s="408">
        <f t="shared" si="21"/>
        <v>0</v>
      </c>
      <c r="T355" s="408">
        <f t="shared" si="22"/>
        <v>0</v>
      </c>
      <c r="U355" s="409">
        <f t="shared" si="23"/>
        <v>0</v>
      </c>
    </row>
    <row r="356" spans="1:21" x14ac:dyDescent="0.4">
      <c r="A356" s="91" t="s">
        <v>236</v>
      </c>
      <c r="B356" s="273"/>
      <c r="C356" s="48"/>
      <c r="D356" s="274"/>
      <c r="E356" s="48"/>
      <c r="F356" s="272"/>
      <c r="G356" s="272"/>
      <c r="H356" s="272"/>
      <c r="I356" s="48"/>
      <c r="J356" s="272"/>
      <c r="K356" s="272"/>
      <c r="L356" s="272"/>
      <c r="M356" s="48"/>
      <c r="N356" s="275"/>
      <c r="O356" s="275"/>
      <c r="P356" s="276"/>
      <c r="Q356" s="93"/>
      <c r="R356" s="408">
        <f t="shared" si="20"/>
        <v>0</v>
      </c>
      <c r="S356" s="408">
        <f t="shared" si="21"/>
        <v>0</v>
      </c>
      <c r="T356" s="408">
        <f t="shared" si="22"/>
        <v>0</v>
      </c>
      <c r="U356" s="409">
        <f t="shared" si="23"/>
        <v>0</v>
      </c>
    </row>
    <row r="357" spans="1:21" x14ac:dyDescent="0.4">
      <c r="A357" s="91" t="s">
        <v>236</v>
      </c>
      <c r="B357" s="273"/>
      <c r="C357" s="48"/>
      <c r="D357" s="274"/>
      <c r="E357" s="48"/>
      <c r="F357" s="272"/>
      <c r="G357" s="272"/>
      <c r="H357" s="272"/>
      <c r="I357" s="48"/>
      <c r="J357" s="272"/>
      <c r="K357" s="272"/>
      <c r="L357" s="272"/>
      <c r="M357" s="48"/>
      <c r="N357" s="275"/>
      <c r="O357" s="275"/>
      <c r="P357" s="276"/>
      <c r="Q357" s="93"/>
      <c r="R357" s="408">
        <f t="shared" si="20"/>
        <v>0</v>
      </c>
      <c r="S357" s="408">
        <f t="shared" si="21"/>
        <v>0</v>
      </c>
      <c r="T357" s="408">
        <f t="shared" si="22"/>
        <v>0</v>
      </c>
      <c r="U357" s="409">
        <f t="shared" si="23"/>
        <v>0</v>
      </c>
    </row>
    <row r="358" spans="1:21" x14ac:dyDescent="0.4">
      <c r="A358" s="91" t="s">
        <v>236</v>
      </c>
      <c r="B358" s="273"/>
      <c r="C358" s="48"/>
      <c r="D358" s="274"/>
      <c r="E358" s="48"/>
      <c r="F358" s="272"/>
      <c r="G358" s="272"/>
      <c r="H358" s="272"/>
      <c r="I358" s="48"/>
      <c r="J358" s="272"/>
      <c r="K358" s="272"/>
      <c r="L358" s="272"/>
      <c r="M358" s="48"/>
      <c r="N358" s="275"/>
      <c r="O358" s="275"/>
      <c r="P358" s="276"/>
      <c r="Q358" s="93"/>
      <c r="R358" s="408">
        <f t="shared" si="20"/>
        <v>0</v>
      </c>
      <c r="S358" s="408">
        <f t="shared" si="21"/>
        <v>0</v>
      </c>
      <c r="T358" s="408">
        <f t="shared" si="22"/>
        <v>0</v>
      </c>
      <c r="U358" s="409">
        <f t="shared" si="23"/>
        <v>0</v>
      </c>
    </row>
    <row r="359" spans="1:21" x14ac:dyDescent="0.4">
      <c r="A359" s="91" t="s">
        <v>236</v>
      </c>
      <c r="B359" s="273"/>
      <c r="C359" s="48"/>
      <c r="D359" s="274"/>
      <c r="E359" s="48"/>
      <c r="F359" s="272"/>
      <c r="G359" s="272"/>
      <c r="H359" s="272"/>
      <c r="I359" s="48"/>
      <c r="J359" s="272"/>
      <c r="K359" s="272"/>
      <c r="L359" s="272"/>
      <c r="M359" s="48"/>
      <c r="N359" s="275"/>
      <c r="O359" s="275"/>
      <c r="P359" s="276"/>
      <c r="Q359" s="93"/>
      <c r="R359" s="408">
        <f t="shared" si="20"/>
        <v>0</v>
      </c>
      <c r="S359" s="408">
        <f t="shared" si="21"/>
        <v>0</v>
      </c>
      <c r="T359" s="408">
        <f t="shared" si="22"/>
        <v>0</v>
      </c>
      <c r="U359" s="409">
        <f t="shared" si="23"/>
        <v>0</v>
      </c>
    </row>
    <row r="360" spans="1:21" x14ac:dyDescent="0.4">
      <c r="A360" s="91" t="s">
        <v>236</v>
      </c>
      <c r="B360" s="273"/>
      <c r="C360" s="48"/>
      <c r="D360" s="274"/>
      <c r="E360" s="48"/>
      <c r="F360" s="272"/>
      <c r="G360" s="272"/>
      <c r="H360" s="272"/>
      <c r="I360" s="48"/>
      <c r="J360" s="272"/>
      <c r="K360" s="272"/>
      <c r="L360" s="272"/>
      <c r="M360" s="48"/>
      <c r="N360" s="275"/>
      <c r="O360" s="275"/>
      <c r="P360" s="276"/>
      <c r="Q360" s="93"/>
      <c r="R360" s="408">
        <f t="shared" si="20"/>
        <v>0</v>
      </c>
      <c r="S360" s="408">
        <f t="shared" si="21"/>
        <v>0</v>
      </c>
      <c r="T360" s="408">
        <f t="shared" si="22"/>
        <v>0</v>
      </c>
      <c r="U360" s="409">
        <f t="shared" si="23"/>
        <v>0</v>
      </c>
    </row>
    <row r="361" spans="1:21" x14ac:dyDescent="0.4">
      <c r="A361" s="91" t="s">
        <v>236</v>
      </c>
      <c r="B361" s="273"/>
      <c r="C361" s="48"/>
      <c r="D361" s="274"/>
      <c r="E361" s="48"/>
      <c r="F361" s="272"/>
      <c r="G361" s="272"/>
      <c r="H361" s="272"/>
      <c r="I361" s="48"/>
      <c r="J361" s="272"/>
      <c r="K361" s="272"/>
      <c r="L361" s="272"/>
      <c r="M361" s="48"/>
      <c r="N361" s="275"/>
      <c r="O361" s="275"/>
      <c r="P361" s="276"/>
      <c r="Q361" s="93"/>
      <c r="R361" s="408">
        <f t="shared" si="20"/>
        <v>0</v>
      </c>
      <c r="S361" s="408">
        <f t="shared" si="21"/>
        <v>0</v>
      </c>
      <c r="T361" s="408">
        <f t="shared" si="22"/>
        <v>0</v>
      </c>
      <c r="U361" s="409">
        <f t="shared" si="23"/>
        <v>0</v>
      </c>
    </row>
    <row r="362" spans="1:21" x14ac:dyDescent="0.4">
      <c r="A362" s="91" t="s">
        <v>236</v>
      </c>
      <c r="B362" s="273"/>
      <c r="C362" s="48"/>
      <c r="D362" s="274"/>
      <c r="E362" s="48"/>
      <c r="F362" s="272"/>
      <c r="G362" s="272"/>
      <c r="H362" s="272"/>
      <c r="I362" s="48"/>
      <c r="J362" s="272"/>
      <c r="K362" s="272"/>
      <c r="L362" s="272"/>
      <c r="M362" s="48"/>
      <c r="N362" s="275"/>
      <c r="O362" s="275"/>
      <c r="P362" s="276"/>
      <c r="Q362" s="93"/>
      <c r="R362" s="408">
        <f t="shared" si="20"/>
        <v>0</v>
      </c>
      <c r="S362" s="408">
        <f t="shared" si="21"/>
        <v>0</v>
      </c>
      <c r="T362" s="408">
        <f t="shared" si="22"/>
        <v>0</v>
      </c>
      <c r="U362" s="409">
        <f t="shared" si="23"/>
        <v>0</v>
      </c>
    </row>
    <row r="363" spans="1:21" x14ac:dyDescent="0.4">
      <c r="A363" s="91" t="s">
        <v>236</v>
      </c>
      <c r="B363" s="273"/>
      <c r="C363" s="48"/>
      <c r="D363" s="274"/>
      <c r="E363" s="48"/>
      <c r="F363" s="272"/>
      <c r="G363" s="272"/>
      <c r="H363" s="272"/>
      <c r="I363" s="48"/>
      <c r="J363" s="272"/>
      <c r="K363" s="272"/>
      <c r="L363" s="272"/>
      <c r="M363" s="48"/>
      <c r="N363" s="275"/>
      <c r="O363" s="275"/>
      <c r="P363" s="276"/>
      <c r="Q363" s="93"/>
      <c r="R363" s="408">
        <f t="shared" si="20"/>
        <v>0</v>
      </c>
      <c r="S363" s="408">
        <f t="shared" si="21"/>
        <v>0</v>
      </c>
      <c r="T363" s="408">
        <f t="shared" si="22"/>
        <v>0</v>
      </c>
      <c r="U363" s="409">
        <f t="shared" si="23"/>
        <v>0</v>
      </c>
    </row>
    <row r="364" spans="1:21" x14ac:dyDescent="0.4">
      <c r="A364" s="91" t="s">
        <v>236</v>
      </c>
      <c r="B364" s="273"/>
      <c r="C364" s="48"/>
      <c r="D364" s="274"/>
      <c r="E364" s="48"/>
      <c r="F364" s="272"/>
      <c r="G364" s="272"/>
      <c r="H364" s="272"/>
      <c r="I364" s="48"/>
      <c r="J364" s="272"/>
      <c r="K364" s="272"/>
      <c r="L364" s="272"/>
      <c r="M364" s="48"/>
      <c r="N364" s="275"/>
      <c r="O364" s="275"/>
      <c r="P364" s="276"/>
      <c r="Q364" s="93"/>
      <c r="R364" s="408">
        <f t="shared" si="20"/>
        <v>0</v>
      </c>
      <c r="S364" s="408">
        <f t="shared" si="21"/>
        <v>0</v>
      </c>
      <c r="T364" s="408">
        <f t="shared" si="22"/>
        <v>0</v>
      </c>
      <c r="U364" s="409">
        <f t="shared" si="23"/>
        <v>0</v>
      </c>
    </row>
    <row r="365" spans="1:21" x14ac:dyDescent="0.4">
      <c r="A365" s="91" t="s">
        <v>236</v>
      </c>
      <c r="B365" s="273"/>
      <c r="C365" s="48"/>
      <c r="D365" s="274"/>
      <c r="E365" s="48"/>
      <c r="F365" s="272"/>
      <c r="G365" s="272"/>
      <c r="H365" s="272"/>
      <c r="I365" s="48"/>
      <c r="J365" s="272"/>
      <c r="K365" s="272"/>
      <c r="L365" s="272"/>
      <c r="M365" s="48"/>
      <c r="N365" s="275"/>
      <c r="O365" s="275"/>
      <c r="P365" s="276"/>
      <c r="Q365" s="93"/>
      <c r="R365" s="408">
        <f t="shared" si="20"/>
        <v>0</v>
      </c>
      <c r="S365" s="408">
        <f t="shared" si="21"/>
        <v>0</v>
      </c>
      <c r="T365" s="408">
        <f t="shared" si="22"/>
        <v>0</v>
      </c>
      <c r="U365" s="409">
        <f t="shared" si="23"/>
        <v>0</v>
      </c>
    </row>
    <row r="366" spans="1:21" x14ac:dyDescent="0.4">
      <c r="A366" s="91" t="s">
        <v>236</v>
      </c>
      <c r="B366" s="273"/>
      <c r="C366" s="48"/>
      <c r="D366" s="274"/>
      <c r="E366" s="48"/>
      <c r="F366" s="272"/>
      <c r="G366" s="272"/>
      <c r="H366" s="272"/>
      <c r="I366" s="48"/>
      <c r="J366" s="272"/>
      <c r="K366" s="272"/>
      <c r="L366" s="272"/>
      <c r="M366" s="48"/>
      <c r="N366" s="275"/>
      <c r="O366" s="275"/>
      <c r="P366" s="276"/>
      <c r="Q366" s="93"/>
      <c r="R366" s="408">
        <f t="shared" si="20"/>
        <v>0</v>
      </c>
      <c r="S366" s="408">
        <f t="shared" si="21"/>
        <v>0</v>
      </c>
      <c r="T366" s="408">
        <f t="shared" si="22"/>
        <v>0</v>
      </c>
      <c r="U366" s="409">
        <f t="shared" si="23"/>
        <v>0</v>
      </c>
    </row>
    <row r="367" spans="1:21" x14ac:dyDescent="0.4">
      <c r="A367" s="91" t="s">
        <v>236</v>
      </c>
      <c r="B367" s="273"/>
      <c r="C367" s="48"/>
      <c r="D367" s="274"/>
      <c r="E367" s="48"/>
      <c r="F367" s="272"/>
      <c r="G367" s="272"/>
      <c r="H367" s="272"/>
      <c r="I367" s="48"/>
      <c r="J367" s="272"/>
      <c r="K367" s="272"/>
      <c r="L367" s="272"/>
      <c r="M367" s="48"/>
      <c r="N367" s="275"/>
      <c r="O367" s="275"/>
      <c r="P367" s="276"/>
      <c r="Q367" s="93"/>
      <c r="R367" s="408">
        <f t="shared" si="20"/>
        <v>0</v>
      </c>
      <c r="S367" s="408">
        <f t="shared" si="21"/>
        <v>0</v>
      </c>
      <c r="T367" s="408">
        <f t="shared" si="22"/>
        <v>0</v>
      </c>
      <c r="U367" s="409">
        <f t="shared" si="23"/>
        <v>0</v>
      </c>
    </row>
    <row r="368" spans="1:21" x14ac:dyDescent="0.4">
      <c r="A368" s="91" t="s">
        <v>236</v>
      </c>
      <c r="B368" s="273"/>
      <c r="C368" s="48"/>
      <c r="D368" s="274"/>
      <c r="E368" s="48"/>
      <c r="F368" s="272"/>
      <c r="G368" s="272"/>
      <c r="H368" s="272"/>
      <c r="I368" s="48"/>
      <c r="J368" s="272"/>
      <c r="K368" s="272"/>
      <c r="L368" s="272"/>
      <c r="M368" s="48"/>
      <c r="N368" s="275"/>
      <c r="O368" s="275"/>
      <c r="P368" s="276"/>
      <c r="Q368" s="93"/>
      <c r="R368" s="408">
        <f t="shared" si="20"/>
        <v>0</v>
      </c>
      <c r="S368" s="408">
        <f t="shared" si="21"/>
        <v>0</v>
      </c>
      <c r="T368" s="408">
        <f t="shared" si="22"/>
        <v>0</v>
      </c>
      <c r="U368" s="409">
        <f t="shared" si="23"/>
        <v>0</v>
      </c>
    </row>
    <row r="369" spans="1:21" x14ac:dyDescent="0.4">
      <c r="A369" s="91" t="s">
        <v>236</v>
      </c>
      <c r="B369" s="273"/>
      <c r="C369" s="48"/>
      <c r="D369" s="274"/>
      <c r="E369" s="48"/>
      <c r="F369" s="272"/>
      <c r="G369" s="272"/>
      <c r="H369" s="272"/>
      <c r="I369" s="48"/>
      <c r="J369" s="272"/>
      <c r="K369" s="272"/>
      <c r="L369" s="272"/>
      <c r="M369" s="48"/>
      <c r="N369" s="275"/>
      <c r="O369" s="275"/>
      <c r="P369" s="276"/>
      <c r="Q369" s="93"/>
      <c r="R369" s="408">
        <f t="shared" si="20"/>
        <v>0</v>
      </c>
      <c r="S369" s="408">
        <f t="shared" si="21"/>
        <v>0</v>
      </c>
      <c r="T369" s="408">
        <f t="shared" si="22"/>
        <v>0</v>
      </c>
      <c r="U369" s="409">
        <f t="shared" si="23"/>
        <v>0</v>
      </c>
    </row>
    <row r="370" spans="1:21" x14ac:dyDescent="0.4">
      <c r="A370" s="91" t="s">
        <v>236</v>
      </c>
      <c r="B370" s="273"/>
      <c r="C370" s="48"/>
      <c r="D370" s="274"/>
      <c r="E370" s="48"/>
      <c r="F370" s="272"/>
      <c r="G370" s="272"/>
      <c r="H370" s="272"/>
      <c r="I370" s="48"/>
      <c r="J370" s="272"/>
      <c r="K370" s="272"/>
      <c r="L370" s="272"/>
      <c r="M370" s="48"/>
      <c r="N370" s="275"/>
      <c r="O370" s="275"/>
      <c r="P370" s="276"/>
      <c r="Q370" s="93"/>
      <c r="R370" s="408">
        <f t="shared" si="20"/>
        <v>0</v>
      </c>
      <c r="S370" s="408">
        <f t="shared" si="21"/>
        <v>0</v>
      </c>
      <c r="T370" s="408">
        <f t="shared" si="22"/>
        <v>0</v>
      </c>
      <c r="U370" s="409">
        <f t="shared" si="23"/>
        <v>0</v>
      </c>
    </row>
    <row r="371" spans="1:21" x14ac:dyDescent="0.4">
      <c r="A371" s="91" t="s">
        <v>236</v>
      </c>
      <c r="B371" s="273"/>
      <c r="C371" s="48"/>
      <c r="D371" s="274"/>
      <c r="E371" s="48"/>
      <c r="F371" s="272"/>
      <c r="G371" s="272"/>
      <c r="H371" s="272"/>
      <c r="I371" s="48"/>
      <c r="J371" s="272"/>
      <c r="K371" s="272"/>
      <c r="L371" s="272"/>
      <c r="M371" s="48"/>
      <c r="N371" s="275"/>
      <c r="O371" s="275"/>
      <c r="P371" s="276"/>
      <c r="Q371" s="93"/>
      <c r="R371" s="408">
        <f t="shared" si="20"/>
        <v>0</v>
      </c>
      <c r="S371" s="408">
        <f t="shared" si="21"/>
        <v>0</v>
      </c>
      <c r="T371" s="408">
        <f t="shared" si="22"/>
        <v>0</v>
      </c>
      <c r="U371" s="409">
        <f t="shared" si="23"/>
        <v>0</v>
      </c>
    </row>
    <row r="372" spans="1:21" x14ac:dyDescent="0.4">
      <c r="A372" s="91" t="s">
        <v>236</v>
      </c>
      <c r="B372" s="273"/>
      <c r="C372" s="48"/>
      <c r="D372" s="274"/>
      <c r="E372" s="48"/>
      <c r="F372" s="272"/>
      <c r="G372" s="272"/>
      <c r="H372" s="272"/>
      <c r="I372" s="48"/>
      <c r="J372" s="272"/>
      <c r="K372" s="272"/>
      <c r="L372" s="272"/>
      <c r="M372" s="48"/>
      <c r="N372" s="275"/>
      <c r="O372" s="275"/>
      <c r="P372" s="276"/>
      <c r="Q372" s="93"/>
      <c r="R372" s="408">
        <f t="shared" si="20"/>
        <v>0</v>
      </c>
      <c r="S372" s="408">
        <f t="shared" si="21"/>
        <v>0</v>
      </c>
      <c r="T372" s="408">
        <f t="shared" si="22"/>
        <v>0</v>
      </c>
      <c r="U372" s="409">
        <f t="shared" si="23"/>
        <v>0</v>
      </c>
    </row>
    <row r="373" spans="1:21" x14ac:dyDescent="0.4">
      <c r="A373" s="91" t="s">
        <v>236</v>
      </c>
      <c r="B373" s="273"/>
      <c r="C373" s="48"/>
      <c r="D373" s="274"/>
      <c r="E373" s="48"/>
      <c r="F373" s="272"/>
      <c r="G373" s="272"/>
      <c r="H373" s="272"/>
      <c r="I373" s="48"/>
      <c r="J373" s="272"/>
      <c r="K373" s="272"/>
      <c r="L373" s="272"/>
      <c r="M373" s="48"/>
      <c r="N373" s="275"/>
      <c r="O373" s="275"/>
      <c r="P373" s="276"/>
      <c r="Q373" s="93"/>
      <c r="R373" s="408">
        <f t="shared" si="20"/>
        <v>0</v>
      </c>
      <c r="S373" s="408">
        <f t="shared" si="21"/>
        <v>0</v>
      </c>
      <c r="T373" s="408">
        <f t="shared" si="22"/>
        <v>0</v>
      </c>
      <c r="U373" s="409">
        <f t="shared" si="23"/>
        <v>0</v>
      </c>
    </row>
    <row r="374" spans="1:21" x14ac:dyDescent="0.4">
      <c r="A374" s="91" t="s">
        <v>236</v>
      </c>
      <c r="B374" s="273"/>
      <c r="C374" s="48"/>
      <c r="D374" s="274"/>
      <c r="E374" s="48"/>
      <c r="F374" s="272"/>
      <c r="G374" s="272"/>
      <c r="H374" s="272"/>
      <c r="I374" s="48"/>
      <c r="J374" s="272"/>
      <c r="K374" s="272"/>
      <c r="L374" s="272"/>
      <c r="M374" s="48"/>
      <c r="N374" s="275"/>
      <c r="O374" s="275"/>
      <c r="P374" s="276"/>
      <c r="Q374" s="93"/>
      <c r="R374" s="408">
        <f t="shared" si="20"/>
        <v>0</v>
      </c>
      <c r="S374" s="408">
        <f t="shared" si="21"/>
        <v>0</v>
      </c>
      <c r="T374" s="408">
        <f t="shared" si="22"/>
        <v>0</v>
      </c>
      <c r="U374" s="409">
        <f t="shared" si="23"/>
        <v>0</v>
      </c>
    </row>
    <row r="375" spans="1:21" x14ac:dyDescent="0.4">
      <c r="A375" s="91" t="s">
        <v>236</v>
      </c>
      <c r="B375" s="273"/>
      <c r="C375" s="48"/>
      <c r="D375" s="274"/>
      <c r="E375" s="48"/>
      <c r="F375" s="272"/>
      <c r="G375" s="272"/>
      <c r="H375" s="272"/>
      <c r="I375" s="48"/>
      <c r="J375" s="272"/>
      <c r="K375" s="272"/>
      <c r="L375" s="272"/>
      <c r="M375" s="48"/>
      <c r="N375" s="275"/>
      <c r="O375" s="275"/>
      <c r="P375" s="276"/>
      <c r="Q375" s="93"/>
      <c r="R375" s="408">
        <f t="shared" si="20"/>
        <v>0</v>
      </c>
      <c r="S375" s="408">
        <f t="shared" si="21"/>
        <v>0</v>
      </c>
      <c r="T375" s="408">
        <f t="shared" si="22"/>
        <v>0</v>
      </c>
      <c r="U375" s="409">
        <f t="shared" si="23"/>
        <v>0</v>
      </c>
    </row>
    <row r="376" spans="1:21" x14ac:dyDescent="0.4">
      <c r="A376" s="91" t="s">
        <v>236</v>
      </c>
      <c r="B376" s="273"/>
      <c r="C376" s="48"/>
      <c r="D376" s="274"/>
      <c r="E376" s="48"/>
      <c r="F376" s="272"/>
      <c r="G376" s="272"/>
      <c r="H376" s="272"/>
      <c r="I376" s="48"/>
      <c r="J376" s="272"/>
      <c r="K376" s="272"/>
      <c r="L376" s="272"/>
      <c r="M376" s="48"/>
      <c r="N376" s="275"/>
      <c r="O376" s="275"/>
      <c r="P376" s="276"/>
      <c r="Q376" s="93"/>
      <c r="R376" s="408">
        <f t="shared" si="20"/>
        <v>0</v>
      </c>
      <c r="S376" s="408">
        <f t="shared" si="21"/>
        <v>0</v>
      </c>
      <c r="T376" s="408">
        <f t="shared" si="22"/>
        <v>0</v>
      </c>
      <c r="U376" s="409">
        <f t="shared" si="23"/>
        <v>0</v>
      </c>
    </row>
    <row r="377" spans="1:21" x14ac:dyDescent="0.4">
      <c r="A377" s="91" t="s">
        <v>236</v>
      </c>
      <c r="B377" s="273"/>
      <c r="C377" s="48"/>
      <c r="D377" s="274"/>
      <c r="E377" s="48"/>
      <c r="F377" s="272"/>
      <c r="G377" s="272"/>
      <c r="H377" s="272"/>
      <c r="I377" s="48"/>
      <c r="J377" s="272"/>
      <c r="K377" s="272"/>
      <c r="L377" s="272"/>
      <c r="M377" s="48"/>
      <c r="N377" s="275"/>
      <c r="O377" s="275"/>
      <c r="P377" s="276"/>
      <c r="Q377" s="93"/>
      <c r="R377" s="408">
        <f t="shared" si="20"/>
        <v>0</v>
      </c>
      <c r="S377" s="408">
        <f t="shared" si="21"/>
        <v>0</v>
      </c>
      <c r="T377" s="408">
        <f t="shared" si="22"/>
        <v>0</v>
      </c>
      <c r="U377" s="409">
        <f t="shared" si="23"/>
        <v>0</v>
      </c>
    </row>
    <row r="378" spans="1:21" x14ac:dyDescent="0.4">
      <c r="A378" s="91" t="s">
        <v>236</v>
      </c>
      <c r="B378" s="273"/>
      <c r="C378" s="48"/>
      <c r="D378" s="274"/>
      <c r="E378" s="48"/>
      <c r="F378" s="272"/>
      <c r="G378" s="272"/>
      <c r="H378" s="272"/>
      <c r="I378" s="48"/>
      <c r="J378" s="272"/>
      <c r="K378" s="272"/>
      <c r="L378" s="272"/>
      <c r="M378" s="48"/>
      <c r="N378" s="275"/>
      <c r="O378" s="275"/>
      <c r="P378" s="276"/>
      <c r="Q378" s="93"/>
      <c r="R378" s="408">
        <f t="shared" si="20"/>
        <v>0</v>
      </c>
      <c r="S378" s="408">
        <f t="shared" si="21"/>
        <v>0</v>
      </c>
      <c r="T378" s="408">
        <f t="shared" si="22"/>
        <v>0</v>
      </c>
      <c r="U378" s="409">
        <f t="shared" si="23"/>
        <v>0</v>
      </c>
    </row>
    <row r="379" spans="1:21" x14ac:dyDescent="0.4">
      <c r="A379" s="91" t="s">
        <v>236</v>
      </c>
      <c r="B379" s="273"/>
      <c r="C379" s="48"/>
      <c r="D379" s="274"/>
      <c r="E379" s="48"/>
      <c r="F379" s="272"/>
      <c r="G379" s="272"/>
      <c r="H379" s="272"/>
      <c r="I379" s="48"/>
      <c r="J379" s="272"/>
      <c r="K379" s="272"/>
      <c r="L379" s="272"/>
      <c r="M379" s="48"/>
      <c r="N379" s="275"/>
      <c r="O379" s="275"/>
      <c r="P379" s="276"/>
      <c r="Q379" s="93"/>
      <c r="R379" s="408">
        <f t="shared" si="20"/>
        <v>0</v>
      </c>
      <c r="S379" s="408">
        <f t="shared" si="21"/>
        <v>0</v>
      </c>
      <c r="T379" s="408">
        <f t="shared" si="22"/>
        <v>0</v>
      </c>
      <c r="U379" s="409">
        <f t="shared" si="23"/>
        <v>0</v>
      </c>
    </row>
    <row r="380" spans="1:21" x14ac:dyDescent="0.4">
      <c r="A380" s="91" t="s">
        <v>236</v>
      </c>
      <c r="B380" s="273"/>
      <c r="C380" s="48"/>
      <c r="D380" s="274"/>
      <c r="E380" s="48"/>
      <c r="F380" s="272"/>
      <c r="G380" s="272"/>
      <c r="H380" s="272"/>
      <c r="I380" s="48"/>
      <c r="J380" s="272"/>
      <c r="K380" s="272"/>
      <c r="L380" s="272"/>
      <c r="M380" s="48"/>
      <c r="N380" s="275"/>
      <c r="O380" s="275"/>
      <c r="P380" s="276"/>
      <c r="Q380" s="93"/>
      <c r="R380" s="408">
        <f t="shared" si="20"/>
        <v>0</v>
      </c>
      <c r="S380" s="408">
        <f t="shared" si="21"/>
        <v>0</v>
      </c>
      <c r="T380" s="408">
        <f t="shared" si="22"/>
        <v>0</v>
      </c>
      <c r="U380" s="409">
        <f t="shared" si="23"/>
        <v>0</v>
      </c>
    </row>
    <row r="381" spans="1:21" x14ac:dyDescent="0.4">
      <c r="A381" s="91" t="s">
        <v>236</v>
      </c>
      <c r="B381" s="273"/>
      <c r="C381" s="48"/>
      <c r="D381" s="274"/>
      <c r="E381" s="48"/>
      <c r="F381" s="272"/>
      <c r="G381" s="272"/>
      <c r="H381" s="272"/>
      <c r="I381" s="48"/>
      <c r="J381" s="272"/>
      <c r="K381" s="272"/>
      <c r="L381" s="272"/>
      <c r="M381" s="48"/>
      <c r="N381" s="275"/>
      <c r="O381" s="275"/>
      <c r="P381" s="276"/>
      <c r="Q381" s="93"/>
      <c r="R381" s="408">
        <f t="shared" si="20"/>
        <v>0</v>
      </c>
      <c r="S381" s="408">
        <f t="shared" si="21"/>
        <v>0</v>
      </c>
      <c r="T381" s="408">
        <f t="shared" si="22"/>
        <v>0</v>
      </c>
      <c r="U381" s="409">
        <f t="shared" si="23"/>
        <v>0</v>
      </c>
    </row>
    <row r="382" spans="1:21" x14ac:dyDescent="0.4">
      <c r="A382" s="91" t="s">
        <v>236</v>
      </c>
      <c r="B382" s="273"/>
      <c r="C382" s="48"/>
      <c r="D382" s="274"/>
      <c r="E382" s="48"/>
      <c r="F382" s="272"/>
      <c r="G382" s="272"/>
      <c r="H382" s="272"/>
      <c r="I382" s="48"/>
      <c r="J382" s="272"/>
      <c r="K382" s="272"/>
      <c r="L382" s="272"/>
      <c r="M382" s="48"/>
      <c r="N382" s="275"/>
      <c r="O382" s="275"/>
      <c r="P382" s="276"/>
      <c r="Q382" s="93"/>
      <c r="R382" s="408">
        <f t="shared" si="20"/>
        <v>0</v>
      </c>
      <c r="S382" s="408">
        <f t="shared" si="21"/>
        <v>0</v>
      </c>
      <c r="T382" s="408">
        <f t="shared" si="22"/>
        <v>0</v>
      </c>
      <c r="U382" s="409">
        <f t="shared" si="23"/>
        <v>0</v>
      </c>
    </row>
    <row r="383" spans="1:21" x14ac:dyDescent="0.4">
      <c r="A383" s="91" t="s">
        <v>236</v>
      </c>
      <c r="B383" s="273"/>
      <c r="C383" s="48"/>
      <c r="D383" s="274"/>
      <c r="E383" s="48"/>
      <c r="F383" s="272"/>
      <c r="G383" s="272"/>
      <c r="H383" s="272"/>
      <c r="I383" s="48"/>
      <c r="J383" s="272"/>
      <c r="K383" s="272"/>
      <c r="L383" s="272"/>
      <c r="M383" s="48"/>
      <c r="N383" s="275"/>
      <c r="O383" s="275"/>
      <c r="P383" s="276"/>
      <c r="Q383" s="93"/>
      <c r="R383" s="408">
        <f t="shared" si="20"/>
        <v>0</v>
      </c>
      <c r="S383" s="408">
        <f t="shared" si="21"/>
        <v>0</v>
      </c>
      <c r="T383" s="408">
        <f t="shared" si="22"/>
        <v>0</v>
      </c>
      <c r="U383" s="409">
        <f t="shared" si="23"/>
        <v>0</v>
      </c>
    </row>
    <row r="384" spans="1:21" x14ac:dyDescent="0.4">
      <c r="A384" s="91" t="s">
        <v>236</v>
      </c>
      <c r="B384" s="273"/>
      <c r="C384" s="48"/>
      <c r="D384" s="274"/>
      <c r="E384" s="48"/>
      <c r="F384" s="272"/>
      <c r="G384" s="272"/>
      <c r="H384" s="272"/>
      <c r="I384" s="48"/>
      <c r="J384" s="272"/>
      <c r="K384" s="272"/>
      <c r="L384" s="272"/>
      <c r="M384" s="48"/>
      <c r="N384" s="275"/>
      <c r="O384" s="275"/>
      <c r="P384" s="276"/>
      <c r="Q384" s="93"/>
      <c r="R384" s="408">
        <f t="shared" si="20"/>
        <v>0</v>
      </c>
      <c r="S384" s="408">
        <f t="shared" si="21"/>
        <v>0</v>
      </c>
      <c r="T384" s="408">
        <f t="shared" si="22"/>
        <v>0</v>
      </c>
      <c r="U384" s="409">
        <f t="shared" si="23"/>
        <v>0</v>
      </c>
    </row>
    <row r="385" spans="1:21" x14ac:dyDescent="0.4">
      <c r="A385" s="91" t="s">
        <v>236</v>
      </c>
      <c r="B385" s="273"/>
      <c r="C385" s="48"/>
      <c r="D385" s="274"/>
      <c r="E385" s="48"/>
      <c r="F385" s="272"/>
      <c r="G385" s="272"/>
      <c r="H385" s="272"/>
      <c r="I385" s="48"/>
      <c r="J385" s="272"/>
      <c r="K385" s="272"/>
      <c r="L385" s="272"/>
      <c r="M385" s="48"/>
      <c r="N385" s="275"/>
      <c r="O385" s="275"/>
      <c r="P385" s="276"/>
      <c r="Q385" s="93"/>
      <c r="R385" s="408">
        <f t="shared" si="20"/>
        <v>0</v>
      </c>
      <c r="S385" s="408">
        <f t="shared" si="21"/>
        <v>0</v>
      </c>
      <c r="T385" s="408">
        <f t="shared" si="22"/>
        <v>0</v>
      </c>
      <c r="U385" s="409">
        <f t="shared" si="23"/>
        <v>0</v>
      </c>
    </row>
    <row r="386" spans="1:21" x14ac:dyDescent="0.4">
      <c r="A386" s="91" t="s">
        <v>236</v>
      </c>
      <c r="B386" s="273"/>
      <c r="C386" s="48"/>
      <c r="D386" s="274"/>
      <c r="E386" s="48"/>
      <c r="F386" s="272"/>
      <c r="G386" s="272"/>
      <c r="H386" s="272"/>
      <c r="I386" s="48"/>
      <c r="J386" s="272"/>
      <c r="K386" s="272"/>
      <c r="L386" s="272"/>
      <c r="M386" s="48"/>
      <c r="N386" s="275"/>
      <c r="O386" s="275"/>
      <c r="P386" s="276"/>
      <c r="Q386" s="93"/>
      <c r="R386" s="408">
        <f t="shared" si="20"/>
        <v>0</v>
      </c>
      <c r="S386" s="408">
        <f t="shared" si="21"/>
        <v>0</v>
      </c>
      <c r="T386" s="408">
        <f t="shared" si="22"/>
        <v>0</v>
      </c>
      <c r="U386" s="409">
        <f t="shared" si="23"/>
        <v>0</v>
      </c>
    </row>
    <row r="387" spans="1:21" x14ac:dyDescent="0.4">
      <c r="A387" s="91" t="s">
        <v>236</v>
      </c>
      <c r="B387" s="273"/>
      <c r="C387" s="48"/>
      <c r="D387" s="274"/>
      <c r="E387" s="48"/>
      <c r="F387" s="272"/>
      <c r="G387" s="272"/>
      <c r="H387" s="272"/>
      <c r="I387" s="48"/>
      <c r="J387" s="272"/>
      <c r="K387" s="272"/>
      <c r="L387" s="272"/>
      <c r="M387" s="48"/>
      <c r="N387" s="275"/>
      <c r="O387" s="275"/>
      <c r="P387" s="276"/>
      <c r="Q387" s="93"/>
      <c r="R387" s="408">
        <f t="shared" si="20"/>
        <v>0</v>
      </c>
      <c r="S387" s="408">
        <f t="shared" si="21"/>
        <v>0</v>
      </c>
      <c r="T387" s="408">
        <f t="shared" si="22"/>
        <v>0</v>
      </c>
      <c r="U387" s="409">
        <f t="shared" si="23"/>
        <v>0</v>
      </c>
    </row>
    <row r="388" spans="1:21" x14ac:dyDescent="0.4">
      <c r="A388" s="91" t="s">
        <v>236</v>
      </c>
      <c r="B388" s="273"/>
      <c r="C388" s="48"/>
      <c r="D388" s="274"/>
      <c r="E388" s="48"/>
      <c r="F388" s="272"/>
      <c r="G388" s="272"/>
      <c r="H388" s="272"/>
      <c r="I388" s="48"/>
      <c r="J388" s="272"/>
      <c r="K388" s="272"/>
      <c r="L388" s="272"/>
      <c r="M388" s="48"/>
      <c r="N388" s="275"/>
      <c r="O388" s="275"/>
      <c r="P388" s="276"/>
      <c r="Q388" s="93"/>
      <c r="R388" s="408">
        <f t="shared" si="20"/>
        <v>0</v>
      </c>
      <c r="S388" s="408">
        <f t="shared" si="21"/>
        <v>0</v>
      </c>
      <c r="T388" s="408">
        <f t="shared" si="22"/>
        <v>0</v>
      </c>
      <c r="U388" s="409">
        <f t="shared" si="23"/>
        <v>0</v>
      </c>
    </row>
    <row r="389" spans="1:21" x14ac:dyDescent="0.4">
      <c r="A389" s="91" t="s">
        <v>236</v>
      </c>
      <c r="B389" s="273"/>
      <c r="C389" s="48"/>
      <c r="D389" s="274"/>
      <c r="E389" s="48"/>
      <c r="F389" s="272"/>
      <c r="G389" s="272"/>
      <c r="H389" s="272"/>
      <c r="I389" s="48"/>
      <c r="J389" s="272"/>
      <c r="K389" s="272"/>
      <c r="L389" s="272"/>
      <c r="M389" s="48"/>
      <c r="N389" s="275"/>
      <c r="O389" s="275"/>
      <c r="P389" s="276"/>
      <c r="Q389" s="93"/>
      <c r="R389" s="408">
        <f t="shared" si="20"/>
        <v>0</v>
      </c>
      <c r="S389" s="408">
        <f t="shared" si="21"/>
        <v>0</v>
      </c>
      <c r="T389" s="408">
        <f t="shared" si="22"/>
        <v>0</v>
      </c>
      <c r="U389" s="409">
        <f t="shared" si="23"/>
        <v>0</v>
      </c>
    </row>
    <row r="390" spans="1:21" x14ac:dyDescent="0.4">
      <c r="A390" s="91" t="s">
        <v>236</v>
      </c>
      <c r="B390" s="273"/>
      <c r="C390" s="48"/>
      <c r="D390" s="274"/>
      <c r="E390" s="48"/>
      <c r="F390" s="272"/>
      <c r="G390" s="272"/>
      <c r="H390" s="272"/>
      <c r="I390" s="48"/>
      <c r="J390" s="272"/>
      <c r="K390" s="272"/>
      <c r="L390" s="272"/>
      <c r="M390" s="48"/>
      <c r="N390" s="275"/>
      <c r="O390" s="275"/>
      <c r="P390" s="276"/>
      <c r="Q390" s="93"/>
      <c r="R390" s="408">
        <f t="shared" si="20"/>
        <v>0</v>
      </c>
      <c r="S390" s="408">
        <f t="shared" si="21"/>
        <v>0</v>
      </c>
      <c r="T390" s="408">
        <f t="shared" si="22"/>
        <v>0</v>
      </c>
      <c r="U390" s="409">
        <f t="shared" si="23"/>
        <v>0</v>
      </c>
    </row>
    <row r="391" spans="1:21" x14ac:dyDescent="0.4">
      <c r="A391" s="91" t="s">
        <v>236</v>
      </c>
      <c r="B391" s="273"/>
      <c r="C391" s="48"/>
      <c r="D391" s="274"/>
      <c r="E391" s="48"/>
      <c r="F391" s="272"/>
      <c r="G391" s="272"/>
      <c r="H391" s="272"/>
      <c r="I391" s="48"/>
      <c r="J391" s="272"/>
      <c r="K391" s="272"/>
      <c r="L391" s="272"/>
      <c r="M391" s="48"/>
      <c r="N391" s="275"/>
      <c r="O391" s="275"/>
      <c r="P391" s="276"/>
      <c r="Q391" s="93"/>
      <c r="R391" s="408">
        <f t="shared" si="20"/>
        <v>0</v>
      </c>
      <c r="S391" s="408">
        <f t="shared" si="21"/>
        <v>0</v>
      </c>
      <c r="T391" s="408">
        <f t="shared" si="22"/>
        <v>0</v>
      </c>
      <c r="U391" s="409">
        <f t="shared" si="23"/>
        <v>0</v>
      </c>
    </row>
    <row r="392" spans="1:21" x14ac:dyDescent="0.4">
      <c r="A392" s="91" t="s">
        <v>236</v>
      </c>
      <c r="B392" s="273"/>
      <c r="C392" s="48"/>
      <c r="D392" s="274"/>
      <c r="E392" s="48"/>
      <c r="F392" s="272"/>
      <c r="G392" s="272"/>
      <c r="H392" s="272"/>
      <c r="I392" s="48"/>
      <c r="J392" s="272"/>
      <c r="K392" s="272"/>
      <c r="L392" s="272"/>
      <c r="M392" s="48"/>
      <c r="N392" s="275"/>
      <c r="O392" s="275"/>
      <c r="P392" s="276"/>
      <c r="Q392" s="93"/>
      <c r="R392" s="408">
        <f t="shared" si="20"/>
        <v>0</v>
      </c>
      <c r="S392" s="408">
        <f t="shared" si="21"/>
        <v>0</v>
      </c>
      <c r="T392" s="408">
        <f t="shared" si="22"/>
        <v>0</v>
      </c>
      <c r="U392" s="409">
        <f t="shared" si="23"/>
        <v>0</v>
      </c>
    </row>
    <row r="393" spans="1:21" x14ac:dyDescent="0.4">
      <c r="A393" s="91" t="s">
        <v>236</v>
      </c>
      <c r="B393" s="273"/>
      <c r="C393" s="48"/>
      <c r="D393" s="274"/>
      <c r="E393" s="48"/>
      <c r="F393" s="272"/>
      <c r="G393" s="272"/>
      <c r="H393" s="272"/>
      <c r="I393" s="48"/>
      <c r="J393" s="272"/>
      <c r="K393" s="272"/>
      <c r="L393" s="272"/>
      <c r="M393" s="48"/>
      <c r="N393" s="275"/>
      <c r="O393" s="275"/>
      <c r="P393" s="276"/>
      <c r="Q393" s="93"/>
      <c r="R393" s="408">
        <f t="shared" si="20"/>
        <v>0</v>
      </c>
      <c r="S393" s="408">
        <f t="shared" si="21"/>
        <v>0</v>
      </c>
      <c r="T393" s="408">
        <f t="shared" si="22"/>
        <v>0</v>
      </c>
      <c r="U393" s="409">
        <f t="shared" si="23"/>
        <v>0</v>
      </c>
    </row>
    <row r="394" spans="1:21" x14ac:dyDescent="0.4">
      <c r="A394" s="91" t="s">
        <v>236</v>
      </c>
      <c r="B394" s="273"/>
      <c r="C394" s="48"/>
      <c r="D394" s="274"/>
      <c r="E394" s="48"/>
      <c r="F394" s="272"/>
      <c r="G394" s="272"/>
      <c r="H394" s="272"/>
      <c r="I394" s="48"/>
      <c r="J394" s="272"/>
      <c r="K394" s="272"/>
      <c r="L394" s="272"/>
      <c r="M394" s="48"/>
      <c r="N394" s="275"/>
      <c r="O394" s="275"/>
      <c r="P394" s="276"/>
      <c r="Q394" s="93"/>
      <c r="R394" s="408">
        <f t="shared" si="20"/>
        <v>0</v>
      </c>
      <c r="S394" s="408">
        <f t="shared" si="21"/>
        <v>0</v>
      </c>
      <c r="T394" s="408">
        <f t="shared" si="22"/>
        <v>0</v>
      </c>
      <c r="U394" s="409">
        <f t="shared" si="23"/>
        <v>0</v>
      </c>
    </row>
    <row r="395" spans="1:21" x14ac:dyDescent="0.4">
      <c r="A395" s="91" t="s">
        <v>236</v>
      </c>
      <c r="B395" s="273"/>
      <c r="C395" s="48"/>
      <c r="D395" s="274"/>
      <c r="E395" s="48"/>
      <c r="F395" s="272"/>
      <c r="G395" s="272"/>
      <c r="H395" s="272"/>
      <c r="I395" s="48"/>
      <c r="J395" s="272"/>
      <c r="K395" s="272"/>
      <c r="L395" s="272"/>
      <c r="M395" s="48"/>
      <c r="N395" s="275"/>
      <c r="O395" s="275"/>
      <c r="P395" s="276"/>
      <c r="Q395" s="93"/>
      <c r="R395" s="408">
        <f t="shared" si="20"/>
        <v>0</v>
      </c>
      <c r="S395" s="408">
        <f t="shared" si="21"/>
        <v>0</v>
      </c>
      <c r="T395" s="408">
        <f t="shared" si="22"/>
        <v>0</v>
      </c>
      <c r="U395" s="409">
        <f t="shared" si="23"/>
        <v>0</v>
      </c>
    </row>
    <row r="396" spans="1:21" x14ac:dyDescent="0.4">
      <c r="A396" s="91" t="s">
        <v>236</v>
      </c>
      <c r="B396" s="273"/>
      <c r="C396" s="48"/>
      <c r="D396" s="274"/>
      <c r="E396" s="48"/>
      <c r="F396" s="272"/>
      <c r="G396" s="272"/>
      <c r="H396" s="272"/>
      <c r="I396" s="48"/>
      <c r="J396" s="272"/>
      <c r="K396" s="272"/>
      <c r="L396" s="272"/>
      <c r="M396" s="48"/>
      <c r="N396" s="275"/>
      <c r="O396" s="275"/>
      <c r="P396" s="276"/>
      <c r="Q396" s="93"/>
      <c r="R396" s="408">
        <f t="shared" si="20"/>
        <v>0</v>
      </c>
      <c r="S396" s="408">
        <f t="shared" si="21"/>
        <v>0</v>
      </c>
      <c r="T396" s="408">
        <f t="shared" si="22"/>
        <v>0</v>
      </c>
      <c r="U396" s="409">
        <f t="shared" si="23"/>
        <v>0</v>
      </c>
    </row>
    <row r="397" spans="1:21" x14ac:dyDescent="0.4">
      <c r="A397" s="91" t="s">
        <v>236</v>
      </c>
      <c r="B397" s="273"/>
      <c r="C397" s="48"/>
      <c r="D397" s="274"/>
      <c r="E397" s="48"/>
      <c r="F397" s="272"/>
      <c r="G397" s="272"/>
      <c r="H397" s="272"/>
      <c r="I397" s="48"/>
      <c r="J397" s="272"/>
      <c r="K397" s="272"/>
      <c r="L397" s="272"/>
      <c r="M397" s="48"/>
      <c r="N397" s="275"/>
      <c r="O397" s="275"/>
      <c r="P397" s="276"/>
      <c r="Q397" s="93"/>
      <c r="R397" s="408">
        <f t="shared" ref="R397:R460" si="24">IFERROR(F397*J397,0)</f>
        <v>0</v>
      </c>
      <c r="S397" s="408">
        <f t="shared" ref="S397:S460" si="25">IFERROR(G397*K397,0)</f>
        <v>0</v>
      </c>
      <c r="T397" s="408">
        <f t="shared" ref="T397:T460" si="26">IFERROR(H397*L397,0)</f>
        <v>0</v>
      </c>
      <c r="U397" s="409">
        <f t="shared" ref="U397:U460" si="27">IFERROR(R397+S397+T397,0)</f>
        <v>0</v>
      </c>
    </row>
    <row r="398" spans="1:21" x14ac:dyDescent="0.4">
      <c r="A398" s="91" t="s">
        <v>236</v>
      </c>
      <c r="B398" s="273"/>
      <c r="C398" s="48"/>
      <c r="D398" s="274"/>
      <c r="E398" s="48"/>
      <c r="F398" s="272"/>
      <c r="G398" s="272"/>
      <c r="H398" s="272"/>
      <c r="I398" s="48"/>
      <c r="J398" s="272"/>
      <c r="K398" s="272"/>
      <c r="L398" s="272"/>
      <c r="M398" s="48"/>
      <c r="N398" s="275"/>
      <c r="O398" s="275"/>
      <c r="P398" s="276"/>
      <c r="Q398" s="93"/>
      <c r="R398" s="408">
        <f t="shared" si="24"/>
        <v>0</v>
      </c>
      <c r="S398" s="408">
        <f t="shared" si="25"/>
        <v>0</v>
      </c>
      <c r="T398" s="408">
        <f t="shared" si="26"/>
        <v>0</v>
      </c>
      <c r="U398" s="409">
        <f t="shared" si="27"/>
        <v>0</v>
      </c>
    </row>
    <row r="399" spans="1:21" x14ac:dyDescent="0.4">
      <c r="A399" s="91" t="s">
        <v>236</v>
      </c>
      <c r="B399" s="273"/>
      <c r="C399" s="48"/>
      <c r="D399" s="274"/>
      <c r="E399" s="48"/>
      <c r="F399" s="272"/>
      <c r="G399" s="272"/>
      <c r="H399" s="272"/>
      <c r="I399" s="48"/>
      <c r="J399" s="272"/>
      <c r="K399" s="272"/>
      <c r="L399" s="272"/>
      <c r="M399" s="48"/>
      <c r="N399" s="275"/>
      <c r="O399" s="275"/>
      <c r="P399" s="276"/>
      <c r="Q399" s="93"/>
      <c r="R399" s="408">
        <f t="shared" si="24"/>
        <v>0</v>
      </c>
      <c r="S399" s="408">
        <f t="shared" si="25"/>
        <v>0</v>
      </c>
      <c r="T399" s="408">
        <f t="shared" si="26"/>
        <v>0</v>
      </c>
      <c r="U399" s="409">
        <f t="shared" si="27"/>
        <v>0</v>
      </c>
    </row>
    <row r="400" spans="1:21" x14ac:dyDescent="0.4">
      <c r="A400" s="91" t="s">
        <v>236</v>
      </c>
      <c r="B400" s="273"/>
      <c r="C400" s="48"/>
      <c r="D400" s="274"/>
      <c r="E400" s="48"/>
      <c r="F400" s="272"/>
      <c r="G400" s="272"/>
      <c r="H400" s="272"/>
      <c r="I400" s="48"/>
      <c r="J400" s="272"/>
      <c r="K400" s="272"/>
      <c r="L400" s="272"/>
      <c r="M400" s="48"/>
      <c r="N400" s="275"/>
      <c r="O400" s="275"/>
      <c r="P400" s="276"/>
      <c r="Q400" s="93"/>
      <c r="R400" s="408">
        <f t="shared" si="24"/>
        <v>0</v>
      </c>
      <c r="S400" s="408">
        <f t="shared" si="25"/>
        <v>0</v>
      </c>
      <c r="T400" s="408">
        <f t="shared" si="26"/>
        <v>0</v>
      </c>
      <c r="U400" s="409">
        <f t="shared" si="27"/>
        <v>0</v>
      </c>
    </row>
    <row r="401" spans="1:21" x14ac:dyDescent="0.4">
      <c r="A401" s="91" t="s">
        <v>236</v>
      </c>
      <c r="B401" s="273"/>
      <c r="C401" s="48"/>
      <c r="D401" s="274"/>
      <c r="E401" s="48"/>
      <c r="F401" s="272"/>
      <c r="G401" s="272"/>
      <c r="H401" s="272"/>
      <c r="I401" s="48"/>
      <c r="J401" s="272"/>
      <c r="K401" s="272"/>
      <c r="L401" s="272"/>
      <c r="M401" s="48"/>
      <c r="N401" s="275"/>
      <c r="O401" s="275"/>
      <c r="P401" s="276"/>
      <c r="Q401" s="93"/>
      <c r="R401" s="408">
        <f t="shared" si="24"/>
        <v>0</v>
      </c>
      <c r="S401" s="408">
        <f t="shared" si="25"/>
        <v>0</v>
      </c>
      <c r="T401" s="408">
        <f t="shared" si="26"/>
        <v>0</v>
      </c>
      <c r="U401" s="409">
        <f t="shared" si="27"/>
        <v>0</v>
      </c>
    </row>
    <row r="402" spans="1:21" x14ac:dyDescent="0.4">
      <c r="A402" s="91" t="s">
        <v>236</v>
      </c>
      <c r="B402" s="273"/>
      <c r="C402" s="48"/>
      <c r="D402" s="274"/>
      <c r="E402" s="48"/>
      <c r="F402" s="272"/>
      <c r="G402" s="272"/>
      <c r="H402" s="272"/>
      <c r="I402" s="48"/>
      <c r="J402" s="272"/>
      <c r="K402" s="272"/>
      <c r="L402" s="272"/>
      <c r="M402" s="48"/>
      <c r="N402" s="275"/>
      <c r="O402" s="275"/>
      <c r="P402" s="276"/>
      <c r="Q402" s="93"/>
      <c r="R402" s="408">
        <f t="shared" si="24"/>
        <v>0</v>
      </c>
      <c r="S402" s="408">
        <f t="shared" si="25"/>
        <v>0</v>
      </c>
      <c r="T402" s="408">
        <f t="shared" si="26"/>
        <v>0</v>
      </c>
      <c r="U402" s="409">
        <f t="shared" si="27"/>
        <v>0</v>
      </c>
    </row>
    <row r="403" spans="1:21" x14ac:dyDescent="0.4">
      <c r="A403" s="91" t="s">
        <v>236</v>
      </c>
      <c r="B403" s="273"/>
      <c r="C403" s="48"/>
      <c r="D403" s="274"/>
      <c r="E403" s="48"/>
      <c r="F403" s="272"/>
      <c r="G403" s="272"/>
      <c r="H403" s="272"/>
      <c r="I403" s="48"/>
      <c r="J403" s="272"/>
      <c r="K403" s="272"/>
      <c r="L403" s="272"/>
      <c r="M403" s="48"/>
      <c r="N403" s="275"/>
      <c r="O403" s="275"/>
      <c r="P403" s="276"/>
      <c r="Q403" s="93"/>
      <c r="R403" s="408">
        <f t="shared" si="24"/>
        <v>0</v>
      </c>
      <c r="S403" s="408">
        <f t="shared" si="25"/>
        <v>0</v>
      </c>
      <c r="T403" s="408">
        <f t="shared" si="26"/>
        <v>0</v>
      </c>
      <c r="U403" s="409">
        <f t="shared" si="27"/>
        <v>0</v>
      </c>
    </row>
    <row r="404" spans="1:21" x14ac:dyDescent="0.4">
      <c r="A404" s="91" t="s">
        <v>236</v>
      </c>
      <c r="B404" s="273"/>
      <c r="C404" s="48"/>
      <c r="D404" s="274"/>
      <c r="E404" s="48"/>
      <c r="F404" s="272"/>
      <c r="G404" s="272"/>
      <c r="H404" s="272"/>
      <c r="I404" s="48"/>
      <c r="J404" s="272"/>
      <c r="K404" s="272"/>
      <c r="L404" s="272"/>
      <c r="M404" s="48"/>
      <c r="N404" s="275"/>
      <c r="O404" s="275"/>
      <c r="P404" s="276"/>
      <c r="Q404" s="93"/>
      <c r="R404" s="408">
        <f t="shared" si="24"/>
        <v>0</v>
      </c>
      <c r="S404" s="408">
        <f t="shared" si="25"/>
        <v>0</v>
      </c>
      <c r="T404" s="408">
        <f t="shared" si="26"/>
        <v>0</v>
      </c>
      <c r="U404" s="409">
        <f t="shared" si="27"/>
        <v>0</v>
      </c>
    </row>
    <row r="405" spans="1:21" x14ac:dyDescent="0.4">
      <c r="A405" s="91" t="s">
        <v>236</v>
      </c>
      <c r="B405" s="273"/>
      <c r="C405" s="48"/>
      <c r="D405" s="274"/>
      <c r="E405" s="48"/>
      <c r="F405" s="272"/>
      <c r="G405" s="272"/>
      <c r="H405" s="272"/>
      <c r="I405" s="48"/>
      <c r="J405" s="272"/>
      <c r="K405" s="272"/>
      <c r="L405" s="272"/>
      <c r="M405" s="48"/>
      <c r="N405" s="275"/>
      <c r="O405" s="275"/>
      <c r="P405" s="276"/>
      <c r="Q405" s="93"/>
      <c r="R405" s="408">
        <f t="shared" si="24"/>
        <v>0</v>
      </c>
      <c r="S405" s="408">
        <f t="shared" si="25"/>
        <v>0</v>
      </c>
      <c r="T405" s="408">
        <f t="shared" si="26"/>
        <v>0</v>
      </c>
      <c r="U405" s="409">
        <f t="shared" si="27"/>
        <v>0</v>
      </c>
    </row>
    <row r="406" spans="1:21" x14ac:dyDescent="0.4">
      <c r="A406" s="91" t="s">
        <v>236</v>
      </c>
      <c r="B406" s="273"/>
      <c r="C406" s="48"/>
      <c r="D406" s="274"/>
      <c r="E406" s="48"/>
      <c r="F406" s="272"/>
      <c r="G406" s="272"/>
      <c r="H406" s="272"/>
      <c r="I406" s="48"/>
      <c r="J406" s="272"/>
      <c r="K406" s="272"/>
      <c r="L406" s="272"/>
      <c r="M406" s="48"/>
      <c r="N406" s="275"/>
      <c r="O406" s="275"/>
      <c r="P406" s="276"/>
      <c r="Q406" s="93"/>
      <c r="R406" s="408">
        <f t="shared" si="24"/>
        <v>0</v>
      </c>
      <c r="S406" s="408">
        <f t="shared" si="25"/>
        <v>0</v>
      </c>
      <c r="T406" s="408">
        <f t="shared" si="26"/>
        <v>0</v>
      </c>
      <c r="U406" s="409">
        <f t="shared" si="27"/>
        <v>0</v>
      </c>
    </row>
    <row r="407" spans="1:21" x14ac:dyDescent="0.4">
      <c r="A407" s="91" t="s">
        <v>236</v>
      </c>
      <c r="B407" s="273"/>
      <c r="C407" s="48"/>
      <c r="D407" s="274"/>
      <c r="E407" s="48"/>
      <c r="F407" s="272"/>
      <c r="G407" s="272"/>
      <c r="H407" s="272"/>
      <c r="I407" s="48"/>
      <c r="J407" s="272"/>
      <c r="K407" s="272"/>
      <c r="L407" s="272"/>
      <c r="M407" s="48"/>
      <c r="N407" s="275"/>
      <c r="O407" s="275"/>
      <c r="P407" s="276"/>
      <c r="Q407" s="93"/>
      <c r="R407" s="408">
        <f t="shared" si="24"/>
        <v>0</v>
      </c>
      <c r="S407" s="408">
        <f t="shared" si="25"/>
        <v>0</v>
      </c>
      <c r="T407" s="408">
        <f t="shared" si="26"/>
        <v>0</v>
      </c>
      <c r="U407" s="409">
        <f t="shared" si="27"/>
        <v>0</v>
      </c>
    </row>
    <row r="408" spans="1:21" x14ac:dyDescent="0.4">
      <c r="A408" s="91" t="s">
        <v>236</v>
      </c>
      <c r="B408" s="273"/>
      <c r="C408" s="48"/>
      <c r="D408" s="274"/>
      <c r="E408" s="48"/>
      <c r="F408" s="272"/>
      <c r="G408" s="272"/>
      <c r="H408" s="272"/>
      <c r="I408" s="48"/>
      <c r="J408" s="272"/>
      <c r="K408" s="272"/>
      <c r="L408" s="272"/>
      <c r="M408" s="48"/>
      <c r="N408" s="275"/>
      <c r="O408" s="275"/>
      <c r="P408" s="276"/>
      <c r="Q408" s="93"/>
      <c r="R408" s="408">
        <f t="shared" si="24"/>
        <v>0</v>
      </c>
      <c r="S408" s="408">
        <f t="shared" si="25"/>
        <v>0</v>
      </c>
      <c r="T408" s="408">
        <f t="shared" si="26"/>
        <v>0</v>
      </c>
      <c r="U408" s="409">
        <f t="shared" si="27"/>
        <v>0</v>
      </c>
    </row>
    <row r="409" spans="1:21" x14ac:dyDescent="0.4">
      <c r="A409" s="91" t="s">
        <v>236</v>
      </c>
      <c r="B409" s="273"/>
      <c r="C409" s="48"/>
      <c r="D409" s="274"/>
      <c r="E409" s="48"/>
      <c r="F409" s="272"/>
      <c r="G409" s="272"/>
      <c r="H409" s="272"/>
      <c r="I409" s="48"/>
      <c r="J409" s="272"/>
      <c r="K409" s="272"/>
      <c r="L409" s="272"/>
      <c r="M409" s="48"/>
      <c r="N409" s="275"/>
      <c r="O409" s="275"/>
      <c r="P409" s="276"/>
      <c r="Q409" s="93"/>
      <c r="R409" s="408">
        <f t="shared" si="24"/>
        <v>0</v>
      </c>
      <c r="S409" s="408">
        <f t="shared" si="25"/>
        <v>0</v>
      </c>
      <c r="T409" s="408">
        <f t="shared" si="26"/>
        <v>0</v>
      </c>
      <c r="U409" s="409">
        <f t="shared" si="27"/>
        <v>0</v>
      </c>
    </row>
    <row r="410" spans="1:21" x14ac:dyDescent="0.4">
      <c r="A410" s="91" t="s">
        <v>236</v>
      </c>
      <c r="B410" s="273"/>
      <c r="C410" s="48"/>
      <c r="D410" s="274"/>
      <c r="E410" s="48"/>
      <c r="F410" s="272"/>
      <c r="G410" s="272"/>
      <c r="H410" s="272"/>
      <c r="I410" s="48"/>
      <c r="J410" s="272"/>
      <c r="K410" s="272"/>
      <c r="L410" s="272"/>
      <c r="M410" s="48"/>
      <c r="N410" s="275"/>
      <c r="O410" s="275"/>
      <c r="P410" s="276"/>
      <c r="Q410" s="93"/>
      <c r="R410" s="408">
        <f t="shared" si="24"/>
        <v>0</v>
      </c>
      <c r="S410" s="408">
        <f t="shared" si="25"/>
        <v>0</v>
      </c>
      <c r="T410" s="408">
        <f t="shared" si="26"/>
        <v>0</v>
      </c>
      <c r="U410" s="409">
        <f t="shared" si="27"/>
        <v>0</v>
      </c>
    </row>
    <row r="411" spans="1:21" x14ac:dyDescent="0.4">
      <c r="A411" s="91" t="s">
        <v>236</v>
      </c>
      <c r="B411" s="273"/>
      <c r="C411" s="48"/>
      <c r="D411" s="274"/>
      <c r="E411" s="48"/>
      <c r="F411" s="272"/>
      <c r="G411" s="272"/>
      <c r="H411" s="272"/>
      <c r="I411" s="48"/>
      <c r="J411" s="272"/>
      <c r="K411" s="272"/>
      <c r="L411" s="272"/>
      <c r="M411" s="48"/>
      <c r="N411" s="275"/>
      <c r="O411" s="275"/>
      <c r="P411" s="276"/>
      <c r="Q411" s="93"/>
      <c r="R411" s="408">
        <f t="shared" si="24"/>
        <v>0</v>
      </c>
      <c r="S411" s="408">
        <f t="shared" si="25"/>
        <v>0</v>
      </c>
      <c r="T411" s="408">
        <f t="shared" si="26"/>
        <v>0</v>
      </c>
      <c r="U411" s="409">
        <f t="shared" si="27"/>
        <v>0</v>
      </c>
    </row>
    <row r="412" spans="1:21" x14ac:dyDescent="0.4">
      <c r="A412" s="91" t="s">
        <v>236</v>
      </c>
      <c r="B412" s="273"/>
      <c r="C412" s="48"/>
      <c r="D412" s="274"/>
      <c r="E412" s="48"/>
      <c r="F412" s="272"/>
      <c r="G412" s="272"/>
      <c r="H412" s="272"/>
      <c r="I412" s="48"/>
      <c r="J412" s="272"/>
      <c r="K412" s="272"/>
      <c r="L412" s="272"/>
      <c r="M412" s="48"/>
      <c r="N412" s="275"/>
      <c r="O412" s="275"/>
      <c r="P412" s="276"/>
      <c r="Q412" s="93"/>
      <c r="R412" s="408">
        <f t="shared" si="24"/>
        <v>0</v>
      </c>
      <c r="S412" s="408">
        <f t="shared" si="25"/>
        <v>0</v>
      </c>
      <c r="T412" s="408">
        <f t="shared" si="26"/>
        <v>0</v>
      </c>
      <c r="U412" s="409">
        <f t="shared" si="27"/>
        <v>0</v>
      </c>
    </row>
    <row r="413" spans="1:21" x14ac:dyDescent="0.4">
      <c r="A413" s="91" t="s">
        <v>236</v>
      </c>
      <c r="B413" s="273"/>
      <c r="C413" s="48"/>
      <c r="D413" s="274"/>
      <c r="E413" s="48"/>
      <c r="F413" s="272"/>
      <c r="G413" s="272"/>
      <c r="H413" s="272"/>
      <c r="I413" s="48"/>
      <c r="J413" s="272"/>
      <c r="K413" s="272"/>
      <c r="L413" s="272"/>
      <c r="M413" s="48"/>
      <c r="N413" s="275"/>
      <c r="O413" s="275"/>
      <c r="P413" s="276"/>
      <c r="Q413" s="93"/>
      <c r="R413" s="408">
        <f t="shared" si="24"/>
        <v>0</v>
      </c>
      <c r="S413" s="408">
        <f t="shared" si="25"/>
        <v>0</v>
      </c>
      <c r="T413" s="408">
        <f t="shared" si="26"/>
        <v>0</v>
      </c>
      <c r="U413" s="409">
        <f t="shared" si="27"/>
        <v>0</v>
      </c>
    </row>
    <row r="414" spans="1:21" x14ac:dyDescent="0.4">
      <c r="A414" s="91" t="s">
        <v>236</v>
      </c>
      <c r="B414" s="273"/>
      <c r="C414" s="48"/>
      <c r="D414" s="274"/>
      <c r="E414" s="48"/>
      <c r="F414" s="272"/>
      <c r="G414" s="272"/>
      <c r="H414" s="272"/>
      <c r="I414" s="48"/>
      <c r="J414" s="272"/>
      <c r="K414" s="272"/>
      <c r="L414" s="272"/>
      <c r="M414" s="48"/>
      <c r="N414" s="275"/>
      <c r="O414" s="275"/>
      <c r="P414" s="276"/>
      <c r="Q414" s="93"/>
      <c r="R414" s="408">
        <f t="shared" si="24"/>
        <v>0</v>
      </c>
      <c r="S414" s="408">
        <f t="shared" si="25"/>
        <v>0</v>
      </c>
      <c r="T414" s="408">
        <f t="shared" si="26"/>
        <v>0</v>
      </c>
      <c r="U414" s="409">
        <f t="shared" si="27"/>
        <v>0</v>
      </c>
    </row>
    <row r="415" spans="1:21" x14ac:dyDescent="0.4">
      <c r="A415" s="91" t="s">
        <v>236</v>
      </c>
      <c r="B415" s="273"/>
      <c r="C415" s="48"/>
      <c r="D415" s="274"/>
      <c r="E415" s="48"/>
      <c r="F415" s="272"/>
      <c r="G415" s="272"/>
      <c r="H415" s="272"/>
      <c r="I415" s="48"/>
      <c r="J415" s="272"/>
      <c r="K415" s="272"/>
      <c r="L415" s="272"/>
      <c r="M415" s="48"/>
      <c r="N415" s="275"/>
      <c r="O415" s="275"/>
      <c r="P415" s="276"/>
      <c r="Q415" s="93"/>
      <c r="R415" s="408">
        <f t="shared" si="24"/>
        <v>0</v>
      </c>
      <c r="S415" s="408">
        <f t="shared" si="25"/>
        <v>0</v>
      </c>
      <c r="T415" s="408">
        <f t="shared" si="26"/>
        <v>0</v>
      </c>
      <c r="U415" s="409">
        <f t="shared" si="27"/>
        <v>0</v>
      </c>
    </row>
    <row r="416" spans="1:21" x14ac:dyDescent="0.4">
      <c r="A416" s="91" t="s">
        <v>236</v>
      </c>
      <c r="B416" s="273"/>
      <c r="C416" s="48"/>
      <c r="D416" s="274"/>
      <c r="E416" s="48"/>
      <c r="F416" s="272"/>
      <c r="G416" s="272"/>
      <c r="H416" s="272"/>
      <c r="I416" s="48"/>
      <c r="J416" s="272"/>
      <c r="K416" s="272"/>
      <c r="L416" s="272"/>
      <c r="M416" s="48"/>
      <c r="N416" s="275"/>
      <c r="O416" s="275"/>
      <c r="P416" s="276"/>
      <c r="Q416" s="93"/>
      <c r="R416" s="408">
        <f t="shared" si="24"/>
        <v>0</v>
      </c>
      <c r="S416" s="408">
        <f t="shared" si="25"/>
        <v>0</v>
      </c>
      <c r="T416" s="408">
        <f t="shared" si="26"/>
        <v>0</v>
      </c>
      <c r="U416" s="409">
        <f t="shared" si="27"/>
        <v>0</v>
      </c>
    </row>
    <row r="417" spans="1:21" x14ac:dyDescent="0.4">
      <c r="A417" s="91" t="s">
        <v>236</v>
      </c>
      <c r="B417" s="273"/>
      <c r="C417" s="48"/>
      <c r="D417" s="274"/>
      <c r="E417" s="48"/>
      <c r="F417" s="272"/>
      <c r="G417" s="272"/>
      <c r="H417" s="272"/>
      <c r="I417" s="48"/>
      <c r="J417" s="272"/>
      <c r="K417" s="272"/>
      <c r="L417" s="272"/>
      <c r="M417" s="48"/>
      <c r="N417" s="275"/>
      <c r="O417" s="275"/>
      <c r="P417" s="276"/>
      <c r="Q417" s="93"/>
      <c r="R417" s="408">
        <f t="shared" si="24"/>
        <v>0</v>
      </c>
      <c r="S417" s="408">
        <f t="shared" si="25"/>
        <v>0</v>
      </c>
      <c r="T417" s="408">
        <f t="shared" si="26"/>
        <v>0</v>
      </c>
      <c r="U417" s="409">
        <f t="shared" si="27"/>
        <v>0</v>
      </c>
    </row>
    <row r="418" spans="1:21" x14ac:dyDescent="0.4">
      <c r="A418" s="91" t="s">
        <v>236</v>
      </c>
      <c r="B418" s="273"/>
      <c r="C418" s="48"/>
      <c r="D418" s="274"/>
      <c r="E418" s="48"/>
      <c r="F418" s="272"/>
      <c r="G418" s="272"/>
      <c r="H418" s="272"/>
      <c r="I418" s="48"/>
      <c r="J418" s="272"/>
      <c r="K418" s="272"/>
      <c r="L418" s="272"/>
      <c r="M418" s="48"/>
      <c r="N418" s="275"/>
      <c r="O418" s="275"/>
      <c r="P418" s="276"/>
      <c r="Q418" s="93"/>
      <c r="R418" s="408">
        <f t="shared" si="24"/>
        <v>0</v>
      </c>
      <c r="S418" s="408">
        <f t="shared" si="25"/>
        <v>0</v>
      </c>
      <c r="T418" s="408">
        <f t="shared" si="26"/>
        <v>0</v>
      </c>
      <c r="U418" s="409">
        <f t="shared" si="27"/>
        <v>0</v>
      </c>
    </row>
    <row r="419" spans="1:21" x14ac:dyDescent="0.4">
      <c r="A419" s="91" t="s">
        <v>236</v>
      </c>
      <c r="B419" s="273"/>
      <c r="C419" s="48"/>
      <c r="D419" s="274"/>
      <c r="E419" s="48"/>
      <c r="F419" s="272"/>
      <c r="G419" s="272"/>
      <c r="H419" s="272"/>
      <c r="I419" s="48"/>
      <c r="J419" s="272"/>
      <c r="K419" s="272"/>
      <c r="L419" s="272"/>
      <c r="M419" s="48"/>
      <c r="N419" s="275"/>
      <c r="O419" s="275"/>
      <c r="P419" s="276"/>
      <c r="Q419" s="93"/>
      <c r="R419" s="408">
        <f t="shared" si="24"/>
        <v>0</v>
      </c>
      <c r="S419" s="408">
        <f t="shared" si="25"/>
        <v>0</v>
      </c>
      <c r="T419" s="408">
        <f t="shared" si="26"/>
        <v>0</v>
      </c>
      <c r="U419" s="409">
        <f t="shared" si="27"/>
        <v>0</v>
      </c>
    </row>
    <row r="420" spans="1:21" x14ac:dyDescent="0.4">
      <c r="A420" s="91" t="s">
        <v>236</v>
      </c>
      <c r="B420" s="273"/>
      <c r="C420" s="48"/>
      <c r="D420" s="274"/>
      <c r="E420" s="48"/>
      <c r="F420" s="272"/>
      <c r="G420" s="272"/>
      <c r="H420" s="272"/>
      <c r="I420" s="48"/>
      <c r="J420" s="272"/>
      <c r="K420" s="272"/>
      <c r="L420" s="272"/>
      <c r="M420" s="48"/>
      <c r="N420" s="275"/>
      <c r="O420" s="275"/>
      <c r="P420" s="276"/>
      <c r="Q420" s="93"/>
      <c r="R420" s="408">
        <f t="shared" si="24"/>
        <v>0</v>
      </c>
      <c r="S420" s="408">
        <f t="shared" si="25"/>
        <v>0</v>
      </c>
      <c r="T420" s="408">
        <f t="shared" si="26"/>
        <v>0</v>
      </c>
      <c r="U420" s="409">
        <f t="shared" si="27"/>
        <v>0</v>
      </c>
    </row>
    <row r="421" spans="1:21" x14ac:dyDescent="0.4">
      <c r="A421" s="91" t="s">
        <v>236</v>
      </c>
      <c r="B421" s="273"/>
      <c r="C421" s="48"/>
      <c r="D421" s="274"/>
      <c r="E421" s="48"/>
      <c r="F421" s="272"/>
      <c r="G421" s="272"/>
      <c r="H421" s="272"/>
      <c r="I421" s="48"/>
      <c r="J421" s="272"/>
      <c r="K421" s="272"/>
      <c r="L421" s="272"/>
      <c r="M421" s="48"/>
      <c r="N421" s="275"/>
      <c r="O421" s="275"/>
      <c r="P421" s="276"/>
      <c r="Q421" s="93"/>
      <c r="R421" s="408">
        <f t="shared" si="24"/>
        <v>0</v>
      </c>
      <c r="S421" s="408">
        <f t="shared" si="25"/>
        <v>0</v>
      </c>
      <c r="T421" s="408">
        <f t="shared" si="26"/>
        <v>0</v>
      </c>
      <c r="U421" s="409">
        <f t="shared" si="27"/>
        <v>0</v>
      </c>
    </row>
    <row r="422" spans="1:21" x14ac:dyDescent="0.4">
      <c r="A422" s="91" t="s">
        <v>236</v>
      </c>
      <c r="B422" s="273"/>
      <c r="C422" s="48"/>
      <c r="D422" s="274"/>
      <c r="E422" s="48"/>
      <c r="F422" s="272"/>
      <c r="G422" s="272"/>
      <c r="H422" s="272"/>
      <c r="I422" s="48"/>
      <c r="J422" s="272"/>
      <c r="K422" s="272"/>
      <c r="L422" s="272"/>
      <c r="M422" s="48"/>
      <c r="N422" s="275"/>
      <c r="O422" s="275"/>
      <c r="P422" s="276"/>
      <c r="Q422" s="93"/>
      <c r="R422" s="408">
        <f t="shared" si="24"/>
        <v>0</v>
      </c>
      <c r="S422" s="408">
        <f t="shared" si="25"/>
        <v>0</v>
      </c>
      <c r="T422" s="408">
        <f t="shared" si="26"/>
        <v>0</v>
      </c>
      <c r="U422" s="409">
        <f t="shared" si="27"/>
        <v>0</v>
      </c>
    </row>
    <row r="423" spans="1:21" x14ac:dyDescent="0.4">
      <c r="A423" s="91" t="s">
        <v>236</v>
      </c>
      <c r="B423" s="273"/>
      <c r="C423" s="48"/>
      <c r="D423" s="274"/>
      <c r="E423" s="48"/>
      <c r="F423" s="272"/>
      <c r="G423" s="272"/>
      <c r="H423" s="272"/>
      <c r="I423" s="48"/>
      <c r="J423" s="272"/>
      <c r="K423" s="272"/>
      <c r="L423" s="272"/>
      <c r="M423" s="48"/>
      <c r="N423" s="275"/>
      <c r="O423" s="275"/>
      <c r="P423" s="276"/>
      <c r="Q423" s="93"/>
      <c r="R423" s="408">
        <f t="shared" si="24"/>
        <v>0</v>
      </c>
      <c r="S423" s="408">
        <f t="shared" si="25"/>
        <v>0</v>
      </c>
      <c r="T423" s="408">
        <f t="shared" si="26"/>
        <v>0</v>
      </c>
      <c r="U423" s="409">
        <f t="shared" si="27"/>
        <v>0</v>
      </c>
    </row>
    <row r="424" spans="1:21" x14ac:dyDescent="0.4">
      <c r="A424" s="91" t="s">
        <v>236</v>
      </c>
      <c r="B424" s="273"/>
      <c r="C424" s="48"/>
      <c r="D424" s="274"/>
      <c r="E424" s="48"/>
      <c r="F424" s="272"/>
      <c r="G424" s="272"/>
      <c r="H424" s="272"/>
      <c r="I424" s="48"/>
      <c r="J424" s="272"/>
      <c r="K424" s="272"/>
      <c r="L424" s="272"/>
      <c r="M424" s="48"/>
      <c r="N424" s="275"/>
      <c r="O424" s="275"/>
      <c r="P424" s="276"/>
      <c r="Q424" s="93"/>
      <c r="R424" s="408">
        <f t="shared" si="24"/>
        <v>0</v>
      </c>
      <c r="S424" s="408">
        <f t="shared" si="25"/>
        <v>0</v>
      </c>
      <c r="T424" s="408">
        <f t="shared" si="26"/>
        <v>0</v>
      </c>
      <c r="U424" s="409">
        <f t="shared" si="27"/>
        <v>0</v>
      </c>
    </row>
    <row r="425" spans="1:21" x14ac:dyDescent="0.4">
      <c r="A425" s="91" t="s">
        <v>236</v>
      </c>
      <c r="B425" s="273"/>
      <c r="C425" s="48"/>
      <c r="D425" s="274"/>
      <c r="E425" s="48"/>
      <c r="F425" s="272"/>
      <c r="G425" s="272"/>
      <c r="H425" s="272"/>
      <c r="I425" s="48"/>
      <c r="J425" s="272"/>
      <c r="K425" s="272"/>
      <c r="L425" s="272"/>
      <c r="M425" s="48"/>
      <c r="N425" s="275"/>
      <c r="O425" s="275"/>
      <c r="P425" s="276"/>
      <c r="Q425" s="93"/>
      <c r="R425" s="408">
        <f t="shared" si="24"/>
        <v>0</v>
      </c>
      <c r="S425" s="408">
        <f t="shared" si="25"/>
        <v>0</v>
      </c>
      <c r="T425" s="408">
        <f t="shared" si="26"/>
        <v>0</v>
      </c>
      <c r="U425" s="409">
        <f t="shared" si="27"/>
        <v>0</v>
      </c>
    </row>
    <row r="426" spans="1:21" x14ac:dyDescent="0.4">
      <c r="A426" s="91" t="s">
        <v>236</v>
      </c>
      <c r="B426" s="273"/>
      <c r="C426" s="48"/>
      <c r="D426" s="274"/>
      <c r="E426" s="48"/>
      <c r="F426" s="272"/>
      <c r="G426" s="272"/>
      <c r="H426" s="272"/>
      <c r="I426" s="48"/>
      <c r="J426" s="272"/>
      <c r="K426" s="272"/>
      <c r="L426" s="272"/>
      <c r="M426" s="48"/>
      <c r="N426" s="275"/>
      <c r="O426" s="275"/>
      <c r="P426" s="276"/>
      <c r="Q426" s="93"/>
      <c r="R426" s="408">
        <f t="shared" si="24"/>
        <v>0</v>
      </c>
      <c r="S426" s="408">
        <f t="shared" si="25"/>
        <v>0</v>
      </c>
      <c r="T426" s="408">
        <f t="shared" si="26"/>
        <v>0</v>
      </c>
      <c r="U426" s="409">
        <f t="shared" si="27"/>
        <v>0</v>
      </c>
    </row>
    <row r="427" spans="1:21" x14ac:dyDescent="0.4">
      <c r="A427" s="91" t="s">
        <v>236</v>
      </c>
      <c r="B427" s="273"/>
      <c r="C427" s="48"/>
      <c r="D427" s="274"/>
      <c r="E427" s="48"/>
      <c r="F427" s="272"/>
      <c r="G427" s="272"/>
      <c r="H427" s="272"/>
      <c r="I427" s="48"/>
      <c r="J427" s="272"/>
      <c r="K427" s="272"/>
      <c r="L427" s="272"/>
      <c r="M427" s="48"/>
      <c r="N427" s="275"/>
      <c r="O427" s="275"/>
      <c r="P427" s="276"/>
      <c r="Q427" s="93"/>
      <c r="R427" s="408">
        <f t="shared" si="24"/>
        <v>0</v>
      </c>
      <c r="S427" s="408">
        <f t="shared" si="25"/>
        <v>0</v>
      </c>
      <c r="T427" s="408">
        <f t="shared" si="26"/>
        <v>0</v>
      </c>
      <c r="U427" s="409">
        <f t="shared" si="27"/>
        <v>0</v>
      </c>
    </row>
    <row r="428" spans="1:21" x14ac:dyDescent="0.4">
      <c r="A428" s="91" t="s">
        <v>236</v>
      </c>
      <c r="B428" s="273"/>
      <c r="C428" s="48"/>
      <c r="D428" s="274"/>
      <c r="E428" s="48"/>
      <c r="F428" s="272"/>
      <c r="G428" s="272"/>
      <c r="H428" s="272"/>
      <c r="I428" s="48"/>
      <c r="J428" s="272"/>
      <c r="K428" s="272"/>
      <c r="L428" s="272"/>
      <c r="M428" s="48"/>
      <c r="N428" s="275"/>
      <c r="O428" s="275"/>
      <c r="P428" s="276"/>
      <c r="Q428" s="93"/>
      <c r="R428" s="408">
        <f t="shared" si="24"/>
        <v>0</v>
      </c>
      <c r="S428" s="408">
        <f t="shared" si="25"/>
        <v>0</v>
      </c>
      <c r="T428" s="408">
        <f t="shared" si="26"/>
        <v>0</v>
      </c>
      <c r="U428" s="409">
        <f t="shared" si="27"/>
        <v>0</v>
      </c>
    </row>
    <row r="429" spans="1:21" x14ac:dyDescent="0.4">
      <c r="A429" s="91" t="s">
        <v>236</v>
      </c>
      <c r="B429" s="273"/>
      <c r="C429" s="48"/>
      <c r="D429" s="274"/>
      <c r="E429" s="48"/>
      <c r="F429" s="272"/>
      <c r="G429" s="272"/>
      <c r="H429" s="272"/>
      <c r="I429" s="48"/>
      <c r="J429" s="272"/>
      <c r="K429" s="272"/>
      <c r="L429" s="272"/>
      <c r="M429" s="48"/>
      <c r="N429" s="275"/>
      <c r="O429" s="275"/>
      <c r="P429" s="276"/>
      <c r="Q429" s="93"/>
      <c r="R429" s="408">
        <f t="shared" si="24"/>
        <v>0</v>
      </c>
      <c r="S429" s="408">
        <f t="shared" si="25"/>
        <v>0</v>
      </c>
      <c r="T429" s="408">
        <f t="shared" si="26"/>
        <v>0</v>
      </c>
      <c r="U429" s="409">
        <f t="shared" si="27"/>
        <v>0</v>
      </c>
    </row>
    <row r="430" spans="1:21" x14ac:dyDescent="0.4">
      <c r="A430" s="91" t="s">
        <v>236</v>
      </c>
      <c r="B430" s="273"/>
      <c r="C430" s="48"/>
      <c r="D430" s="274"/>
      <c r="E430" s="48"/>
      <c r="F430" s="272"/>
      <c r="G430" s="272"/>
      <c r="H430" s="272"/>
      <c r="I430" s="48"/>
      <c r="J430" s="272"/>
      <c r="K430" s="272"/>
      <c r="L430" s="272"/>
      <c r="M430" s="48"/>
      <c r="N430" s="275"/>
      <c r="O430" s="275"/>
      <c r="P430" s="276"/>
      <c r="Q430" s="93"/>
      <c r="R430" s="408">
        <f t="shared" si="24"/>
        <v>0</v>
      </c>
      <c r="S430" s="408">
        <f t="shared" si="25"/>
        <v>0</v>
      </c>
      <c r="T430" s="408">
        <f t="shared" si="26"/>
        <v>0</v>
      </c>
      <c r="U430" s="409">
        <f t="shared" si="27"/>
        <v>0</v>
      </c>
    </row>
    <row r="431" spans="1:21" x14ac:dyDescent="0.4">
      <c r="A431" s="91" t="s">
        <v>236</v>
      </c>
      <c r="B431" s="273"/>
      <c r="C431" s="48"/>
      <c r="D431" s="274"/>
      <c r="E431" s="48"/>
      <c r="F431" s="272"/>
      <c r="G431" s="272"/>
      <c r="H431" s="272"/>
      <c r="I431" s="48"/>
      <c r="J431" s="272"/>
      <c r="K431" s="272"/>
      <c r="L431" s="272"/>
      <c r="M431" s="48"/>
      <c r="N431" s="275"/>
      <c r="O431" s="275"/>
      <c r="P431" s="276"/>
      <c r="Q431" s="93"/>
      <c r="R431" s="408">
        <f t="shared" si="24"/>
        <v>0</v>
      </c>
      <c r="S431" s="408">
        <f t="shared" si="25"/>
        <v>0</v>
      </c>
      <c r="T431" s="408">
        <f t="shared" si="26"/>
        <v>0</v>
      </c>
      <c r="U431" s="409">
        <f t="shared" si="27"/>
        <v>0</v>
      </c>
    </row>
    <row r="432" spans="1:21" x14ac:dyDescent="0.4">
      <c r="A432" s="91" t="s">
        <v>236</v>
      </c>
      <c r="B432" s="273"/>
      <c r="C432" s="48"/>
      <c r="D432" s="274"/>
      <c r="E432" s="48"/>
      <c r="F432" s="272"/>
      <c r="G432" s="272"/>
      <c r="H432" s="272"/>
      <c r="I432" s="48"/>
      <c r="J432" s="272"/>
      <c r="K432" s="272"/>
      <c r="L432" s="272"/>
      <c r="M432" s="48"/>
      <c r="N432" s="275"/>
      <c r="O432" s="275"/>
      <c r="P432" s="276"/>
      <c r="Q432" s="93"/>
      <c r="R432" s="408">
        <f t="shared" si="24"/>
        <v>0</v>
      </c>
      <c r="S432" s="408">
        <f t="shared" si="25"/>
        <v>0</v>
      </c>
      <c r="T432" s="408">
        <f t="shared" si="26"/>
        <v>0</v>
      </c>
      <c r="U432" s="409">
        <f t="shared" si="27"/>
        <v>0</v>
      </c>
    </row>
    <row r="433" spans="1:21" x14ac:dyDescent="0.4">
      <c r="A433" s="91" t="s">
        <v>236</v>
      </c>
      <c r="B433" s="273"/>
      <c r="C433" s="48"/>
      <c r="D433" s="274"/>
      <c r="E433" s="48"/>
      <c r="F433" s="272"/>
      <c r="G433" s="272"/>
      <c r="H433" s="272"/>
      <c r="I433" s="48"/>
      <c r="J433" s="272"/>
      <c r="K433" s="272"/>
      <c r="L433" s="272"/>
      <c r="M433" s="48"/>
      <c r="N433" s="275"/>
      <c r="O433" s="275"/>
      <c r="P433" s="276"/>
      <c r="Q433" s="93"/>
      <c r="R433" s="408">
        <f t="shared" si="24"/>
        <v>0</v>
      </c>
      <c r="S433" s="408">
        <f t="shared" si="25"/>
        <v>0</v>
      </c>
      <c r="T433" s="408">
        <f t="shared" si="26"/>
        <v>0</v>
      </c>
      <c r="U433" s="409">
        <f t="shared" si="27"/>
        <v>0</v>
      </c>
    </row>
    <row r="434" spans="1:21" x14ac:dyDescent="0.4">
      <c r="A434" s="91" t="s">
        <v>236</v>
      </c>
      <c r="B434" s="273"/>
      <c r="C434" s="48"/>
      <c r="D434" s="274"/>
      <c r="E434" s="48"/>
      <c r="F434" s="272"/>
      <c r="G434" s="272"/>
      <c r="H434" s="272"/>
      <c r="I434" s="48"/>
      <c r="J434" s="272"/>
      <c r="K434" s="272"/>
      <c r="L434" s="272"/>
      <c r="M434" s="48"/>
      <c r="N434" s="275"/>
      <c r="O434" s="275"/>
      <c r="P434" s="276"/>
      <c r="Q434" s="93"/>
      <c r="R434" s="408">
        <f t="shared" si="24"/>
        <v>0</v>
      </c>
      <c r="S434" s="408">
        <f t="shared" si="25"/>
        <v>0</v>
      </c>
      <c r="T434" s="408">
        <f t="shared" si="26"/>
        <v>0</v>
      </c>
      <c r="U434" s="409">
        <f t="shared" si="27"/>
        <v>0</v>
      </c>
    </row>
    <row r="435" spans="1:21" x14ac:dyDescent="0.4">
      <c r="A435" s="91" t="s">
        <v>236</v>
      </c>
      <c r="B435" s="273"/>
      <c r="C435" s="48"/>
      <c r="D435" s="274"/>
      <c r="E435" s="48"/>
      <c r="F435" s="272"/>
      <c r="G435" s="272"/>
      <c r="H435" s="272"/>
      <c r="I435" s="48"/>
      <c r="J435" s="272"/>
      <c r="K435" s="272"/>
      <c r="L435" s="272"/>
      <c r="M435" s="48"/>
      <c r="N435" s="275"/>
      <c r="O435" s="275"/>
      <c r="P435" s="276"/>
      <c r="Q435" s="93"/>
      <c r="R435" s="408">
        <f t="shared" si="24"/>
        <v>0</v>
      </c>
      <c r="S435" s="408">
        <f t="shared" si="25"/>
        <v>0</v>
      </c>
      <c r="T435" s="408">
        <f t="shared" si="26"/>
        <v>0</v>
      </c>
      <c r="U435" s="409">
        <f t="shared" si="27"/>
        <v>0</v>
      </c>
    </row>
    <row r="436" spans="1:21" x14ac:dyDescent="0.4">
      <c r="A436" s="91" t="s">
        <v>236</v>
      </c>
      <c r="B436" s="273"/>
      <c r="C436" s="48"/>
      <c r="D436" s="274"/>
      <c r="E436" s="48"/>
      <c r="F436" s="272"/>
      <c r="G436" s="272"/>
      <c r="H436" s="272"/>
      <c r="I436" s="48"/>
      <c r="J436" s="272"/>
      <c r="K436" s="272"/>
      <c r="L436" s="272"/>
      <c r="M436" s="48"/>
      <c r="N436" s="275"/>
      <c r="O436" s="275"/>
      <c r="P436" s="276"/>
      <c r="Q436" s="93"/>
      <c r="R436" s="408">
        <f t="shared" si="24"/>
        <v>0</v>
      </c>
      <c r="S436" s="408">
        <f t="shared" si="25"/>
        <v>0</v>
      </c>
      <c r="T436" s="408">
        <f t="shared" si="26"/>
        <v>0</v>
      </c>
      <c r="U436" s="409">
        <f t="shared" si="27"/>
        <v>0</v>
      </c>
    </row>
    <row r="437" spans="1:21" x14ac:dyDescent="0.4">
      <c r="A437" s="91" t="s">
        <v>236</v>
      </c>
      <c r="B437" s="273"/>
      <c r="C437" s="48"/>
      <c r="D437" s="274"/>
      <c r="E437" s="48"/>
      <c r="F437" s="272"/>
      <c r="G437" s="272"/>
      <c r="H437" s="272"/>
      <c r="I437" s="48"/>
      <c r="J437" s="272"/>
      <c r="K437" s="272"/>
      <c r="L437" s="272"/>
      <c r="M437" s="48"/>
      <c r="N437" s="275"/>
      <c r="O437" s="275"/>
      <c r="P437" s="276"/>
      <c r="Q437" s="93"/>
      <c r="R437" s="408">
        <f t="shared" si="24"/>
        <v>0</v>
      </c>
      <c r="S437" s="408">
        <f t="shared" si="25"/>
        <v>0</v>
      </c>
      <c r="T437" s="408">
        <f t="shared" si="26"/>
        <v>0</v>
      </c>
      <c r="U437" s="409">
        <f t="shared" si="27"/>
        <v>0</v>
      </c>
    </row>
    <row r="438" spans="1:21" x14ac:dyDescent="0.4">
      <c r="A438" s="91" t="s">
        <v>236</v>
      </c>
      <c r="B438" s="273"/>
      <c r="C438" s="48"/>
      <c r="D438" s="274"/>
      <c r="E438" s="48"/>
      <c r="F438" s="272"/>
      <c r="G438" s="272"/>
      <c r="H438" s="272"/>
      <c r="I438" s="48"/>
      <c r="J438" s="272"/>
      <c r="K438" s="272"/>
      <c r="L438" s="272"/>
      <c r="M438" s="48"/>
      <c r="N438" s="275"/>
      <c r="O438" s="275"/>
      <c r="P438" s="276"/>
      <c r="Q438" s="93"/>
      <c r="R438" s="408">
        <f t="shared" si="24"/>
        <v>0</v>
      </c>
      <c r="S438" s="408">
        <f t="shared" si="25"/>
        <v>0</v>
      </c>
      <c r="T438" s="408">
        <f t="shared" si="26"/>
        <v>0</v>
      </c>
      <c r="U438" s="409">
        <f t="shared" si="27"/>
        <v>0</v>
      </c>
    </row>
    <row r="439" spans="1:21" x14ac:dyDescent="0.4">
      <c r="A439" s="91" t="s">
        <v>236</v>
      </c>
      <c r="B439" s="273"/>
      <c r="C439" s="48"/>
      <c r="D439" s="274"/>
      <c r="E439" s="48"/>
      <c r="F439" s="272"/>
      <c r="G439" s="272"/>
      <c r="H439" s="272"/>
      <c r="I439" s="48"/>
      <c r="J439" s="272"/>
      <c r="K439" s="272"/>
      <c r="L439" s="272"/>
      <c r="M439" s="48"/>
      <c r="N439" s="275"/>
      <c r="O439" s="275"/>
      <c r="P439" s="276"/>
      <c r="Q439" s="93"/>
      <c r="R439" s="408">
        <f t="shared" si="24"/>
        <v>0</v>
      </c>
      <c r="S439" s="408">
        <f t="shared" si="25"/>
        <v>0</v>
      </c>
      <c r="T439" s="408">
        <f t="shared" si="26"/>
        <v>0</v>
      </c>
      <c r="U439" s="409">
        <f t="shared" si="27"/>
        <v>0</v>
      </c>
    </row>
    <row r="440" spans="1:21" x14ac:dyDescent="0.4">
      <c r="A440" s="91" t="s">
        <v>236</v>
      </c>
      <c r="B440" s="273"/>
      <c r="C440" s="48"/>
      <c r="D440" s="274"/>
      <c r="E440" s="48"/>
      <c r="F440" s="272"/>
      <c r="G440" s="272"/>
      <c r="H440" s="272"/>
      <c r="I440" s="48"/>
      <c r="J440" s="272"/>
      <c r="K440" s="272"/>
      <c r="L440" s="272"/>
      <c r="M440" s="48"/>
      <c r="N440" s="275"/>
      <c r="O440" s="275"/>
      <c r="P440" s="276"/>
      <c r="Q440" s="93"/>
      <c r="R440" s="408">
        <f t="shared" si="24"/>
        <v>0</v>
      </c>
      <c r="S440" s="408">
        <f t="shared" si="25"/>
        <v>0</v>
      </c>
      <c r="T440" s="408">
        <f t="shared" si="26"/>
        <v>0</v>
      </c>
      <c r="U440" s="409">
        <f t="shared" si="27"/>
        <v>0</v>
      </c>
    </row>
    <row r="441" spans="1:21" x14ac:dyDescent="0.4">
      <c r="A441" s="91" t="s">
        <v>236</v>
      </c>
      <c r="B441" s="273"/>
      <c r="C441" s="48"/>
      <c r="D441" s="274"/>
      <c r="E441" s="48"/>
      <c r="F441" s="272"/>
      <c r="G441" s="272"/>
      <c r="H441" s="272"/>
      <c r="I441" s="48"/>
      <c r="J441" s="272"/>
      <c r="K441" s="272"/>
      <c r="L441" s="272"/>
      <c r="M441" s="48"/>
      <c r="N441" s="275"/>
      <c r="O441" s="275"/>
      <c r="P441" s="276"/>
      <c r="Q441" s="93"/>
      <c r="R441" s="408">
        <f t="shared" si="24"/>
        <v>0</v>
      </c>
      <c r="S441" s="408">
        <f t="shared" si="25"/>
        <v>0</v>
      </c>
      <c r="T441" s="408">
        <f t="shared" si="26"/>
        <v>0</v>
      </c>
      <c r="U441" s="409">
        <f t="shared" si="27"/>
        <v>0</v>
      </c>
    </row>
    <row r="442" spans="1:21" x14ac:dyDescent="0.4">
      <c r="A442" s="91" t="s">
        <v>236</v>
      </c>
      <c r="B442" s="273"/>
      <c r="C442" s="48"/>
      <c r="D442" s="274"/>
      <c r="E442" s="48"/>
      <c r="F442" s="272"/>
      <c r="G442" s="272"/>
      <c r="H442" s="272"/>
      <c r="I442" s="48"/>
      <c r="J442" s="272"/>
      <c r="K442" s="272"/>
      <c r="L442" s="272"/>
      <c r="M442" s="48"/>
      <c r="N442" s="275"/>
      <c r="O442" s="275"/>
      <c r="P442" s="276"/>
      <c r="Q442" s="93"/>
      <c r="R442" s="408">
        <f t="shared" si="24"/>
        <v>0</v>
      </c>
      <c r="S442" s="408">
        <f t="shared" si="25"/>
        <v>0</v>
      </c>
      <c r="T442" s="408">
        <f t="shared" si="26"/>
        <v>0</v>
      </c>
      <c r="U442" s="409">
        <f t="shared" si="27"/>
        <v>0</v>
      </c>
    </row>
    <row r="443" spans="1:21" x14ac:dyDescent="0.4">
      <c r="A443" s="91" t="s">
        <v>236</v>
      </c>
      <c r="B443" s="273"/>
      <c r="C443" s="48"/>
      <c r="D443" s="274"/>
      <c r="E443" s="48"/>
      <c r="F443" s="272"/>
      <c r="G443" s="272"/>
      <c r="H443" s="272"/>
      <c r="I443" s="48"/>
      <c r="J443" s="272"/>
      <c r="K443" s="272"/>
      <c r="L443" s="272"/>
      <c r="M443" s="48"/>
      <c r="N443" s="275"/>
      <c r="O443" s="275"/>
      <c r="P443" s="276"/>
      <c r="Q443" s="93"/>
      <c r="R443" s="408">
        <f t="shared" si="24"/>
        <v>0</v>
      </c>
      <c r="S443" s="408">
        <f t="shared" si="25"/>
        <v>0</v>
      </c>
      <c r="T443" s="408">
        <f t="shared" si="26"/>
        <v>0</v>
      </c>
      <c r="U443" s="409">
        <f t="shared" si="27"/>
        <v>0</v>
      </c>
    </row>
    <row r="444" spans="1:21" x14ac:dyDescent="0.4">
      <c r="A444" s="91" t="s">
        <v>236</v>
      </c>
      <c r="B444" s="273"/>
      <c r="C444" s="48"/>
      <c r="D444" s="274"/>
      <c r="E444" s="48"/>
      <c r="F444" s="272"/>
      <c r="G444" s="272"/>
      <c r="H444" s="272"/>
      <c r="I444" s="48"/>
      <c r="J444" s="272"/>
      <c r="K444" s="272"/>
      <c r="L444" s="272"/>
      <c r="M444" s="48"/>
      <c r="N444" s="275"/>
      <c r="O444" s="275"/>
      <c r="P444" s="276"/>
      <c r="Q444" s="93"/>
      <c r="R444" s="408">
        <f t="shared" si="24"/>
        <v>0</v>
      </c>
      <c r="S444" s="408">
        <f t="shared" si="25"/>
        <v>0</v>
      </c>
      <c r="T444" s="408">
        <f t="shared" si="26"/>
        <v>0</v>
      </c>
      <c r="U444" s="409">
        <f t="shared" si="27"/>
        <v>0</v>
      </c>
    </row>
    <row r="445" spans="1:21" x14ac:dyDescent="0.4">
      <c r="A445" s="91" t="s">
        <v>236</v>
      </c>
      <c r="B445" s="273"/>
      <c r="C445" s="48"/>
      <c r="D445" s="274"/>
      <c r="E445" s="48"/>
      <c r="F445" s="272"/>
      <c r="G445" s="272"/>
      <c r="H445" s="272"/>
      <c r="I445" s="48"/>
      <c r="J445" s="272"/>
      <c r="K445" s="272"/>
      <c r="L445" s="272"/>
      <c r="M445" s="48"/>
      <c r="N445" s="275"/>
      <c r="O445" s="275"/>
      <c r="P445" s="276"/>
      <c r="Q445" s="93"/>
      <c r="R445" s="408">
        <f t="shared" si="24"/>
        <v>0</v>
      </c>
      <c r="S445" s="408">
        <f t="shared" si="25"/>
        <v>0</v>
      </c>
      <c r="T445" s="408">
        <f t="shared" si="26"/>
        <v>0</v>
      </c>
      <c r="U445" s="409">
        <f t="shared" si="27"/>
        <v>0</v>
      </c>
    </row>
    <row r="446" spans="1:21" x14ac:dyDescent="0.4">
      <c r="A446" s="91" t="s">
        <v>236</v>
      </c>
      <c r="B446" s="273"/>
      <c r="C446" s="48"/>
      <c r="D446" s="274"/>
      <c r="E446" s="48"/>
      <c r="F446" s="272"/>
      <c r="G446" s="272"/>
      <c r="H446" s="272"/>
      <c r="I446" s="48"/>
      <c r="J446" s="272"/>
      <c r="K446" s="272"/>
      <c r="L446" s="272"/>
      <c r="M446" s="48"/>
      <c r="N446" s="275"/>
      <c r="O446" s="275"/>
      <c r="P446" s="276"/>
      <c r="Q446" s="93"/>
      <c r="R446" s="408">
        <f t="shared" si="24"/>
        <v>0</v>
      </c>
      <c r="S446" s="408">
        <f t="shared" si="25"/>
        <v>0</v>
      </c>
      <c r="T446" s="408">
        <f t="shared" si="26"/>
        <v>0</v>
      </c>
      <c r="U446" s="409">
        <f t="shared" si="27"/>
        <v>0</v>
      </c>
    </row>
    <row r="447" spans="1:21" x14ac:dyDescent="0.4">
      <c r="A447" s="91" t="s">
        <v>236</v>
      </c>
      <c r="B447" s="273"/>
      <c r="C447" s="48"/>
      <c r="D447" s="274"/>
      <c r="E447" s="48"/>
      <c r="F447" s="272"/>
      <c r="G447" s="272"/>
      <c r="H447" s="272"/>
      <c r="I447" s="48"/>
      <c r="J447" s="272"/>
      <c r="K447" s="272"/>
      <c r="L447" s="272"/>
      <c r="M447" s="48"/>
      <c r="N447" s="275"/>
      <c r="O447" s="275"/>
      <c r="P447" s="276"/>
      <c r="Q447" s="93"/>
      <c r="R447" s="408">
        <f t="shared" si="24"/>
        <v>0</v>
      </c>
      <c r="S447" s="408">
        <f t="shared" si="25"/>
        <v>0</v>
      </c>
      <c r="T447" s="408">
        <f t="shared" si="26"/>
        <v>0</v>
      </c>
      <c r="U447" s="409">
        <f t="shared" si="27"/>
        <v>0</v>
      </c>
    </row>
    <row r="448" spans="1:21" x14ac:dyDescent="0.4">
      <c r="A448" s="91" t="s">
        <v>236</v>
      </c>
      <c r="B448" s="273"/>
      <c r="C448" s="48"/>
      <c r="D448" s="274"/>
      <c r="E448" s="48"/>
      <c r="F448" s="272"/>
      <c r="G448" s="272"/>
      <c r="H448" s="272"/>
      <c r="I448" s="48"/>
      <c r="J448" s="272"/>
      <c r="K448" s="272"/>
      <c r="L448" s="272"/>
      <c r="M448" s="48"/>
      <c r="N448" s="275"/>
      <c r="O448" s="275"/>
      <c r="P448" s="276"/>
      <c r="Q448" s="93"/>
      <c r="R448" s="408">
        <f t="shared" si="24"/>
        <v>0</v>
      </c>
      <c r="S448" s="408">
        <f t="shared" si="25"/>
        <v>0</v>
      </c>
      <c r="T448" s="408">
        <f t="shared" si="26"/>
        <v>0</v>
      </c>
      <c r="U448" s="409">
        <f t="shared" si="27"/>
        <v>0</v>
      </c>
    </row>
    <row r="449" spans="1:21" x14ac:dyDescent="0.4">
      <c r="A449" s="91" t="s">
        <v>236</v>
      </c>
      <c r="B449" s="273"/>
      <c r="C449" s="48"/>
      <c r="D449" s="274"/>
      <c r="E449" s="48"/>
      <c r="F449" s="272"/>
      <c r="G449" s="272"/>
      <c r="H449" s="272"/>
      <c r="I449" s="48"/>
      <c r="J449" s="272"/>
      <c r="K449" s="272"/>
      <c r="L449" s="272"/>
      <c r="M449" s="48"/>
      <c r="N449" s="275"/>
      <c r="O449" s="275"/>
      <c r="P449" s="276"/>
      <c r="Q449" s="93"/>
      <c r="R449" s="408">
        <f t="shared" si="24"/>
        <v>0</v>
      </c>
      <c r="S449" s="408">
        <f t="shared" si="25"/>
        <v>0</v>
      </c>
      <c r="T449" s="408">
        <f t="shared" si="26"/>
        <v>0</v>
      </c>
      <c r="U449" s="409">
        <f t="shared" si="27"/>
        <v>0</v>
      </c>
    </row>
    <row r="450" spans="1:21" x14ac:dyDescent="0.4">
      <c r="A450" s="91" t="s">
        <v>236</v>
      </c>
      <c r="B450" s="273"/>
      <c r="C450" s="48"/>
      <c r="D450" s="274"/>
      <c r="E450" s="48"/>
      <c r="F450" s="272"/>
      <c r="G450" s="272"/>
      <c r="H450" s="272"/>
      <c r="I450" s="48"/>
      <c r="J450" s="272"/>
      <c r="K450" s="272"/>
      <c r="L450" s="272"/>
      <c r="M450" s="48"/>
      <c r="N450" s="275"/>
      <c r="O450" s="275"/>
      <c r="P450" s="276"/>
      <c r="Q450" s="93"/>
      <c r="R450" s="408">
        <f t="shared" si="24"/>
        <v>0</v>
      </c>
      <c r="S450" s="408">
        <f t="shared" si="25"/>
        <v>0</v>
      </c>
      <c r="T450" s="408">
        <f t="shared" si="26"/>
        <v>0</v>
      </c>
      <c r="U450" s="409">
        <f t="shared" si="27"/>
        <v>0</v>
      </c>
    </row>
    <row r="451" spans="1:21" x14ac:dyDescent="0.4">
      <c r="A451" s="91" t="s">
        <v>236</v>
      </c>
      <c r="B451" s="273"/>
      <c r="C451" s="48"/>
      <c r="D451" s="274"/>
      <c r="E451" s="48"/>
      <c r="F451" s="272"/>
      <c r="G451" s="272"/>
      <c r="H451" s="272"/>
      <c r="I451" s="48"/>
      <c r="J451" s="272"/>
      <c r="K451" s="272"/>
      <c r="L451" s="272"/>
      <c r="M451" s="48"/>
      <c r="N451" s="275"/>
      <c r="O451" s="275"/>
      <c r="P451" s="276"/>
      <c r="Q451" s="93"/>
      <c r="R451" s="408">
        <f t="shared" si="24"/>
        <v>0</v>
      </c>
      <c r="S451" s="408">
        <f t="shared" si="25"/>
        <v>0</v>
      </c>
      <c r="T451" s="408">
        <f t="shared" si="26"/>
        <v>0</v>
      </c>
      <c r="U451" s="409">
        <f t="shared" si="27"/>
        <v>0</v>
      </c>
    </row>
    <row r="452" spans="1:21" x14ac:dyDescent="0.4">
      <c r="A452" s="91" t="s">
        <v>236</v>
      </c>
      <c r="B452" s="273"/>
      <c r="C452" s="48"/>
      <c r="D452" s="274"/>
      <c r="E452" s="48"/>
      <c r="F452" s="272"/>
      <c r="G452" s="272"/>
      <c r="H452" s="272"/>
      <c r="I452" s="48"/>
      <c r="J452" s="272"/>
      <c r="K452" s="272"/>
      <c r="L452" s="272"/>
      <c r="M452" s="48"/>
      <c r="N452" s="275"/>
      <c r="O452" s="275"/>
      <c r="P452" s="276"/>
      <c r="Q452" s="93"/>
      <c r="R452" s="408">
        <f t="shared" si="24"/>
        <v>0</v>
      </c>
      <c r="S452" s="408">
        <f t="shared" si="25"/>
        <v>0</v>
      </c>
      <c r="T452" s="408">
        <f t="shared" si="26"/>
        <v>0</v>
      </c>
      <c r="U452" s="409">
        <f t="shared" si="27"/>
        <v>0</v>
      </c>
    </row>
    <row r="453" spans="1:21" x14ac:dyDescent="0.4">
      <c r="A453" s="91" t="s">
        <v>236</v>
      </c>
      <c r="B453" s="273"/>
      <c r="C453" s="48"/>
      <c r="D453" s="274"/>
      <c r="E453" s="48"/>
      <c r="F453" s="272"/>
      <c r="G453" s="272"/>
      <c r="H453" s="272"/>
      <c r="I453" s="48"/>
      <c r="J453" s="272"/>
      <c r="K453" s="272"/>
      <c r="L453" s="272"/>
      <c r="M453" s="48"/>
      <c r="N453" s="275"/>
      <c r="O453" s="275"/>
      <c r="P453" s="276"/>
      <c r="Q453" s="93"/>
      <c r="R453" s="408">
        <f t="shared" si="24"/>
        <v>0</v>
      </c>
      <c r="S453" s="408">
        <f t="shared" si="25"/>
        <v>0</v>
      </c>
      <c r="T453" s="408">
        <f t="shared" si="26"/>
        <v>0</v>
      </c>
      <c r="U453" s="409">
        <f t="shared" si="27"/>
        <v>0</v>
      </c>
    </row>
    <row r="454" spans="1:21" x14ac:dyDescent="0.4">
      <c r="A454" s="91" t="s">
        <v>236</v>
      </c>
      <c r="B454" s="273"/>
      <c r="C454" s="48"/>
      <c r="D454" s="274"/>
      <c r="E454" s="48"/>
      <c r="F454" s="272"/>
      <c r="G454" s="272"/>
      <c r="H454" s="272"/>
      <c r="I454" s="48"/>
      <c r="J454" s="272"/>
      <c r="K454" s="272"/>
      <c r="L454" s="272"/>
      <c r="M454" s="48"/>
      <c r="N454" s="275"/>
      <c r="O454" s="275"/>
      <c r="P454" s="276"/>
      <c r="Q454" s="93"/>
      <c r="R454" s="408">
        <f t="shared" si="24"/>
        <v>0</v>
      </c>
      <c r="S454" s="408">
        <f t="shared" si="25"/>
        <v>0</v>
      </c>
      <c r="T454" s="408">
        <f t="shared" si="26"/>
        <v>0</v>
      </c>
      <c r="U454" s="409">
        <f t="shared" si="27"/>
        <v>0</v>
      </c>
    </row>
    <row r="455" spans="1:21" x14ac:dyDescent="0.4">
      <c r="A455" s="91" t="s">
        <v>236</v>
      </c>
      <c r="B455" s="273"/>
      <c r="C455" s="48"/>
      <c r="D455" s="274"/>
      <c r="E455" s="48"/>
      <c r="F455" s="272"/>
      <c r="G455" s="272"/>
      <c r="H455" s="272"/>
      <c r="I455" s="48"/>
      <c r="J455" s="272"/>
      <c r="K455" s="272"/>
      <c r="L455" s="272"/>
      <c r="M455" s="48"/>
      <c r="N455" s="275"/>
      <c r="O455" s="275"/>
      <c r="P455" s="276"/>
      <c r="Q455" s="93"/>
      <c r="R455" s="408">
        <f t="shared" si="24"/>
        <v>0</v>
      </c>
      <c r="S455" s="408">
        <f t="shared" si="25"/>
        <v>0</v>
      </c>
      <c r="T455" s="408">
        <f t="shared" si="26"/>
        <v>0</v>
      </c>
      <c r="U455" s="409">
        <f t="shared" si="27"/>
        <v>0</v>
      </c>
    </row>
    <row r="456" spans="1:21" x14ac:dyDescent="0.4">
      <c r="A456" s="91" t="s">
        <v>236</v>
      </c>
      <c r="B456" s="273"/>
      <c r="C456" s="48"/>
      <c r="D456" s="274"/>
      <c r="E456" s="48"/>
      <c r="F456" s="272"/>
      <c r="G456" s="272"/>
      <c r="H456" s="272"/>
      <c r="I456" s="48"/>
      <c r="J456" s="272"/>
      <c r="K456" s="272"/>
      <c r="L456" s="272"/>
      <c r="M456" s="48"/>
      <c r="N456" s="275"/>
      <c r="O456" s="275"/>
      <c r="P456" s="276"/>
      <c r="Q456" s="93"/>
      <c r="R456" s="408">
        <f t="shared" si="24"/>
        <v>0</v>
      </c>
      <c r="S456" s="408">
        <f t="shared" si="25"/>
        <v>0</v>
      </c>
      <c r="T456" s="408">
        <f t="shared" si="26"/>
        <v>0</v>
      </c>
      <c r="U456" s="409">
        <f t="shared" si="27"/>
        <v>0</v>
      </c>
    </row>
    <row r="457" spans="1:21" x14ac:dyDescent="0.4">
      <c r="A457" s="91" t="s">
        <v>236</v>
      </c>
      <c r="B457" s="273"/>
      <c r="C457" s="48"/>
      <c r="D457" s="274"/>
      <c r="E457" s="48"/>
      <c r="F457" s="272"/>
      <c r="G457" s="272"/>
      <c r="H457" s="272"/>
      <c r="I457" s="48"/>
      <c r="J457" s="272"/>
      <c r="K457" s="272"/>
      <c r="L457" s="272"/>
      <c r="M457" s="48"/>
      <c r="N457" s="275"/>
      <c r="O457" s="275"/>
      <c r="P457" s="276"/>
      <c r="Q457" s="93"/>
      <c r="R457" s="408">
        <f t="shared" si="24"/>
        <v>0</v>
      </c>
      <c r="S457" s="408">
        <f t="shared" si="25"/>
        <v>0</v>
      </c>
      <c r="T457" s="408">
        <f t="shared" si="26"/>
        <v>0</v>
      </c>
      <c r="U457" s="409">
        <f t="shared" si="27"/>
        <v>0</v>
      </c>
    </row>
    <row r="458" spans="1:21" x14ac:dyDescent="0.4">
      <c r="A458" s="91" t="s">
        <v>236</v>
      </c>
      <c r="B458" s="273"/>
      <c r="C458" s="48"/>
      <c r="D458" s="274"/>
      <c r="E458" s="48"/>
      <c r="F458" s="272"/>
      <c r="G458" s="272"/>
      <c r="H458" s="272"/>
      <c r="I458" s="48"/>
      <c r="J458" s="272"/>
      <c r="K458" s="272"/>
      <c r="L458" s="272"/>
      <c r="M458" s="48"/>
      <c r="N458" s="275"/>
      <c r="O458" s="275"/>
      <c r="P458" s="276"/>
      <c r="Q458" s="93"/>
      <c r="R458" s="408">
        <f t="shared" si="24"/>
        <v>0</v>
      </c>
      <c r="S458" s="408">
        <f t="shared" si="25"/>
        <v>0</v>
      </c>
      <c r="T458" s="408">
        <f t="shared" si="26"/>
        <v>0</v>
      </c>
      <c r="U458" s="409">
        <f t="shared" si="27"/>
        <v>0</v>
      </c>
    </row>
    <row r="459" spans="1:21" x14ac:dyDescent="0.4">
      <c r="A459" s="91" t="s">
        <v>236</v>
      </c>
      <c r="B459" s="273"/>
      <c r="C459" s="48"/>
      <c r="D459" s="274"/>
      <c r="E459" s="48"/>
      <c r="F459" s="272"/>
      <c r="G459" s="272"/>
      <c r="H459" s="272"/>
      <c r="I459" s="48"/>
      <c r="J459" s="272"/>
      <c r="K459" s="272"/>
      <c r="L459" s="272"/>
      <c r="M459" s="48"/>
      <c r="N459" s="275"/>
      <c r="O459" s="275"/>
      <c r="P459" s="276"/>
      <c r="Q459" s="93"/>
      <c r="R459" s="408">
        <f t="shared" si="24"/>
        <v>0</v>
      </c>
      <c r="S459" s="408">
        <f t="shared" si="25"/>
        <v>0</v>
      </c>
      <c r="T459" s="408">
        <f t="shared" si="26"/>
        <v>0</v>
      </c>
      <c r="U459" s="409">
        <f t="shared" si="27"/>
        <v>0</v>
      </c>
    </row>
    <row r="460" spans="1:21" x14ac:dyDescent="0.4">
      <c r="A460" s="91" t="s">
        <v>236</v>
      </c>
      <c r="B460" s="273"/>
      <c r="C460" s="48"/>
      <c r="D460" s="274"/>
      <c r="E460" s="48"/>
      <c r="F460" s="272"/>
      <c r="G460" s="272"/>
      <c r="H460" s="272"/>
      <c r="I460" s="48"/>
      <c r="J460" s="272"/>
      <c r="K460" s="272"/>
      <c r="L460" s="272"/>
      <c r="M460" s="48"/>
      <c r="N460" s="275"/>
      <c r="O460" s="275"/>
      <c r="P460" s="276"/>
      <c r="Q460" s="93"/>
      <c r="R460" s="408">
        <f t="shared" si="24"/>
        <v>0</v>
      </c>
      <c r="S460" s="408">
        <f t="shared" si="25"/>
        <v>0</v>
      </c>
      <c r="T460" s="408">
        <f t="shared" si="26"/>
        <v>0</v>
      </c>
      <c r="U460" s="409">
        <f t="shared" si="27"/>
        <v>0</v>
      </c>
    </row>
    <row r="461" spans="1:21" x14ac:dyDescent="0.4">
      <c r="A461" s="91" t="s">
        <v>236</v>
      </c>
      <c r="B461" s="273"/>
      <c r="C461" s="48"/>
      <c r="D461" s="274"/>
      <c r="E461" s="48"/>
      <c r="F461" s="272"/>
      <c r="G461" s="272"/>
      <c r="H461" s="272"/>
      <c r="I461" s="48"/>
      <c r="J461" s="272"/>
      <c r="K461" s="272"/>
      <c r="L461" s="272"/>
      <c r="M461" s="48"/>
      <c r="N461" s="275"/>
      <c r="O461" s="275"/>
      <c r="P461" s="276"/>
      <c r="Q461" s="93"/>
      <c r="R461" s="408">
        <f t="shared" ref="R461:R462" si="28">IFERROR(F461*J461,0)</f>
        <v>0</v>
      </c>
      <c r="S461" s="408">
        <f t="shared" ref="S461:S462" si="29">IFERROR(G461*K461,0)</f>
        <v>0</v>
      </c>
      <c r="T461" s="408">
        <f t="shared" ref="T461:T462" si="30">IFERROR(H461*L461,0)</f>
        <v>0</v>
      </c>
      <c r="U461" s="409">
        <f t="shared" ref="U461:U462" si="31">IFERROR(R461+S461+T461,0)</f>
        <v>0</v>
      </c>
    </row>
    <row r="462" spans="1:21" x14ac:dyDescent="0.4">
      <c r="A462" s="91" t="s">
        <v>236</v>
      </c>
      <c r="B462" s="273"/>
      <c r="C462" s="48"/>
      <c r="D462" s="274"/>
      <c r="E462" s="48"/>
      <c r="F462" s="272"/>
      <c r="G462" s="272"/>
      <c r="H462" s="272"/>
      <c r="I462" s="48"/>
      <c r="J462" s="272"/>
      <c r="K462" s="272"/>
      <c r="L462" s="272"/>
      <c r="M462" s="48"/>
      <c r="N462" s="275"/>
      <c r="O462" s="275"/>
      <c r="P462" s="276"/>
      <c r="Q462" s="93"/>
      <c r="R462" s="408">
        <f t="shared" si="28"/>
        <v>0</v>
      </c>
      <c r="S462" s="408">
        <f t="shared" si="29"/>
        <v>0</v>
      </c>
      <c r="T462" s="408">
        <f t="shared" si="30"/>
        <v>0</v>
      </c>
      <c r="U462" s="409">
        <f t="shared" si="31"/>
        <v>0</v>
      </c>
    </row>
    <row r="463" spans="1:21" x14ac:dyDescent="0.4">
      <c r="A463" s="91"/>
      <c r="B463" s="92"/>
      <c r="C463" s="48"/>
      <c r="D463" s="48"/>
      <c r="E463" s="48"/>
      <c r="F463" s="93"/>
      <c r="G463" s="93"/>
      <c r="H463" s="93"/>
      <c r="I463" s="48"/>
      <c r="J463" s="93"/>
      <c r="K463" s="93"/>
      <c r="L463" s="93"/>
      <c r="M463" s="48"/>
      <c r="N463" s="93"/>
      <c r="O463" s="93"/>
      <c r="P463" s="48"/>
      <c r="Q463" s="93"/>
      <c r="R463" s="93"/>
      <c r="S463" s="93"/>
      <c r="T463" s="93"/>
      <c r="U463" s="94"/>
    </row>
    <row r="464" spans="1:21" ht="16.8" thickBot="1" x14ac:dyDescent="0.45">
      <c r="A464" s="91"/>
      <c r="B464" s="48"/>
      <c r="C464" s="48"/>
      <c r="D464" s="48"/>
      <c r="E464" s="48"/>
      <c r="F464" s="93"/>
      <c r="G464" s="93"/>
      <c r="H464" s="93"/>
      <c r="I464" s="93"/>
      <c r="J464" s="93"/>
      <c r="K464" s="93"/>
      <c r="L464" s="93"/>
      <c r="M464" s="93"/>
      <c r="N464" s="93"/>
      <c r="O464" s="93"/>
      <c r="P464" s="48"/>
      <c r="Q464" s="93"/>
      <c r="R464" s="95">
        <f>SUM(R12:R462)</f>
        <v>0</v>
      </c>
      <c r="S464" s="95">
        <f t="shared" ref="S464:U464" si="32">SUM(S12:S462)</f>
        <v>0</v>
      </c>
      <c r="T464" s="95">
        <f t="shared" si="32"/>
        <v>0</v>
      </c>
      <c r="U464" s="96">
        <f t="shared" si="32"/>
        <v>0</v>
      </c>
    </row>
    <row r="465" spans="1:23" ht="16.8" thickTop="1" x14ac:dyDescent="0.4">
      <c r="A465" s="91"/>
      <c r="B465" s="48"/>
      <c r="C465" s="48"/>
      <c r="D465" s="48"/>
      <c r="E465" s="48"/>
      <c r="F465" s="48"/>
      <c r="G465" s="48"/>
      <c r="H465" s="48"/>
      <c r="I465" s="48"/>
      <c r="J465" s="48"/>
      <c r="K465" s="48"/>
      <c r="L465" s="48"/>
      <c r="M465" s="48"/>
      <c r="N465" s="48"/>
      <c r="O465" s="48"/>
      <c r="P465" s="48"/>
      <c r="Q465" s="48"/>
      <c r="R465" s="48"/>
      <c r="S465" s="48"/>
      <c r="T465" s="48"/>
      <c r="U465" s="97"/>
    </row>
    <row r="466" spans="1:23" x14ac:dyDescent="0.4">
      <c r="A466" s="91"/>
      <c r="B466" s="48"/>
      <c r="C466" s="48"/>
      <c r="D466" s="48"/>
      <c r="E466" s="48"/>
      <c r="F466" s="48"/>
      <c r="G466" s="48"/>
      <c r="H466" s="48"/>
      <c r="I466" s="48"/>
      <c r="J466" s="48"/>
      <c r="K466" s="48"/>
      <c r="L466" s="48"/>
      <c r="M466" s="48"/>
      <c r="N466" s="115"/>
      <c r="O466" s="48"/>
      <c r="P466" s="48"/>
      <c r="Q466" s="48"/>
      <c r="R466" s="48"/>
      <c r="S466" s="48"/>
      <c r="T466" s="98" t="s">
        <v>244</v>
      </c>
      <c r="U466" s="99">
        <f>U464/1000</f>
        <v>0</v>
      </c>
      <c r="W466" s="100"/>
    </row>
    <row r="467" spans="1:23" x14ac:dyDescent="0.4">
      <c r="A467" s="91"/>
      <c r="B467" s="568" t="s">
        <v>238</v>
      </c>
      <c r="C467" s="568"/>
      <c r="D467" s="568"/>
      <c r="E467" s="48"/>
      <c r="F467" s="48"/>
      <c r="G467" s="599" t="s">
        <v>239</v>
      </c>
      <c r="H467" s="599"/>
      <c r="I467" s="599"/>
      <c r="J467" s="599"/>
      <c r="K467" s="599"/>
      <c r="L467" s="48"/>
      <c r="M467" s="48"/>
      <c r="N467" s="48"/>
      <c r="O467" s="48"/>
      <c r="P467" s="48"/>
      <c r="Q467" s="48"/>
      <c r="R467" s="48"/>
      <c r="S467" s="48"/>
      <c r="U467" s="97"/>
    </row>
    <row r="468" spans="1:23" ht="16.8" thickBot="1" x14ac:dyDescent="0.45">
      <c r="A468" s="91"/>
      <c r="B468" s="48"/>
      <c r="C468" s="48"/>
      <c r="D468" s="48"/>
      <c r="E468" s="48"/>
      <c r="F468" s="48"/>
      <c r="G468" s="48"/>
      <c r="H468" s="48"/>
      <c r="I468" s="48"/>
      <c r="J468" s="48"/>
      <c r="K468" s="48"/>
      <c r="L468" s="48"/>
      <c r="M468" s="48"/>
      <c r="N468" s="48"/>
      <c r="O468" s="48"/>
      <c r="R468" s="593" t="s">
        <v>245</v>
      </c>
      <c r="S468" s="570"/>
      <c r="T468" s="570"/>
      <c r="U468" s="103">
        <f>'Fracción II 1er 2022'!U466+'Fracción II 2do 2022'!U466</f>
        <v>0</v>
      </c>
    </row>
    <row r="469" spans="1:23" ht="16.8" thickTop="1" x14ac:dyDescent="0.4">
      <c r="A469" s="91"/>
      <c r="B469" s="48"/>
      <c r="C469" s="48"/>
      <c r="D469" s="48"/>
      <c r="G469" s="48"/>
      <c r="H469" s="48"/>
      <c r="I469" s="48"/>
      <c r="J469" s="48"/>
      <c r="K469" s="48"/>
      <c r="U469" s="47"/>
    </row>
    <row r="470" spans="1:23" x14ac:dyDescent="0.4">
      <c r="A470" s="91"/>
      <c r="B470" s="48"/>
      <c r="C470" s="48"/>
      <c r="D470" s="48"/>
      <c r="F470" s="105"/>
      <c r="G470" s="48"/>
      <c r="H470" s="48"/>
      <c r="I470" s="48"/>
      <c r="J470" s="48"/>
      <c r="K470" s="48"/>
      <c r="L470" s="105"/>
      <c r="M470" s="105"/>
      <c r="N470" s="105"/>
      <c r="O470" s="105"/>
      <c r="R470" s="105"/>
      <c r="S470" s="105"/>
      <c r="T470" s="105"/>
      <c r="U470" s="116"/>
    </row>
    <row r="471" spans="1:23" x14ac:dyDescent="0.4">
      <c r="A471" s="46"/>
      <c r="R471" s="105"/>
      <c r="T471" s="105"/>
      <c r="U471" s="47"/>
    </row>
    <row r="472" spans="1:23" ht="16.8" thickBot="1" x14ac:dyDescent="0.45">
      <c r="A472" s="70"/>
      <c r="B472" s="232"/>
      <c r="C472" s="71"/>
      <c r="D472" s="71"/>
      <c r="E472" s="71"/>
      <c r="F472" s="71"/>
      <c r="G472" s="113"/>
      <c r="H472" s="113"/>
      <c r="I472" s="113"/>
      <c r="J472" s="113"/>
      <c r="K472" s="113"/>
      <c r="L472" s="71"/>
      <c r="M472" s="71"/>
      <c r="N472" s="71"/>
      <c r="O472" s="71"/>
      <c r="P472" s="71"/>
      <c r="Q472" s="71"/>
      <c r="R472" s="71"/>
      <c r="S472" s="71"/>
      <c r="T472" s="113"/>
      <c r="U472" s="72"/>
    </row>
    <row r="473" spans="1:23" x14ac:dyDescent="0.4">
      <c r="G473" s="105"/>
      <c r="H473" s="105"/>
      <c r="I473" s="105"/>
      <c r="J473" s="105"/>
      <c r="K473" s="105"/>
    </row>
    <row r="474" spans="1:23" x14ac:dyDescent="0.4">
      <c r="R474" s="105"/>
      <c r="S474" s="105"/>
      <c r="T474" s="105"/>
      <c r="U474" s="105"/>
    </row>
  </sheetData>
  <sheetProtection insertRows="0"/>
  <mergeCells count="21">
    <mergeCell ref="R468:T468"/>
    <mergeCell ref="A7:A9"/>
    <mergeCell ref="B7:P7"/>
    <mergeCell ref="B8:B9"/>
    <mergeCell ref="D8:D9"/>
    <mergeCell ref="F8:H8"/>
    <mergeCell ref="J8:L8"/>
    <mergeCell ref="N8:N9"/>
    <mergeCell ref="R7:U7"/>
    <mergeCell ref="P8:P9"/>
    <mergeCell ref="R8:U8"/>
    <mergeCell ref="F10:H10"/>
    <mergeCell ref="B467:D467"/>
    <mergeCell ref="G467:K467"/>
    <mergeCell ref="A6:P6"/>
    <mergeCell ref="R6:U6"/>
    <mergeCell ref="A1:T1"/>
    <mergeCell ref="A2:Q2"/>
    <mergeCell ref="A3:T3"/>
    <mergeCell ref="A4:T4"/>
    <mergeCell ref="A5:T5"/>
  </mergeCells>
  <printOptions horizontalCentered="1"/>
  <pageMargins left="0.23622047244094491" right="0.23622047244094491" top="0.27559055118110237" bottom="0.27559055118110237" header="0" footer="0"/>
  <pageSetup scale="58"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6"/>
    <pageSetUpPr fitToPage="1"/>
  </sheetPr>
  <dimension ref="A1:X476"/>
  <sheetViews>
    <sheetView showGridLines="0" zoomScaleNormal="100" zoomScalePageLayoutView="80" workbookViewId="0">
      <selection sqref="A1:T1"/>
    </sheetView>
  </sheetViews>
  <sheetFormatPr baseColWidth="10" defaultColWidth="11.44140625" defaultRowHeight="16.2" x14ac:dyDescent="0.4"/>
  <cols>
    <col min="1" max="1" width="20" style="10" customWidth="1"/>
    <col min="2" max="2" width="34.5546875" style="10" customWidth="1"/>
    <col min="3" max="3" width="1" style="10" customWidth="1"/>
    <col min="4" max="4" width="14.6640625" style="10" customWidth="1"/>
    <col min="5" max="5" width="1" style="10" customWidth="1"/>
    <col min="6" max="8" width="11.44140625" style="10" customWidth="1"/>
    <col min="9" max="9" width="1" style="10" customWidth="1"/>
    <col min="10" max="12" width="11.44140625" style="10" customWidth="1"/>
    <col min="13" max="13" width="1" style="10" customWidth="1"/>
    <col min="14" max="14" width="19.44140625" style="10" customWidth="1"/>
    <col min="15" max="15" width="1" style="10" customWidth="1"/>
    <col min="16" max="16" width="16.88671875" style="10" customWidth="1"/>
    <col min="17" max="17" width="1" style="10" customWidth="1"/>
    <col min="18" max="18" width="12.6640625" style="10" customWidth="1"/>
    <col min="19" max="19" width="13" style="10" customWidth="1"/>
    <col min="20" max="20" width="13.109375" style="10" customWidth="1"/>
    <col min="21" max="21" width="13.88671875" style="10" bestFit="1" customWidth="1"/>
    <col min="22" max="23" width="11.44140625" style="10"/>
    <col min="24" max="24" width="6.109375" style="10" customWidth="1"/>
    <col min="25" max="25" width="7.88671875" style="10" customWidth="1"/>
    <col min="26" max="16384" width="11.44140625" style="10"/>
  </cols>
  <sheetData>
    <row r="1" spans="1:21" ht="18.75" customHeight="1" x14ac:dyDescent="0.4">
      <c r="A1" s="574" t="s">
        <v>220</v>
      </c>
      <c r="B1" s="574"/>
      <c r="C1" s="574"/>
      <c r="D1" s="574"/>
      <c r="E1" s="574"/>
      <c r="F1" s="574"/>
      <c r="G1" s="574"/>
      <c r="H1" s="574"/>
      <c r="I1" s="574"/>
      <c r="J1" s="574"/>
      <c r="K1" s="574"/>
      <c r="L1" s="574"/>
      <c r="M1" s="574"/>
      <c r="N1" s="574"/>
      <c r="O1" s="574"/>
      <c r="P1" s="574"/>
      <c r="Q1" s="574"/>
      <c r="R1" s="574"/>
      <c r="S1" s="574"/>
      <c r="T1" s="574"/>
      <c r="U1" s="194"/>
    </row>
    <row r="2" spans="1:21" ht="12" customHeight="1" x14ac:dyDescent="0.4">
      <c r="A2" s="575" t="s">
        <v>221</v>
      </c>
      <c r="B2" s="576"/>
      <c r="C2" s="576"/>
      <c r="D2" s="576"/>
      <c r="E2" s="576"/>
      <c r="F2" s="576"/>
      <c r="G2" s="576"/>
      <c r="H2" s="576"/>
      <c r="I2" s="576"/>
      <c r="J2" s="576"/>
      <c r="K2" s="576"/>
      <c r="L2" s="576"/>
      <c r="M2" s="576"/>
      <c r="N2" s="576"/>
      <c r="O2" s="576"/>
      <c r="P2" s="576"/>
      <c r="Q2" s="576"/>
      <c r="R2" s="194"/>
      <c r="S2" s="194"/>
      <c r="T2" s="194"/>
      <c r="U2" s="194"/>
    </row>
    <row r="3" spans="1:21" ht="14.25" customHeight="1" x14ac:dyDescent="0.4">
      <c r="A3" s="577" t="s">
        <v>241</v>
      </c>
      <c r="B3" s="576"/>
      <c r="C3" s="576"/>
      <c r="D3" s="576"/>
      <c r="E3" s="576"/>
      <c r="F3" s="576"/>
      <c r="G3" s="576"/>
      <c r="H3" s="576"/>
      <c r="I3" s="576"/>
      <c r="J3" s="576"/>
      <c r="K3" s="576"/>
      <c r="L3" s="576"/>
      <c r="M3" s="576"/>
      <c r="N3" s="576"/>
      <c r="O3" s="576"/>
      <c r="P3" s="576"/>
      <c r="Q3" s="576"/>
      <c r="R3" s="576"/>
      <c r="S3" s="576"/>
      <c r="T3" s="576"/>
      <c r="U3" s="195"/>
    </row>
    <row r="4" spans="1:21" ht="13.5" customHeight="1" x14ac:dyDescent="0.4">
      <c r="A4" s="578" t="s">
        <v>223</v>
      </c>
      <c r="B4" s="579"/>
      <c r="C4" s="579"/>
      <c r="D4" s="579"/>
      <c r="E4" s="579"/>
      <c r="F4" s="579"/>
      <c r="G4" s="579"/>
      <c r="H4" s="579"/>
      <c r="I4" s="579"/>
      <c r="J4" s="579"/>
      <c r="K4" s="579"/>
      <c r="L4" s="579"/>
      <c r="M4" s="579"/>
      <c r="N4" s="579"/>
      <c r="O4" s="579"/>
      <c r="P4" s="579"/>
      <c r="Q4" s="579"/>
      <c r="R4" s="579"/>
      <c r="S4" s="579"/>
      <c r="T4" s="579"/>
      <c r="U4" s="196"/>
    </row>
    <row r="5" spans="1:21" ht="14.25" customHeight="1" x14ac:dyDescent="0.4">
      <c r="A5" s="592" t="s">
        <v>246</v>
      </c>
      <c r="B5" s="579"/>
      <c r="C5" s="579"/>
      <c r="D5" s="579"/>
      <c r="E5" s="579"/>
      <c r="F5" s="579"/>
      <c r="G5" s="579"/>
      <c r="H5" s="579"/>
      <c r="I5" s="579"/>
      <c r="J5" s="579"/>
      <c r="K5" s="579"/>
      <c r="L5" s="579"/>
      <c r="M5" s="579"/>
      <c r="N5" s="579"/>
      <c r="O5" s="579"/>
      <c r="P5" s="579"/>
      <c r="Q5" s="579"/>
      <c r="R5" s="579"/>
      <c r="S5" s="579"/>
      <c r="T5" s="579"/>
      <c r="U5" s="196"/>
    </row>
    <row r="6" spans="1:21" ht="21.6" x14ac:dyDescent="0.4">
      <c r="A6" s="606" t="s">
        <v>247</v>
      </c>
      <c r="B6" s="582"/>
      <c r="C6" s="582"/>
      <c r="D6" s="582"/>
      <c r="E6" s="582"/>
      <c r="F6" s="582"/>
      <c r="G6" s="582"/>
      <c r="H6" s="582"/>
      <c r="I6" s="582"/>
      <c r="J6" s="582"/>
      <c r="K6" s="582"/>
      <c r="L6" s="582"/>
      <c r="M6" s="582"/>
      <c r="N6" s="582"/>
      <c r="O6" s="582"/>
      <c r="P6" s="583"/>
      <c r="Q6" s="109"/>
      <c r="R6" s="584" t="s">
        <v>25</v>
      </c>
      <c r="S6" s="582"/>
      <c r="T6" s="582"/>
      <c r="U6" s="583"/>
    </row>
    <row r="7" spans="1:21" ht="30" customHeight="1" x14ac:dyDescent="0.4">
      <c r="A7" s="562" t="s">
        <v>226</v>
      </c>
      <c r="B7" s="600" t="s">
        <v>227</v>
      </c>
      <c r="C7" s="600"/>
      <c r="D7" s="600"/>
      <c r="E7" s="601"/>
      <c r="F7" s="600"/>
      <c r="G7" s="600"/>
      <c r="H7" s="600"/>
      <c r="I7" s="601"/>
      <c r="J7" s="600"/>
      <c r="K7" s="600"/>
      <c r="L7" s="600"/>
      <c r="M7" s="601"/>
      <c r="N7" s="600"/>
      <c r="O7" s="601"/>
      <c r="P7" s="602"/>
      <c r="Q7" s="77"/>
      <c r="R7" s="595"/>
      <c r="S7" s="596"/>
      <c r="T7" s="596"/>
      <c r="U7" s="597"/>
    </row>
    <row r="8" spans="1:21" ht="25.5" customHeight="1" x14ac:dyDescent="0.4">
      <c r="A8" s="562"/>
      <c r="B8" s="562" t="s">
        <v>228</v>
      </c>
      <c r="C8" s="110"/>
      <c r="D8" s="562" t="s">
        <v>229</v>
      </c>
      <c r="E8" s="83"/>
      <c r="F8" s="562" t="s">
        <v>230</v>
      </c>
      <c r="G8" s="562"/>
      <c r="H8" s="562"/>
      <c r="I8" s="81"/>
      <c r="J8" s="562" t="s">
        <v>231</v>
      </c>
      <c r="K8" s="562"/>
      <c r="L8" s="562"/>
      <c r="M8" s="83"/>
      <c r="N8" s="562" t="s">
        <v>232</v>
      </c>
      <c r="O8" s="83"/>
      <c r="P8" s="562" t="s">
        <v>233</v>
      </c>
      <c r="Q8" s="83"/>
      <c r="R8" s="562" t="s">
        <v>234</v>
      </c>
      <c r="S8" s="562"/>
      <c r="T8" s="562"/>
      <c r="U8" s="562"/>
    </row>
    <row r="9" spans="1:21" ht="27.75" customHeight="1" x14ac:dyDescent="0.4">
      <c r="A9" s="562"/>
      <c r="B9" s="562"/>
      <c r="C9" s="85"/>
      <c r="D9" s="562"/>
      <c r="E9" s="25"/>
      <c r="F9" s="111" t="s">
        <v>248</v>
      </c>
      <c r="G9" s="111" t="s">
        <v>205</v>
      </c>
      <c r="H9" s="111" t="s">
        <v>206</v>
      </c>
      <c r="I9" s="85"/>
      <c r="J9" s="111" t="s">
        <v>248</v>
      </c>
      <c r="K9" s="111" t="s">
        <v>205</v>
      </c>
      <c r="L9" s="111" t="s">
        <v>206</v>
      </c>
      <c r="M9" s="25"/>
      <c r="N9" s="562"/>
      <c r="O9" s="25"/>
      <c r="P9" s="562"/>
      <c r="Q9" s="25"/>
      <c r="R9" s="111" t="s">
        <v>248</v>
      </c>
      <c r="S9" s="111" t="s">
        <v>205</v>
      </c>
      <c r="T9" s="111" t="s">
        <v>206</v>
      </c>
      <c r="U9" s="112" t="s">
        <v>249</v>
      </c>
    </row>
    <row r="10" spans="1:21" ht="18" customHeight="1" thickBot="1" x14ac:dyDescent="0.75">
      <c r="A10" s="603"/>
      <c r="B10" s="604"/>
      <c r="C10" s="604"/>
      <c r="D10" s="604"/>
      <c r="E10" s="604"/>
      <c r="F10" s="604"/>
      <c r="G10" s="604"/>
      <c r="H10" s="604"/>
      <c r="I10" s="604"/>
      <c r="J10" s="604"/>
      <c r="K10" s="604"/>
      <c r="L10" s="604"/>
      <c r="M10" s="604"/>
      <c r="N10" s="604"/>
      <c r="O10" s="604"/>
      <c r="P10" s="604"/>
      <c r="Q10" s="604"/>
      <c r="R10" s="604"/>
      <c r="S10" s="604"/>
      <c r="T10" s="604"/>
      <c r="U10" s="605"/>
    </row>
    <row r="11" spans="1:21" ht="30" customHeight="1" x14ac:dyDescent="0.4">
      <c r="A11" s="398" t="str">
        <f>VLOOKUP('Hoja de trabajo'!$A$2,Hoja1!$B$1:$C$36,2,FALSE)</f>
        <v>Elegir Institución en Hoja de trabajo</v>
      </c>
      <c r="B11" s="399"/>
      <c r="C11" s="399"/>
      <c r="D11" s="401"/>
      <c r="E11" s="400"/>
      <c r="F11" s="402"/>
      <c r="G11" s="402"/>
      <c r="H11" s="402"/>
      <c r="I11" s="404"/>
      <c r="J11" s="402"/>
      <c r="K11" s="402"/>
      <c r="L11" s="402"/>
      <c r="M11" s="404"/>
      <c r="N11" s="403"/>
      <c r="O11" s="404"/>
      <c r="P11" s="405"/>
      <c r="Q11" s="404"/>
      <c r="R11" s="403"/>
      <c r="S11" s="403"/>
      <c r="T11" s="403"/>
      <c r="U11" s="406"/>
    </row>
    <row r="12" spans="1:21" x14ac:dyDescent="0.4">
      <c r="A12" s="91" t="s">
        <v>236</v>
      </c>
      <c r="B12" s="273"/>
      <c r="C12" s="48"/>
      <c r="D12" s="274"/>
      <c r="E12" s="48"/>
      <c r="F12" s="274"/>
      <c r="G12" s="274"/>
      <c r="H12" s="274"/>
      <c r="I12" s="48"/>
      <c r="J12" s="272"/>
      <c r="K12" s="272"/>
      <c r="L12" s="272"/>
      <c r="M12" s="48"/>
      <c r="N12" s="275"/>
      <c r="O12" s="275"/>
      <c r="P12" s="276"/>
      <c r="Q12" s="93"/>
      <c r="R12" s="408">
        <f>IFERROR(F12*J12,0)</f>
        <v>0</v>
      </c>
      <c r="S12" s="408">
        <f>IFERROR(G12*K12,0)</f>
        <v>0</v>
      </c>
      <c r="T12" s="408">
        <f>IFERROR(H12*L12,0)</f>
        <v>0</v>
      </c>
      <c r="U12" s="409">
        <f>IFERROR(R12+S12+T12,0)</f>
        <v>0</v>
      </c>
    </row>
    <row r="13" spans="1:21" x14ac:dyDescent="0.4">
      <c r="A13" s="91" t="s">
        <v>236</v>
      </c>
      <c r="B13" s="273"/>
      <c r="C13" s="48"/>
      <c r="D13" s="274"/>
      <c r="E13" s="48"/>
      <c r="F13" s="274"/>
      <c r="G13" s="274"/>
      <c r="H13" s="274"/>
      <c r="I13" s="48"/>
      <c r="J13" s="272"/>
      <c r="K13" s="272"/>
      <c r="L13" s="272"/>
      <c r="M13" s="48"/>
      <c r="N13" s="275"/>
      <c r="O13" s="275"/>
      <c r="P13" s="276"/>
      <c r="Q13" s="93"/>
      <c r="R13" s="408">
        <f t="shared" ref="R13:T76" si="0">IFERROR(F13*J13,0)</f>
        <v>0</v>
      </c>
      <c r="S13" s="408">
        <f t="shared" si="0"/>
        <v>0</v>
      </c>
      <c r="T13" s="408">
        <f t="shared" si="0"/>
        <v>0</v>
      </c>
      <c r="U13" s="409">
        <f t="shared" ref="U13:U76" si="1">IFERROR(R13+S13+T13,0)</f>
        <v>0</v>
      </c>
    </row>
    <row r="14" spans="1:21" x14ac:dyDescent="0.4">
      <c r="A14" s="91" t="s">
        <v>236</v>
      </c>
      <c r="B14" s="273"/>
      <c r="C14" s="48"/>
      <c r="D14" s="274"/>
      <c r="E14" s="48"/>
      <c r="F14" s="274"/>
      <c r="G14" s="274"/>
      <c r="H14" s="274"/>
      <c r="I14" s="48"/>
      <c r="J14" s="272"/>
      <c r="K14" s="272"/>
      <c r="L14" s="272"/>
      <c r="M14" s="48">
        <v>3</v>
      </c>
      <c r="N14" s="275"/>
      <c r="O14" s="275"/>
      <c r="P14" s="276"/>
      <c r="Q14" s="93"/>
      <c r="R14" s="408">
        <f t="shared" si="0"/>
        <v>0</v>
      </c>
      <c r="S14" s="408">
        <f t="shared" si="0"/>
        <v>0</v>
      </c>
      <c r="T14" s="408">
        <f t="shared" si="0"/>
        <v>0</v>
      </c>
      <c r="U14" s="409">
        <f t="shared" si="1"/>
        <v>0</v>
      </c>
    </row>
    <row r="15" spans="1:21" x14ac:dyDescent="0.4">
      <c r="A15" s="91" t="s">
        <v>236</v>
      </c>
      <c r="B15" s="273"/>
      <c r="C15" s="48"/>
      <c r="D15" s="274"/>
      <c r="E15" s="48"/>
      <c r="F15" s="274"/>
      <c r="G15" s="274"/>
      <c r="H15" s="274"/>
      <c r="I15" s="48"/>
      <c r="J15" s="272"/>
      <c r="K15" s="272"/>
      <c r="L15" s="272"/>
      <c r="M15" s="48"/>
      <c r="N15" s="275"/>
      <c r="O15" s="275"/>
      <c r="P15" s="276"/>
      <c r="Q15" s="93"/>
      <c r="R15" s="408">
        <f t="shared" si="0"/>
        <v>0</v>
      </c>
      <c r="S15" s="408">
        <f t="shared" si="0"/>
        <v>0</v>
      </c>
      <c r="T15" s="408">
        <f t="shared" si="0"/>
        <v>0</v>
      </c>
      <c r="U15" s="409">
        <f t="shared" si="1"/>
        <v>0</v>
      </c>
    </row>
    <row r="16" spans="1:21" x14ac:dyDescent="0.4">
      <c r="A16" s="91" t="s">
        <v>236</v>
      </c>
      <c r="B16" s="273"/>
      <c r="C16" s="48"/>
      <c r="D16" s="274"/>
      <c r="E16" s="48"/>
      <c r="F16" s="274"/>
      <c r="G16" s="274"/>
      <c r="H16" s="274"/>
      <c r="I16" s="48"/>
      <c r="J16" s="272"/>
      <c r="K16" s="272"/>
      <c r="L16" s="272"/>
      <c r="M16" s="48"/>
      <c r="N16" s="275"/>
      <c r="O16" s="275"/>
      <c r="P16" s="276"/>
      <c r="Q16" s="93"/>
      <c r="R16" s="408">
        <f t="shared" si="0"/>
        <v>0</v>
      </c>
      <c r="S16" s="408">
        <f t="shared" si="0"/>
        <v>0</v>
      </c>
      <c r="T16" s="408">
        <f t="shared" si="0"/>
        <v>0</v>
      </c>
      <c r="U16" s="409">
        <f t="shared" si="1"/>
        <v>0</v>
      </c>
    </row>
    <row r="17" spans="1:21" x14ac:dyDescent="0.4">
      <c r="A17" s="91" t="s">
        <v>236</v>
      </c>
      <c r="B17" s="273"/>
      <c r="C17" s="48"/>
      <c r="D17" s="274"/>
      <c r="E17" s="48"/>
      <c r="F17" s="274"/>
      <c r="G17" s="274"/>
      <c r="H17" s="274"/>
      <c r="I17" s="48"/>
      <c r="J17" s="272"/>
      <c r="K17" s="272"/>
      <c r="L17" s="272"/>
      <c r="M17" s="48"/>
      <c r="N17" s="275"/>
      <c r="O17" s="275"/>
      <c r="P17" s="276"/>
      <c r="Q17" s="93"/>
      <c r="R17" s="408">
        <f t="shared" si="0"/>
        <v>0</v>
      </c>
      <c r="S17" s="408">
        <f t="shared" si="0"/>
        <v>0</v>
      </c>
      <c r="T17" s="408">
        <f t="shared" si="0"/>
        <v>0</v>
      </c>
      <c r="U17" s="409">
        <f t="shared" si="1"/>
        <v>0</v>
      </c>
    </row>
    <row r="18" spans="1:21" x14ac:dyDescent="0.4">
      <c r="A18" s="91" t="s">
        <v>236</v>
      </c>
      <c r="B18" s="273"/>
      <c r="C18" s="48"/>
      <c r="D18" s="274"/>
      <c r="E18" s="48"/>
      <c r="F18" s="274"/>
      <c r="G18" s="274"/>
      <c r="H18" s="274"/>
      <c r="I18" s="48"/>
      <c r="J18" s="272"/>
      <c r="K18" s="272"/>
      <c r="L18" s="272"/>
      <c r="M18" s="48"/>
      <c r="N18" s="275"/>
      <c r="O18" s="275"/>
      <c r="P18" s="276"/>
      <c r="Q18" s="93"/>
      <c r="R18" s="408">
        <f t="shared" si="0"/>
        <v>0</v>
      </c>
      <c r="S18" s="408">
        <f t="shared" si="0"/>
        <v>0</v>
      </c>
      <c r="T18" s="408">
        <f t="shared" si="0"/>
        <v>0</v>
      </c>
      <c r="U18" s="409">
        <f t="shared" si="1"/>
        <v>0</v>
      </c>
    </row>
    <row r="19" spans="1:21" x14ac:dyDescent="0.4">
      <c r="A19" s="91" t="s">
        <v>236</v>
      </c>
      <c r="B19" s="273"/>
      <c r="C19" s="48"/>
      <c r="D19" s="274"/>
      <c r="E19" s="48"/>
      <c r="F19" s="274"/>
      <c r="G19" s="274"/>
      <c r="H19" s="274"/>
      <c r="I19" s="48"/>
      <c r="J19" s="272"/>
      <c r="K19" s="272"/>
      <c r="L19" s="272"/>
      <c r="M19" s="48"/>
      <c r="N19" s="275"/>
      <c r="O19" s="275"/>
      <c r="P19" s="276"/>
      <c r="Q19" s="93"/>
      <c r="R19" s="408">
        <f t="shared" si="0"/>
        <v>0</v>
      </c>
      <c r="S19" s="408">
        <f t="shared" si="0"/>
        <v>0</v>
      </c>
      <c r="T19" s="408">
        <f t="shared" si="0"/>
        <v>0</v>
      </c>
      <c r="U19" s="409">
        <f t="shared" si="1"/>
        <v>0</v>
      </c>
    </row>
    <row r="20" spans="1:21" x14ac:dyDescent="0.4">
      <c r="A20" s="91" t="s">
        <v>236</v>
      </c>
      <c r="B20" s="273"/>
      <c r="C20" s="48"/>
      <c r="D20" s="274"/>
      <c r="E20" s="48"/>
      <c r="F20" s="274"/>
      <c r="G20" s="274"/>
      <c r="H20" s="274"/>
      <c r="I20" s="48"/>
      <c r="J20" s="272"/>
      <c r="K20" s="272"/>
      <c r="L20" s="272"/>
      <c r="M20" s="48"/>
      <c r="N20" s="275"/>
      <c r="O20" s="275"/>
      <c r="P20" s="276"/>
      <c r="Q20" s="93"/>
      <c r="R20" s="408">
        <f t="shared" si="0"/>
        <v>0</v>
      </c>
      <c r="S20" s="408">
        <f t="shared" si="0"/>
        <v>0</v>
      </c>
      <c r="T20" s="408">
        <f t="shared" si="0"/>
        <v>0</v>
      </c>
      <c r="U20" s="409">
        <f t="shared" si="1"/>
        <v>0</v>
      </c>
    </row>
    <row r="21" spans="1:21" x14ac:dyDescent="0.4">
      <c r="A21" s="91" t="s">
        <v>236</v>
      </c>
      <c r="B21" s="273"/>
      <c r="C21" s="48"/>
      <c r="D21" s="274"/>
      <c r="E21" s="48"/>
      <c r="F21" s="274"/>
      <c r="G21" s="274"/>
      <c r="H21" s="274"/>
      <c r="I21" s="48"/>
      <c r="J21" s="272"/>
      <c r="K21" s="272"/>
      <c r="L21" s="272"/>
      <c r="M21" s="48"/>
      <c r="N21" s="275"/>
      <c r="O21" s="275"/>
      <c r="P21" s="276"/>
      <c r="Q21" s="93"/>
      <c r="R21" s="408">
        <f t="shared" si="0"/>
        <v>0</v>
      </c>
      <c r="S21" s="408">
        <f t="shared" si="0"/>
        <v>0</v>
      </c>
      <c r="T21" s="408">
        <f t="shared" si="0"/>
        <v>0</v>
      </c>
      <c r="U21" s="409">
        <f t="shared" si="1"/>
        <v>0</v>
      </c>
    </row>
    <row r="22" spans="1:21" x14ac:dyDescent="0.4">
      <c r="A22" s="91" t="s">
        <v>236</v>
      </c>
      <c r="B22" s="273"/>
      <c r="C22" s="48"/>
      <c r="D22" s="274"/>
      <c r="E22" s="48"/>
      <c r="F22" s="274"/>
      <c r="G22" s="274"/>
      <c r="H22" s="274"/>
      <c r="I22" s="48"/>
      <c r="J22" s="272"/>
      <c r="K22" s="272"/>
      <c r="L22" s="272"/>
      <c r="M22" s="48"/>
      <c r="N22" s="275"/>
      <c r="O22" s="275"/>
      <c r="P22" s="276"/>
      <c r="Q22" s="93"/>
      <c r="R22" s="408">
        <f t="shared" si="0"/>
        <v>0</v>
      </c>
      <c r="S22" s="408">
        <f t="shared" si="0"/>
        <v>0</v>
      </c>
      <c r="T22" s="408">
        <f t="shared" si="0"/>
        <v>0</v>
      </c>
      <c r="U22" s="409">
        <f t="shared" si="1"/>
        <v>0</v>
      </c>
    </row>
    <row r="23" spans="1:21" x14ac:dyDescent="0.4">
      <c r="A23" s="91" t="s">
        <v>236</v>
      </c>
      <c r="B23" s="273"/>
      <c r="C23" s="48"/>
      <c r="D23" s="274"/>
      <c r="E23" s="48"/>
      <c r="F23" s="274"/>
      <c r="G23" s="274"/>
      <c r="H23" s="274"/>
      <c r="I23" s="48"/>
      <c r="J23" s="272"/>
      <c r="K23" s="272"/>
      <c r="L23" s="272"/>
      <c r="M23" s="48"/>
      <c r="N23" s="275"/>
      <c r="O23" s="275"/>
      <c r="P23" s="276"/>
      <c r="Q23" s="93"/>
      <c r="R23" s="408">
        <f t="shared" si="0"/>
        <v>0</v>
      </c>
      <c r="S23" s="408">
        <f t="shared" si="0"/>
        <v>0</v>
      </c>
      <c r="T23" s="408">
        <f t="shared" si="0"/>
        <v>0</v>
      </c>
      <c r="U23" s="409">
        <f t="shared" si="1"/>
        <v>0</v>
      </c>
    </row>
    <row r="24" spans="1:21" x14ac:dyDescent="0.4">
      <c r="A24" s="91" t="s">
        <v>236</v>
      </c>
      <c r="B24" s="273"/>
      <c r="C24" s="48"/>
      <c r="D24" s="274"/>
      <c r="E24" s="48"/>
      <c r="F24" s="274"/>
      <c r="G24" s="274"/>
      <c r="H24" s="274"/>
      <c r="I24" s="48"/>
      <c r="J24" s="272"/>
      <c r="K24" s="272"/>
      <c r="L24" s="272"/>
      <c r="M24" s="48"/>
      <c r="N24" s="275"/>
      <c r="O24" s="275"/>
      <c r="P24" s="276"/>
      <c r="Q24" s="93"/>
      <c r="R24" s="408">
        <f t="shared" si="0"/>
        <v>0</v>
      </c>
      <c r="S24" s="408">
        <f t="shared" si="0"/>
        <v>0</v>
      </c>
      <c r="T24" s="408">
        <f t="shared" si="0"/>
        <v>0</v>
      </c>
      <c r="U24" s="409">
        <f t="shared" si="1"/>
        <v>0</v>
      </c>
    </row>
    <row r="25" spans="1:21" x14ac:dyDescent="0.4">
      <c r="A25" s="91" t="s">
        <v>236</v>
      </c>
      <c r="B25" s="273"/>
      <c r="C25" s="48"/>
      <c r="D25" s="274"/>
      <c r="E25" s="48"/>
      <c r="F25" s="274"/>
      <c r="G25" s="274"/>
      <c r="H25" s="274"/>
      <c r="I25" s="48"/>
      <c r="J25" s="272"/>
      <c r="K25" s="272"/>
      <c r="L25" s="272"/>
      <c r="M25" s="48"/>
      <c r="N25" s="275"/>
      <c r="O25" s="275"/>
      <c r="P25" s="276"/>
      <c r="Q25" s="93"/>
      <c r="R25" s="408">
        <f t="shared" si="0"/>
        <v>0</v>
      </c>
      <c r="S25" s="408">
        <f t="shared" si="0"/>
        <v>0</v>
      </c>
      <c r="T25" s="408">
        <f t="shared" si="0"/>
        <v>0</v>
      </c>
      <c r="U25" s="409">
        <f t="shared" si="1"/>
        <v>0</v>
      </c>
    </row>
    <row r="26" spans="1:21" x14ac:dyDescent="0.4">
      <c r="A26" s="91" t="s">
        <v>236</v>
      </c>
      <c r="B26" s="273"/>
      <c r="C26" s="48"/>
      <c r="D26" s="274"/>
      <c r="E26" s="48"/>
      <c r="F26" s="274"/>
      <c r="G26" s="274"/>
      <c r="H26" s="274"/>
      <c r="I26" s="48"/>
      <c r="J26" s="272"/>
      <c r="K26" s="272"/>
      <c r="L26" s="272"/>
      <c r="M26" s="48"/>
      <c r="N26" s="275"/>
      <c r="O26" s="275"/>
      <c r="P26" s="276"/>
      <c r="Q26" s="93"/>
      <c r="R26" s="408">
        <f t="shared" si="0"/>
        <v>0</v>
      </c>
      <c r="S26" s="408">
        <f t="shared" si="0"/>
        <v>0</v>
      </c>
      <c r="T26" s="408">
        <f t="shared" si="0"/>
        <v>0</v>
      </c>
      <c r="U26" s="409">
        <f t="shared" si="1"/>
        <v>0</v>
      </c>
    </row>
    <row r="27" spans="1:21" x14ac:dyDescent="0.4">
      <c r="A27" s="91" t="s">
        <v>236</v>
      </c>
      <c r="B27" s="273"/>
      <c r="C27" s="48"/>
      <c r="D27" s="274"/>
      <c r="E27" s="48"/>
      <c r="F27" s="274"/>
      <c r="G27" s="274"/>
      <c r="H27" s="274"/>
      <c r="I27" s="48"/>
      <c r="J27" s="272"/>
      <c r="K27" s="272"/>
      <c r="L27" s="272"/>
      <c r="M27" s="48"/>
      <c r="N27" s="275"/>
      <c r="O27" s="275"/>
      <c r="P27" s="276"/>
      <c r="Q27" s="93"/>
      <c r="R27" s="408">
        <f t="shared" si="0"/>
        <v>0</v>
      </c>
      <c r="S27" s="408">
        <f t="shared" si="0"/>
        <v>0</v>
      </c>
      <c r="T27" s="408">
        <f t="shared" si="0"/>
        <v>0</v>
      </c>
      <c r="U27" s="409">
        <f t="shared" si="1"/>
        <v>0</v>
      </c>
    </row>
    <row r="28" spans="1:21" x14ac:dyDescent="0.4">
      <c r="A28" s="91" t="s">
        <v>236</v>
      </c>
      <c r="B28" s="273"/>
      <c r="C28" s="48"/>
      <c r="D28" s="274"/>
      <c r="E28" s="48"/>
      <c r="F28" s="274"/>
      <c r="G28" s="274"/>
      <c r="H28" s="274"/>
      <c r="I28" s="48"/>
      <c r="J28" s="272"/>
      <c r="K28" s="272"/>
      <c r="L28" s="272"/>
      <c r="M28" s="48"/>
      <c r="N28" s="275"/>
      <c r="O28" s="275"/>
      <c r="P28" s="276"/>
      <c r="Q28" s="93"/>
      <c r="R28" s="408">
        <f t="shared" si="0"/>
        <v>0</v>
      </c>
      <c r="S28" s="408">
        <f t="shared" si="0"/>
        <v>0</v>
      </c>
      <c r="T28" s="408">
        <f t="shared" si="0"/>
        <v>0</v>
      </c>
      <c r="U28" s="409">
        <f t="shared" si="1"/>
        <v>0</v>
      </c>
    </row>
    <row r="29" spans="1:21" x14ac:dyDescent="0.4">
      <c r="A29" s="91" t="s">
        <v>236</v>
      </c>
      <c r="B29" s="273"/>
      <c r="C29" s="48"/>
      <c r="D29" s="274"/>
      <c r="E29" s="48"/>
      <c r="F29" s="274"/>
      <c r="G29" s="274"/>
      <c r="H29" s="274"/>
      <c r="I29" s="48"/>
      <c r="J29" s="272"/>
      <c r="K29" s="272"/>
      <c r="L29" s="272"/>
      <c r="M29" s="48"/>
      <c r="N29" s="275"/>
      <c r="O29" s="275"/>
      <c r="P29" s="276"/>
      <c r="Q29" s="93"/>
      <c r="R29" s="408">
        <f t="shared" si="0"/>
        <v>0</v>
      </c>
      <c r="S29" s="408">
        <f t="shared" si="0"/>
        <v>0</v>
      </c>
      <c r="T29" s="408">
        <f t="shared" si="0"/>
        <v>0</v>
      </c>
      <c r="U29" s="409">
        <f t="shared" si="1"/>
        <v>0</v>
      </c>
    </row>
    <row r="30" spans="1:21" x14ac:dyDescent="0.4">
      <c r="A30" s="91" t="s">
        <v>236</v>
      </c>
      <c r="B30" s="273"/>
      <c r="C30" s="48"/>
      <c r="D30" s="274"/>
      <c r="E30" s="48"/>
      <c r="F30" s="274"/>
      <c r="G30" s="274"/>
      <c r="H30" s="274"/>
      <c r="I30" s="48"/>
      <c r="J30" s="272"/>
      <c r="K30" s="272"/>
      <c r="L30" s="272"/>
      <c r="M30" s="48"/>
      <c r="N30" s="275"/>
      <c r="O30" s="275"/>
      <c r="P30" s="276"/>
      <c r="Q30" s="93"/>
      <c r="R30" s="408">
        <f t="shared" si="0"/>
        <v>0</v>
      </c>
      <c r="S30" s="408">
        <f t="shared" si="0"/>
        <v>0</v>
      </c>
      <c r="T30" s="408">
        <f t="shared" si="0"/>
        <v>0</v>
      </c>
      <c r="U30" s="409">
        <f t="shared" si="1"/>
        <v>0</v>
      </c>
    </row>
    <row r="31" spans="1:21" x14ac:dyDescent="0.4">
      <c r="A31" s="91" t="s">
        <v>236</v>
      </c>
      <c r="B31" s="273"/>
      <c r="C31" s="48"/>
      <c r="D31" s="274"/>
      <c r="E31" s="48"/>
      <c r="F31" s="274"/>
      <c r="G31" s="274"/>
      <c r="H31" s="274"/>
      <c r="I31" s="48"/>
      <c r="J31" s="272"/>
      <c r="K31" s="272"/>
      <c r="L31" s="272"/>
      <c r="M31" s="48"/>
      <c r="N31" s="275"/>
      <c r="O31" s="275"/>
      <c r="P31" s="276"/>
      <c r="Q31" s="93"/>
      <c r="R31" s="408">
        <f t="shared" si="0"/>
        <v>0</v>
      </c>
      <c r="S31" s="408">
        <f t="shared" si="0"/>
        <v>0</v>
      </c>
      <c r="T31" s="408">
        <f t="shared" si="0"/>
        <v>0</v>
      </c>
      <c r="U31" s="409">
        <f t="shared" si="1"/>
        <v>0</v>
      </c>
    </row>
    <row r="32" spans="1:21" x14ac:dyDescent="0.4">
      <c r="A32" s="91" t="s">
        <v>236</v>
      </c>
      <c r="B32" s="273"/>
      <c r="C32" s="48"/>
      <c r="D32" s="274"/>
      <c r="E32" s="48"/>
      <c r="F32" s="274"/>
      <c r="G32" s="274"/>
      <c r="H32" s="274"/>
      <c r="I32" s="48"/>
      <c r="J32" s="272"/>
      <c r="K32" s="272"/>
      <c r="L32" s="272"/>
      <c r="M32" s="48"/>
      <c r="N32" s="275"/>
      <c r="O32" s="275"/>
      <c r="P32" s="276"/>
      <c r="Q32" s="93"/>
      <c r="R32" s="408">
        <f t="shared" si="0"/>
        <v>0</v>
      </c>
      <c r="S32" s="408">
        <f t="shared" si="0"/>
        <v>0</v>
      </c>
      <c r="T32" s="408">
        <f t="shared" si="0"/>
        <v>0</v>
      </c>
      <c r="U32" s="409">
        <f t="shared" si="1"/>
        <v>0</v>
      </c>
    </row>
    <row r="33" spans="1:21" x14ac:dyDescent="0.4">
      <c r="A33" s="91" t="s">
        <v>236</v>
      </c>
      <c r="B33" s="273"/>
      <c r="C33" s="48"/>
      <c r="D33" s="274"/>
      <c r="E33" s="48"/>
      <c r="F33" s="274"/>
      <c r="G33" s="274"/>
      <c r="H33" s="274"/>
      <c r="I33" s="48"/>
      <c r="J33" s="272"/>
      <c r="K33" s="272"/>
      <c r="L33" s="272"/>
      <c r="M33" s="48"/>
      <c r="N33" s="275"/>
      <c r="O33" s="275"/>
      <c r="P33" s="276"/>
      <c r="Q33" s="93"/>
      <c r="R33" s="408">
        <f t="shared" si="0"/>
        <v>0</v>
      </c>
      <c r="S33" s="408">
        <f t="shared" si="0"/>
        <v>0</v>
      </c>
      <c r="T33" s="408">
        <f t="shared" si="0"/>
        <v>0</v>
      </c>
      <c r="U33" s="409">
        <f t="shared" si="1"/>
        <v>0</v>
      </c>
    </row>
    <row r="34" spans="1:21" x14ac:dyDescent="0.4">
      <c r="A34" s="91" t="s">
        <v>236</v>
      </c>
      <c r="B34" s="273"/>
      <c r="C34" s="48"/>
      <c r="D34" s="274"/>
      <c r="E34" s="48"/>
      <c r="F34" s="274"/>
      <c r="G34" s="274"/>
      <c r="H34" s="274"/>
      <c r="I34" s="48"/>
      <c r="J34" s="272"/>
      <c r="K34" s="272"/>
      <c r="L34" s="272"/>
      <c r="M34" s="48"/>
      <c r="N34" s="275"/>
      <c r="O34" s="275"/>
      <c r="P34" s="276"/>
      <c r="Q34" s="93"/>
      <c r="R34" s="408">
        <f t="shared" si="0"/>
        <v>0</v>
      </c>
      <c r="S34" s="408">
        <f t="shared" si="0"/>
        <v>0</v>
      </c>
      <c r="T34" s="408">
        <f t="shared" si="0"/>
        <v>0</v>
      </c>
      <c r="U34" s="409">
        <f t="shared" si="1"/>
        <v>0</v>
      </c>
    </row>
    <row r="35" spans="1:21" x14ac:dyDescent="0.4">
      <c r="A35" s="91" t="s">
        <v>236</v>
      </c>
      <c r="B35" s="273"/>
      <c r="C35" s="48"/>
      <c r="D35" s="274"/>
      <c r="E35" s="48"/>
      <c r="F35" s="274"/>
      <c r="G35" s="274"/>
      <c r="H35" s="274"/>
      <c r="I35" s="48"/>
      <c r="J35" s="272"/>
      <c r="K35" s="272"/>
      <c r="L35" s="272"/>
      <c r="M35" s="48"/>
      <c r="N35" s="275"/>
      <c r="O35" s="275"/>
      <c r="P35" s="276"/>
      <c r="Q35" s="93"/>
      <c r="R35" s="408">
        <f t="shared" si="0"/>
        <v>0</v>
      </c>
      <c r="S35" s="408">
        <f t="shared" si="0"/>
        <v>0</v>
      </c>
      <c r="T35" s="408">
        <f t="shared" si="0"/>
        <v>0</v>
      </c>
      <c r="U35" s="409">
        <f t="shared" si="1"/>
        <v>0</v>
      </c>
    </row>
    <row r="36" spans="1:21" x14ac:dyDescent="0.4">
      <c r="A36" s="91" t="s">
        <v>236</v>
      </c>
      <c r="B36" s="273"/>
      <c r="C36" s="48"/>
      <c r="D36" s="274"/>
      <c r="E36" s="48"/>
      <c r="F36" s="274"/>
      <c r="G36" s="274"/>
      <c r="H36" s="274"/>
      <c r="I36" s="48"/>
      <c r="J36" s="272"/>
      <c r="K36" s="272"/>
      <c r="L36" s="272"/>
      <c r="M36" s="48"/>
      <c r="N36" s="275"/>
      <c r="O36" s="275"/>
      <c r="P36" s="276"/>
      <c r="Q36" s="93"/>
      <c r="R36" s="408">
        <f t="shared" si="0"/>
        <v>0</v>
      </c>
      <c r="S36" s="408">
        <f t="shared" si="0"/>
        <v>0</v>
      </c>
      <c r="T36" s="408">
        <f t="shared" si="0"/>
        <v>0</v>
      </c>
      <c r="U36" s="409">
        <f t="shared" si="1"/>
        <v>0</v>
      </c>
    </row>
    <row r="37" spans="1:21" x14ac:dyDescent="0.4">
      <c r="A37" s="91" t="s">
        <v>236</v>
      </c>
      <c r="B37" s="273"/>
      <c r="C37" s="48"/>
      <c r="D37" s="274"/>
      <c r="E37" s="48"/>
      <c r="F37" s="274"/>
      <c r="G37" s="274"/>
      <c r="H37" s="274"/>
      <c r="I37" s="48"/>
      <c r="J37" s="272"/>
      <c r="K37" s="272"/>
      <c r="L37" s="272"/>
      <c r="M37" s="48"/>
      <c r="N37" s="275"/>
      <c r="O37" s="275"/>
      <c r="P37" s="276"/>
      <c r="Q37" s="93"/>
      <c r="R37" s="408">
        <f t="shared" si="0"/>
        <v>0</v>
      </c>
      <c r="S37" s="408">
        <f t="shared" si="0"/>
        <v>0</v>
      </c>
      <c r="T37" s="408">
        <f t="shared" si="0"/>
        <v>0</v>
      </c>
      <c r="U37" s="409">
        <f t="shared" si="1"/>
        <v>0</v>
      </c>
    </row>
    <row r="38" spans="1:21" x14ac:dyDescent="0.4">
      <c r="A38" s="91" t="s">
        <v>236</v>
      </c>
      <c r="B38" s="273"/>
      <c r="C38" s="48"/>
      <c r="D38" s="274"/>
      <c r="E38" s="48"/>
      <c r="F38" s="274"/>
      <c r="G38" s="274"/>
      <c r="H38" s="274"/>
      <c r="I38" s="48"/>
      <c r="J38" s="272"/>
      <c r="K38" s="272"/>
      <c r="L38" s="272"/>
      <c r="M38" s="48"/>
      <c r="N38" s="275"/>
      <c r="O38" s="275"/>
      <c r="P38" s="276"/>
      <c r="Q38" s="93"/>
      <c r="R38" s="408">
        <f t="shared" si="0"/>
        <v>0</v>
      </c>
      <c r="S38" s="408">
        <f t="shared" si="0"/>
        <v>0</v>
      </c>
      <c r="T38" s="408">
        <f t="shared" si="0"/>
        <v>0</v>
      </c>
      <c r="U38" s="409">
        <f t="shared" si="1"/>
        <v>0</v>
      </c>
    </row>
    <row r="39" spans="1:21" x14ac:dyDescent="0.4">
      <c r="A39" s="91" t="s">
        <v>236</v>
      </c>
      <c r="B39" s="273"/>
      <c r="C39" s="48"/>
      <c r="D39" s="274"/>
      <c r="E39" s="48"/>
      <c r="F39" s="274"/>
      <c r="G39" s="274"/>
      <c r="H39" s="274"/>
      <c r="I39" s="48"/>
      <c r="J39" s="272"/>
      <c r="K39" s="272"/>
      <c r="L39" s="272"/>
      <c r="M39" s="48"/>
      <c r="N39" s="275"/>
      <c r="O39" s="275"/>
      <c r="P39" s="276"/>
      <c r="Q39" s="93"/>
      <c r="R39" s="408">
        <f t="shared" si="0"/>
        <v>0</v>
      </c>
      <c r="S39" s="408">
        <f t="shared" si="0"/>
        <v>0</v>
      </c>
      <c r="T39" s="408">
        <f t="shared" si="0"/>
        <v>0</v>
      </c>
      <c r="U39" s="409">
        <f t="shared" si="1"/>
        <v>0</v>
      </c>
    </row>
    <row r="40" spans="1:21" x14ac:dyDescent="0.4">
      <c r="A40" s="91" t="s">
        <v>236</v>
      </c>
      <c r="B40" s="273"/>
      <c r="C40" s="48"/>
      <c r="D40" s="274"/>
      <c r="E40" s="48"/>
      <c r="F40" s="274"/>
      <c r="G40" s="274"/>
      <c r="H40" s="274"/>
      <c r="I40" s="48"/>
      <c r="J40" s="272"/>
      <c r="K40" s="272"/>
      <c r="L40" s="272"/>
      <c r="M40" s="48"/>
      <c r="N40" s="275"/>
      <c r="O40" s="275"/>
      <c r="P40" s="276"/>
      <c r="Q40" s="93"/>
      <c r="R40" s="408">
        <f t="shared" si="0"/>
        <v>0</v>
      </c>
      <c r="S40" s="408">
        <f t="shared" si="0"/>
        <v>0</v>
      </c>
      <c r="T40" s="408">
        <f t="shared" si="0"/>
        <v>0</v>
      </c>
      <c r="U40" s="409">
        <f t="shared" si="1"/>
        <v>0</v>
      </c>
    </row>
    <row r="41" spans="1:21" x14ac:dyDescent="0.4">
      <c r="A41" s="91" t="s">
        <v>236</v>
      </c>
      <c r="B41" s="273"/>
      <c r="C41" s="48"/>
      <c r="D41" s="274"/>
      <c r="E41" s="48"/>
      <c r="F41" s="274"/>
      <c r="G41" s="274"/>
      <c r="H41" s="274"/>
      <c r="I41" s="48"/>
      <c r="J41" s="272"/>
      <c r="K41" s="272"/>
      <c r="L41" s="272"/>
      <c r="M41" s="48"/>
      <c r="N41" s="275"/>
      <c r="O41" s="275"/>
      <c r="P41" s="276"/>
      <c r="Q41" s="93"/>
      <c r="R41" s="408">
        <f t="shared" si="0"/>
        <v>0</v>
      </c>
      <c r="S41" s="408">
        <f t="shared" si="0"/>
        <v>0</v>
      </c>
      <c r="T41" s="408">
        <f t="shared" si="0"/>
        <v>0</v>
      </c>
      <c r="U41" s="409">
        <f t="shared" si="1"/>
        <v>0</v>
      </c>
    </row>
    <row r="42" spans="1:21" x14ac:dyDescent="0.4">
      <c r="A42" s="91" t="s">
        <v>236</v>
      </c>
      <c r="B42" s="273"/>
      <c r="C42" s="48"/>
      <c r="D42" s="274"/>
      <c r="E42" s="48"/>
      <c r="F42" s="274"/>
      <c r="G42" s="274"/>
      <c r="H42" s="274"/>
      <c r="I42" s="48"/>
      <c r="J42" s="272"/>
      <c r="K42" s="272"/>
      <c r="L42" s="272"/>
      <c r="M42" s="48"/>
      <c r="N42" s="275"/>
      <c r="O42" s="275"/>
      <c r="P42" s="276"/>
      <c r="Q42" s="93"/>
      <c r="R42" s="408">
        <f t="shared" si="0"/>
        <v>0</v>
      </c>
      <c r="S42" s="408">
        <f t="shared" si="0"/>
        <v>0</v>
      </c>
      <c r="T42" s="408">
        <f t="shared" si="0"/>
        <v>0</v>
      </c>
      <c r="U42" s="409">
        <f t="shared" si="1"/>
        <v>0</v>
      </c>
    </row>
    <row r="43" spans="1:21" x14ac:dyDescent="0.4">
      <c r="A43" s="91" t="s">
        <v>236</v>
      </c>
      <c r="B43" s="273"/>
      <c r="C43" s="48"/>
      <c r="D43" s="274"/>
      <c r="E43" s="48"/>
      <c r="F43" s="274"/>
      <c r="G43" s="274"/>
      <c r="H43" s="274"/>
      <c r="I43" s="48"/>
      <c r="J43" s="272"/>
      <c r="K43" s="272"/>
      <c r="L43" s="272"/>
      <c r="M43" s="48"/>
      <c r="N43" s="275"/>
      <c r="O43" s="275"/>
      <c r="P43" s="276"/>
      <c r="Q43" s="93"/>
      <c r="R43" s="408">
        <f t="shared" si="0"/>
        <v>0</v>
      </c>
      <c r="S43" s="408">
        <f t="shared" si="0"/>
        <v>0</v>
      </c>
      <c r="T43" s="408">
        <f t="shared" si="0"/>
        <v>0</v>
      </c>
      <c r="U43" s="409">
        <f t="shared" si="1"/>
        <v>0</v>
      </c>
    </row>
    <row r="44" spans="1:21" x14ac:dyDescent="0.4">
      <c r="A44" s="91" t="s">
        <v>236</v>
      </c>
      <c r="B44" s="273"/>
      <c r="C44" s="48"/>
      <c r="D44" s="274"/>
      <c r="E44" s="48"/>
      <c r="F44" s="274"/>
      <c r="G44" s="274"/>
      <c r="H44" s="274"/>
      <c r="I44" s="48"/>
      <c r="J44" s="272"/>
      <c r="K44" s="272"/>
      <c r="L44" s="272"/>
      <c r="M44" s="48"/>
      <c r="N44" s="275"/>
      <c r="O44" s="275"/>
      <c r="P44" s="276"/>
      <c r="Q44" s="93"/>
      <c r="R44" s="408">
        <f t="shared" si="0"/>
        <v>0</v>
      </c>
      <c r="S44" s="408">
        <f t="shared" si="0"/>
        <v>0</v>
      </c>
      <c r="T44" s="408">
        <f t="shared" si="0"/>
        <v>0</v>
      </c>
      <c r="U44" s="409">
        <f t="shared" si="1"/>
        <v>0</v>
      </c>
    </row>
    <row r="45" spans="1:21" x14ac:dyDescent="0.4">
      <c r="A45" s="91" t="s">
        <v>236</v>
      </c>
      <c r="B45" s="273"/>
      <c r="C45" s="48"/>
      <c r="D45" s="274"/>
      <c r="E45" s="48"/>
      <c r="F45" s="274"/>
      <c r="G45" s="274"/>
      <c r="H45" s="274"/>
      <c r="I45" s="48"/>
      <c r="J45" s="272"/>
      <c r="K45" s="272"/>
      <c r="L45" s="272"/>
      <c r="M45" s="48"/>
      <c r="N45" s="275"/>
      <c r="O45" s="275"/>
      <c r="P45" s="276"/>
      <c r="Q45" s="93"/>
      <c r="R45" s="408">
        <f t="shared" si="0"/>
        <v>0</v>
      </c>
      <c r="S45" s="408">
        <f t="shared" si="0"/>
        <v>0</v>
      </c>
      <c r="T45" s="408">
        <f t="shared" si="0"/>
        <v>0</v>
      </c>
      <c r="U45" s="409">
        <f t="shared" si="1"/>
        <v>0</v>
      </c>
    </row>
    <row r="46" spans="1:21" x14ac:dyDescent="0.4">
      <c r="A46" s="91" t="s">
        <v>236</v>
      </c>
      <c r="B46" s="273"/>
      <c r="C46" s="48"/>
      <c r="D46" s="274"/>
      <c r="E46" s="48"/>
      <c r="F46" s="274"/>
      <c r="G46" s="274"/>
      <c r="H46" s="274"/>
      <c r="I46" s="48"/>
      <c r="J46" s="272"/>
      <c r="K46" s="272"/>
      <c r="L46" s="272"/>
      <c r="M46" s="48"/>
      <c r="N46" s="275"/>
      <c r="O46" s="275"/>
      <c r="P46" s="276"/>
      <c r="Q46" s="93"/>
      <c r="R46" s="408">
        <f t="shared" si="0"/>
        <v>0</v>
      </c>
      <c r="S46" s="408">
        <f t="shared" si="0"/>
        <v>0</v>
      </c>
      <c r="T46" s="408">
        <f t="shared" si="0"/>
        <v>0</v>
      </c>
      <c r="U46" s="409">
        <f t="shared" si="1"/>
        <v>0</v>
      </c>
    </row>
    <row r="47" spans="1:21" x14ac:dyDescent="0.4">
      <c r="A47" s="91" t="s">
        <v>236</v>
      </c>
      <c r="B47" s="273"/>
      <c r="C47" s="48"/>
      <c r="D47" s="274"/>
      <c r="E47" s="48"/>
      <c r="F47" s="274"/>
      <c r="G47" s="274"/>
      <c r="H47" s="274"/>
      <c r="I47" s="48"/>
      <c r="J47" s="272"/>
      <c r="K47" s="272"/>
      <c r="L47" s="272"/>
      <c r="M47" s="48"/>
      <c r="N47" s="275"/>
      <c r="O47" s="275"/>
      <c r="P47" s="276"/>
      <c r="Q47" s="93"/>
      <c r="R47" s="408">
        <f t="shared" si="0"/>
        <v>0</v>
      </c>
      <c r="S47" s="408">
        <f t="shared" si="0"/>
        <v>0</v>
      </c>
      <c r="T47" s="408">
        <f t="shared" si="0"/>
        <v>0</v>
      </c>
      <c r="U47" s="409">
        <f t="shared" si="1"/>
        <v>0</v>
      </c>
    </row>
    <row r="48" spans="1:21" x14ac:dyDescent="0.4">
      <c r="A48" s="91" t="s">
        <v>236</v>
      </c>
      <c r="B48" s="273"/>
      <c r="C48" s="48"/>
      <c r="D48" s="274"/>
      <c r="E48" s="48"/>
      <c r="F48" s="274"/>
      <c r="G48" s="274"/>
      <c r="H48" s="274"/>
      <c r="I48" s="48"/>
      <c r="J48" s="272"/>
      <c r="K48" s="272"/>
      <c r="L48" s="272"/>
      <c r="M48" s="48"/>
      <c r="N48" s="275"/>
      <c r="O48" s="275"/>
      <c r="P48" s="276"/>
      <c r="Q48" s="93"/>
      <c r="R48" s="408">
        <f t="shared" si="0"/>
        <v>0</v>
      </c>
      <c r="S48" s="408">
        <f t="shared" si="0"/>
        <v>0</v>
      </c>
      <c r="T48" s="408">
        <f t="shared" si="0"/>
        <v>0</v>
      </c>
      <c r="U48" s="409">
        <f t="shared" si="1"/>
        <v>0</v>
      </c>
    </row>
    <row r="49" spans="1:21" x14ac:dyDescent="0.4">
      <c r="A49" s="91" t="s">
        <v>236</v>
      </c>
      <c r="B49" s="273"/>
      <c r="C49" s="48"/>
      <c r="D49" s="274"/>
      <c r="E49" s="48"/>
      <c r="F49" s="274"/>
      <c r="G49" s="274"/>
      <c r="H49" s="274"/>
      <c r="I49" s="48"/>
      <c r="J49" s="272"/>
      <c r="K49" s="272"/>
      <c r="L49" s="272"/>
      <c r="M49" s="48"/>
      <c r="N49" s="275"/>
      <c r="O49" s="275"/>
      <c r="P49" s="276"/>
      <c r="Q49" s="93"/>
      <c r="R49" s="408">
        <f t="shared" si="0"/>
        <v>0</v>
      </c>
      <c r="S49" s="408">
        <f t="shared" si="0"/>
        <v>0</v>
      </c>
      <c r="T49" s="408">
        <f t="shared" si="0"/>
        <v>0</v>
      </c>
      <c r="U49" s="409">
        <f t="shared" si="1"/>
        <v>0</v>
      </c>
    </row>
    <row r="50" spans="1:21" x14ac:dyDescent="0.4">
      <c r="A50" s="91" t="s">
        <v>236</v>
      </c>
      <c r="B50" s="273"/>
      <c r="C50" s="48"/>
      <c r="D50" s="274"/>
      <c r="E50" s="48"/>
      <c r="F50" s="274"/>
      <c r="G50" s="274"/>
      <c r="H50" s="274"/>
      <c r="I50" s="48"/>
      <c r="J50" s="272"/>
      <c r="K50" s="272"/>
      <c r="L50" s="272"/>
      <c r="M50" s="48"/>
      <c r="N50" s="275"/>
      <c r="O50" s="275"/>
      <c r="P50" s="276"/>
      <c r="Q50" s="93"/>
      <c r="R50" s="408">
        <f t="shared" si="0"/>
        <v>0</v>
      </c>
      <c r="S50" s="408">
        <f t="shared" si="0"/>
        <v>0</v>
      </c>
      <c r="T50" s="408">
        <f t="shared" si="0"/>
        <v>0</v>
      </c>
      <c r="U50" s="409">
        <f t="shared" si="1"/>
        <v>0</v>
      </c>
    </row>
    <row r="51" spans="1:21" x14ac:dyDescent="0.4">
      <c r="A51" s="91" t="s">
        <v>236</v>
      </c>
      <c r="B51" s="273"/>
      <c r="C51" s="48"/>
      <c r="D51" s="274"/>
      <c r="E51" s="48"/>
      <c r="F51" s="274"/>
      <c r="G51" s="274"/>
      <c r="H51" s="274"/>
      <c r="I51" s="48"/>
      <c r="J51" s="272"/>
      <c r="K51" s="272"/>
      <c r="L51" s="272"/>
      <c r="M51" s="48"/>
      <c r="N51" s="275"/>
      <c r="O51" s="275"/>
      <c r="P51" s="276"/>
      <c r="Q51" s="93"/>
      <c r="R51" s="408">
        <f t="shared" si="0"/>
        <v>0</v>
      </c>
      <c r="S51" s="408">
        <f t="shared" si="0"/>
        <v>0</v>
      </c>
      <c r="T51" s="408">
        <f t="shared" si="0"/>
        <v>0</v>
      </c>
      <c r="U51" s="409">
        <f t="shared" si="1"/>
        <v>0</v>
      </c>
    </row>
    <row r="52" spans="1:21" x14ac:dyDescent="0.4">
      <c r="A52" s="91" t="s">
        <v>236</v>
      </c>
      <c r="B52" s="273"/>
      <c r="C52" s="48"/>
      <c r="D52" s="274"/>
      <c r="E52" s="48"/>
      <c r="F52" s="274"/>
      <c r="G52" s="274"/>
      <c r="H52" s="274"/>
      <c r="I52" s="48"/>
      <c r="J52" s="272"/>
      <c r="K52" s="272"/>
      <c r="L52" s="272"/>
      <c r="M52" s="48"/>
      <c r="N52" s="275"/>
      <c r="O52" s="275"/>
      <c r="P52" s="276"/>
      <c r="Q52" s="93"/>
      <c r="R52" s="408">
        <f t="shared" si="0"/>
        <v>0</v>
      </c>
      <c r="S52" s="408">
        <f t="shared" si="0"/>
        <v>0</v>
      </c>
      <c r="T52" s="408">
        <f t="shared" si="0"/>
        <v>0</v>
      </c>
      <c r="U52" s="409">
        <f t="shared" si="1"/>
        <v>0</v>
      </c>
    </row>
    <row r="53" spans="1:21" x14ac:dyDescent="0.4">
      <c r="A53" s="91" t="s">
        <v>236</v>
      </c>
      <c r="B53" s="273"/>
      <c r="C53" s="48"/>
      <c r="D53" s="274"/>
      <c r="E53" s="48"/>
      <c r="F53" s="274"/>
      <c r="G53" s="274"/>
      <c r="H53" s="274"/>
      <c r="I53" s="48"/>
      <c r="J53" s="272"/>
      <c r="K53" s="272"/>
      <c r="L53" s="272"/>
      <c r="M53" s="48"/>
      <c r="N53" s="275"/>
      <c r="O53" s="275"/>
      <c r="P53" s="276"/>
      <c r="Q53" s="93"/>
      <c r="R53" s="408">
        <f t="shared" si="0"/>
        <v>0</v>
      </c>
      <c r="S53" s="408">
        <f t="shared" si="0"/>
        <v>0</v>
      </c>
      <c r="T53" s="408">
        <f t="shared" si="0"/>
        <v>0</v>
      </c>
      <c r="U53" s="409">
        <f t="shared" si="1"/>
        <v>0</v>
      </c>
    </row>
    <row r="54" spans="1:21" x14ac:dyDescent="0.4">
      <c r="A54" s="91" t="s">
        <v>236</v>
      </c>
      <c r="B54" s="273"/>
      <c r="C54" s="48"/>
      <c r="D54" s="274"/>
      <c r="E54" s="48"/>
      <c r="F54" s="274"/>
      <c r="G54" s="274"/>
      <c r="H54" s="274"/>
      <c r="I54" s="48"/>
      <c r="J54" s="272"/>
      <c r="K54" s="272"/>
      <c r="L54" s="272"/>
      <c r="M54" s="48"/>
      <c r="N54" s="275"/>
      <c r="O54" s="275"/>
      <c r="P54" s="276"/>
      <c r="Q54" s="93"/>
      <c r="R54" s="408">
        <f t="shared" si="0"/>
        <v>0</v>
      </c>
      <c r="S54" s="408">
        <f t="shared" si="0"/>
        <v>0</v>
      </c>
      <c r="T54" s="408">
        <f t="shared" si="0"/>
        <v>0</v>
      </c>
      <c r="U54" s="409">
        <f t="shared" si="1"/>
        <v>0</v>
      </c>
    </row>
    <row r="55" spans="1:21" x14ac:dyDescent="0.4">
      <c r="A55" s="91" t="s">
        <v>236</v>
      </c>
      <c r="B55" s="273"/>
      <c r="C55" s="48"/>
      <c r="D55" s="274"/>
      <c r="E55" s="48"/>
      <c r="F55" s="274"/>
      <c r="G55" s="274"/>
      <c r="H55" s="274"/>
      <c r="I55" s="48"/>
      <c r="J55" s="272"/>
      <c r="K55" s="272"/>
      <c r="L55" s="272"/>
      <c r="M55" s="48"/>
      <c r="N55" s="275"/>
      <c r="O55" s="275"/>
      <c r="P55" s="276"/>
      <c r="Q55" s="93"/>
      <c r="R55" s="408">
        <f t="shared" si="0"/>
        <v>0</v>
      </c>
      <c r="S55" s="408">
        <f t="shared" si="0"/>
        <v>0</v>
      </c>
      <c r="T55" s="408">
        <f t="shared" si="0"/>
        <v>0</v>
      </c>
      <c r="U55" s="409">
        <f t="shared" si="1"/>
        <v>0</v>
      </c>
    </row>
    <row r="56" spans="1:21" x14ac:dyDescent="0.4">
      <c r="A56" s="91" t="s">
        <v>236</v>
      </c>
      <c r="B56" s="273"/>
      <c r="C56" s="48"/>
      <c r="D56" s="274"/>
      <c r="E56" s="48"/>
      <c r="F56" s="274"/>
      <c r="G56" s="274"/>
      <c r="H56" s="274"/>
      <c r="I56" s="48"/>
      <c r="J56" s="272"/>
      <c r="K56" s="272"/>
      <c r="L56" s="272"/>
      <c r="M56" s="48"/>
      <c r="N56" s="275"/>
      <c r="O56" s="275"/>
      <c r="P56" s="276"/>
      <c r="Q56" s="93"/>
      <c r="R56" s="408">
        <f t="shared" si="0"/>
        <v>0</v>
      </c>
      <c r="S56" s="408">
        <f t="shared" si="0"/>
        <v>0</v>
      </c>
      <c r="T56" s="408">
        <f t="shared" si="0"/>
        <v>0</v>
      </c>
      <c r="U56" s="409">
        <f t="shared" si="1"/>
        <v>0</v>
      </c>
    </row>
    <row r="57" spans="1:21" x14ac:dyDescent="0.4">
      <c r="A57" s="91" t="s">
        <v>236</v>
      </c>
      <c r="B57" s="273"/>
      <c r="C57" s="48"/>
      <c r="D57" s="274"/>
      <c r="E57" s="48"/>
      <c r="F57" s="274"/>
      <c r="G57" s="274"/>
      <c r="H57" s="274"/>
      <c r="I57" s="48"/>
      <c r="J57" s="272"/>
      <c r="K57" s="272"/>
      <c r="L57" s="272"/>
      <c r="M57" s="48"/>
      <c r="N57" s="275"/>
      <c r="O57" s="275"/>
      <c r="P57" s="276"/>
      <c r="Q57" s="93"/>
      <c r="R57" s="408">
        <f t="shared" si="0"/>
        <v>0</v>
      </c>
      <c r="S57" s="408">
        <f t="shared" si="0"/>
        <v>0</v>
      </c>
      <c r="T57" s="408">
        <f t="shared" si="0"/>
        <v>0</v>
      </c>
      <c r="U57" s="409">
        <f t="shared" si="1"/>
        <v>0</v>
      </c>
    </row>
    <row r="58" spans="1:21" x14ac:dyDescent="0.4">
      <c r="A58" s="91" t="s">
        <v>236</v>
      </c>
      <c r="B58" s="273"/>
      <c r="C58" s="48"/>
      <c r="D58" s="274"/>
      <c r="E58" s="48"/>
      <c r="F58" s="274"/>
      <c r="G58" s="274"/>
      <c r="H58" s="274"/>
      <c r="I58" s="48"/>
      <c r="J58" s="272"/>
      <c r="K58" s="272"/>
      <c r="L58" s="272"/>
      <c r="M58" s="48"/>
      <c r="N58" s="275"/>
      <c r="O58" s="275"/>
      <c r="P58" s="276"/>
      <c r="Q58" s="93"/>
      <c r="R58" s="408">
        <f t="shared" si="0"/>
        <v>0</v>
      </c>
      <c r="S58" s="408">
        <f t="shared" si="0"/>
        <v>0</v>
      </c>
      <c r="T58" s="408">
        <f t="shared" si="0"/>
        <v>0</v>
      </c>
      <c r="U58" s="409">
        <f t="shared" si="1"/>
        <v>0</v>
      </c>
    </row>
    <row r="59" spans="1:21" x14ac:dyDescent="0.4">
      <c r="A59" s="91" t="s">
        <v>236</v>
      </c>
      <c r="B59" s="273"/>
      <c r="C59" s="48"/>
      <c r="D59" s="274"/>
      <c r="E59" s="48"/>
      <c r="F59" s="274"/>
      <c r="G59" s="274"/>
      <c r="H59" s="274"/>
      <c r="I59" s="48"/>
      <c r="J59" s="272"/>
      <c r="K59" s="272"/>
      <c r="L59" s="272"/>
      <c r="M59" s="48"/>
      <c r="N59" s="275"/>
      <c r="O59" s="275"/>
      <c r="P59" s="276"/>
      <c r="Q59" s="93"/>
      <c r="R59" s="408">
        <f t="shared" si="0"/>
        <v>0</v>
      </c>
      <c r="S59" s="408">
        <f t="shared" si="0"/>
        <v>0</v>
      </c>
      <c r="T59" s="408">
        <f t="shared" si="0"/>
        <v>0</v>
      </c>
      <c r="U59" s="409">
        <f t="shared" si="1"/>
        <v>0</v>
      </c>
    </row>
    <row r="60" spans="1:21" x14ac:dyDescent="0.4">
      <c r="A60" s="91" t="s">
        <v>236</v>
      </c>
      <c r="B60" s="273"/>
      <c r="C60" s="48"/>
      <c r="D60" s="274"/>
      <c r="E60" s="48"/>
      <c r="F60" s="274"/>
      <c r="G60" s="274"/>
      <c r="H60" s="274"/>
      <c r="I60" s="48"/>
      <c r="J60" s="272"/>
      <c r="K60" s="272"/>
      <c r="L60" s="272"/>
      <c r="M60" s="48"/>
      <c r="N60" s="275"/>
      <c r="O60" s="275"/>
      <c r="P60" s="276"/>
      <c r="Q60" s="93"/>
      <c r="R60" s="408">
        <f t="shared" si="0"/>
        <v>0</v>
      </c>
      <c r="S60" s="408">
        <f t="shared" si="0"/>
        <v>0</v>
      </c>
      <c r="T60" s="408">
        <f t="shared" si="0"/>
        <v>0</v>
      </c>
      <c r="U60" s="409">
        <f t="shared" si="1"/>
        <v>0</v>
      </c>
    </row>
    <row r="61" spans="1:21" x14ac:dyDescent="0.4">
      <c r="A61" s="91" t="s">
        <v>236</v>
      </c>
      <c r="B61" s="273"/>
      <c r="C61" s="48"/>
      <c r="D61" s="274"/>
      <c r="E61" s="48"/>
      <c r="F61" s="274"/>
      <c r="G61" s="274"/>
      <c r="H61" s="274"/>
      <c r="I61" s="48"/>
      <c r="J61" s="272"/>
      <c r="K61" s="272"/>
      <c r="L61" s="272"/>
      <c r="M61" s="48"/>
      <c r="N61" s="275"/>
      <c r="O61" s="275"/>
      <c r="P61" s="276"/>
      <c r="Q61" s="93"/>
      <c r="R61" s="408">
        <f t="shared" si="0"/>
        <v>0</v>
      </c>
      <c r="S61" s="408">
        <f t="shared" si="0"/>
        <v>0</v>
      </c>
      <c r="T61" s="408">
        <f t="shared" si="0"/>
        <v>0</v>
      </c>
      <c r="U61" s="409">
        <f t="shared" si="1"/>
        <v>0</v>
      </c>
    </row>
    <row r="62" spans="1:21" x14ac:dyDescent="0.4">
      <c r="A62" s="91" t="s">
        <v>236</v>
      </c>
      <c r="B62" s="273"/>
      <c r="C62" s="48"/>
      <c r="D62" s="274"/>
      <c r="E62" s="48"/>
      <c r="F62" s="274"/>
      <c r="G62" s="274"/>
      <c r="H62" s="274"/>
      <c r="I62" s="48"/>
      <c r="J62" s="272"/>
      <c r="K62" s="272"/>
      <c r="L62" s="272"/>
      <c r="M62" s="48"/>
      <c r="N62" s="275"/>
      <c r="O62" s="275"/>
      <c r="P62" s="276"/>
      <c r="Q62" s="93"/>
      <c r="R62" s="408">
        <f t="shared" si="0"/>
        <v>0</v>
      </c>
      <c r="S62" s="408">
        <f t="shared" si="0"/>
        <v>0</v>
      </c>
      <c r="T62" s="408">
        <f t="shared" si="0"/>
        <v>0</v>
      </c>
      <c r="U62" s="409">
        <f t="shared" si="1"/>
        <v>0</v>
      </c>
    </row>
    <row r="63" spans="1:21" x14ac:dyDescent="0.4">
      <c r="A63" s="91" t="s">
        <v>236</v>
      </c>
      <c r="B63" s="273"/>
      <c r="C63" s="48"/>
      <c r="D63" s="274"/>
      <c r="E63" s="48"/>
      <c r="F63" s="274"/>
      <c r="G63" s="274"/>
      <c r="H63" s="274"/>
      <c r="I63" s="48"/>
      <c r="J63" s="272"/>
      <c r="K63" s="272"/>
      <c r="L63" s="272"/>
      <c r="M63" s="48"/>
      <c r="N63" s="275"/>
      <c r="O63" s="275"/>
      <c r="P63" s="276"/>
      <c r="Q63" s="93"/>
      <c r="R63" s="408">
        <f t="shared" si="0"/>
        <v>0</v>
      </c>
      <c r="S63" s="408">
        <f t="shared" si="0"/>
        <v>0</v>
      </c>
      <c r="T63" s="408">
        <f t="shared" si="0"/>
        <v>0</v>
      </c>
      <c r="U63" s="409">
        <f t="shared" si="1"/>
        <v>0</v>
      </c>
    </row>
    <row r="64" spans="1:21" x14ac:dyDescent="0.4">
      <c r="A64" s="91" t="s">
        <v>236</v>
      </c>
      <c r="B64" s="273"/>
      <c r="C64" s="48"/>
      <c r="D64" s="274"/>
      <c r="E64" s="48"/>
      <c r="F64" s="274"/>
      <c r="G64" s="274"/>
      <c r="H64" s="274"/>
      <c r="I64" s="48"/>
      <c r="J64" s="272"/>
      <c r="K64" s="272"/>
      <c r="L64" s="272"/>
      <c r="M64" s="48"/>
      <c r="N64" s="275"/>
      <c r="O64" s="275"/>
      <c r="P64" s="276"/>
      <c r="Q64" s="93"/>
      <c r="R64" s="408">
        <f t="shared" si="0"/>
        <v>0</v>
      </c>
      <c r="S64" s="408">
        <f t="shared" si="0"/>
        <v>0</v>
      </c>
      <c r="T64" s="408">
        <f t="shared" si="0"/>
        <v>0</v>
      </c>
      <c r="U64" s="409">
        <f t="shared" si="1"/>
        <v>0</v>
      </c>
    </row>
    <row r="65" spans="1:21" x14ac:dyDescent="0.4">
      <c r="A65" s="91" t="s">
        <v>236</v>
      </c>
      <c r="B65" s="273"/>
      <c r="C65" s="48"/>
      <c r="D65" s="274"/>
      <c r="E65" s="48"/>
      <c r="F65" s="274"/>
      <c r="G65" s="274"/>
      <c r="H65" s="274"/>
      <c r="I65" s="48"/>
      <c r="J65" s="272"/>
      <c r="K65" s="272"/>
      <c r="L65" s="272"/>
      <c r="M65" s="48"/>
      <c r="N65" s="275"/>
      <c r="O65" s="275"/>
      <c r="P65" s="276"/>
      <c r="Q65" s="93"/>
      <c r="R65" s="408">
        <f t="shared" si="0"/>
        <v>0</v>
      </c>
      <c r="S65" s="408">
        <f t="shared" si="0"/>
        <v>0</v>
      </c>
      <c r="T65" s="408">
        <f t="shared" si="0"/>
        <v>0</v>
      </c>
      <c r="U65" s="409">
        <f t="shared" si="1"/>
        <v>0</v>
      </c>
    </row>
    <row r="66" spans="1:21" x14ac:dyDescent="0.4">
      <c r="A66" s="91" t="s">
        <v>236</v>
      </c>
      <c r="B66" s="273"/>
      <c r="C66" s="48"/>
      <c r="D66" s="274"/>
      <c r="E66" s="48"/>
      <c r="F66" s="274"/>
      <c r="G66" s="274"/>
      <c r="H66" s="274"/>
      <c r="I66" s="48"/>
      <c r="J66" s="272"/>
      <c r="K66" s="272"/>
      <c r="L66" s="272"/>
      <c r="M66" s="48"/>
      <c r="N66" s="275"/>
      <c r="O66" s="275"/>
      <c r="P66" s="276"/>
      <c r="Q66" s="93"/>
      <c r="R66" s="408">
        <f t="shared" si="0"/>
        <v>0</v>
      </c>
      <c r="S66" s="408">
        <f t="shared" si="0"/>
        <v>0</v>
      </c>
      <c r="T66" s="408">
        <f t="shared" si="0"/>
        <v>0</v>
      </c>
      <c r="U66" s="409">
        <f t="shared" si="1"/>
        <v>0</v>
      </c>
    </row>
    <row r="67" spans="1:21" x14ac:dyDescent="0.4">
      <c r="A67" s="91" t="s">
        <v>236</v>
      </c>
      <c r="B67" s="273"/>
      <c r="C67" s="48"/>
      <c r="D67" s="274"/>
      <c r="E67" s="48"/>
      <c r="F67" s="274"/>
      <c r="G67" s="274"/>
      <c r="H67" s="274"/>
      <c r="I67" s="48"/>
      <c r="J67" s="272"/>
      <c r="K67" s="272"/>
      <c r="L67" s="272"/>
      <c r="M67" s="48"/>
      <c r="N67" s="275"/>
      <c r="O67" s="275"/>
      <c r="P67" s="276"/>
      <c r="Q67" s="93"/>
      <c r="R67" s="408">
        <f t="shared" si="0"/>
        <v>0</v>
      </c>
      <c r="S67" s="408">
        <f t="shared" si="0"/>
        <v>0</v>
      </c>
      <c r="T67" s="408">
        <f t="shared" si="0"/>
        <v>0</v>
      </c>
      <c r="U67" s="409">
        <f t="shared" si="1"/>
        <v>0</v>
      </c>
    </row>
    <row r="68" spans="1:21" x14ac:dyDescent="0.4">
      <c r="A68" s="91" t="s">
        <v>236</v>
      </c>
      <c r="B68" s="273"/>
      <c r="C68" s="48"/>
      <c r="D68" s="274"/>
      <c r="E68" s="48"/>
      <c r="F68" s="274"/>
      <c r="G68" s="274"/>
      <c r="H68" s="274"/>
      <c r="I68" s="48"/>
      <c r="J68" s="272"/>
      <c r="K68" s="272"/>
      <c r="L68" s="272"/>
      <c r="M68" s="48"/>
      <c r="N68" s="275"/>
      <c r="O68" s="275"/>
      <c r="P68" s="276"/>
      <c r="Q68" s="93"/>
      <c r="R68" s="408">
        <f t="shared" si="0"/>
        <v>0</v>
      </c>
      <c r="S68" s="408">
        <f t="shared" si="0"/>
        <v>0</v>
      </c>
      <c r="T68" s="408">
        <f t="shared" si="0"/>
        <v>0</v>
      </c>
      <c r="U68" s="409">
        <f t="shared" si="1"/>
        <v>0</v>
      </c>
    </row>
    <row r="69" spans="1:21" x14ac:dyDescent="0.4">
      <c r="A69" s="91" t="s">
        <v>236</v>
      </c>
      <c r="B69" s="273"/>
      <c r="C69" s="48"/>
      <c r="D69" s="274"/>
      <c r="E69" s="48"/>
      <c r="F69" s="274"/>
      <c r="G69" s="274"/>
      <c r="H69" s="274"/>
      <c r="I69" s="48"/>
      <c r="J69" s="272"/>
      <c r="K69" s="272"/>
      <c r="L69" s="272"/>
      <c r="M69" s="48"/>
      <c r="N69" s="275"/>
      <c r="O69" s="275"/>
      <c r="P69" s="276"/>
      <c r="Q69" s="93"/>
      <c r="R69" s="408">
        <f t="shared" si="0"/>
        <v>0</v>
      </c>
      <c r="S69" s="408">
        <f t="shared" si="0"/>
        <v>0</v>
      </c>
      <c r="T69" s="408">
        <f t="shared" si="0"/>
        <v>0</v>
      </c>
      <c r="U69" s="409">
        <f t="shared" si="1"/>
        <v>0</v>
      </c>
    </row>
    <row r="70" spans="1:21" x14ac:dyDescent="0.4">
      <c r="A70" s="91" t="s">
        <v>236</v>
      </c>
      <c r="B70" s="273"/>
      <c r="C70" s="48"/>
      <c r="D70" s="274"/>
      <c r="E70" s="48"/>
      <c r="F70" s="274"/>
      <c r="G70" s="274"/>
      <c r="H70" s="274"/>
      <c r="I70" s="48"/>
      <c r="J70" s="272"/>
      <c r="K70" s="272"/>
      <c r="L70" s="272"/>
      <c r="M70" s="48"/>
      <c r="N70" s="275"/>
      <c r="O70" s="275"/>
      <c r="P70" s="276"/>
      <c r="Q70" s="93"/>
      <c r="R70" s="408">
        <f t="shared" si="0"/>
        <v>0</v>
      </c>
      <c r="S70" s="408">
        <f t="shared" si="0"/>
        <v>0</v>
      </c>
      <c r="T70" s="408">
        <f t="shared" si="0"/>
        <v>0</v>
      </c>
      <c r="U70" s="409">
        <f t="shared" si="1"/>
        <v>0</v>
      </c>
    </row>
    <row r="71" spans="1:21" x14ac:dyDescent="0.4">
      <c r="A71" s="91" t="s">
        <v>236</v>
      </c>
      <c r="B71" s="273"/>
      <c r="C71" s="48"/>
      <c r="D71" s="274"/>
      <c r="E71" s="48"/>
      <c r="F71" s="274"/>
      <c r="G71" s="274"/>
      <c r="H71" s="274"/>
      <c r="I71" s="48"/>
      <c r="J71" s="272"/>
      <c r="K71" s="272"/>
      <c r="L71" s="272"/>
      <c r="M71" s="48"/>
      <c r="N71" s="275"/>
      <c r="O71" s="275"/>
      <c r="P71" s="276"/>
      <c r="Q71" s="93"/>
      <c r="R71" s="408">
        <f t="shared" si="0"/>
        <v>0</v>
      </c>
      <c r="S71" s="408">
        <f t="shared" si="0"/>
        <v>0</v>
      </c>
      <c r="T71" s="408">
        <f t="shared" si="0"/>
        <v>0</v>
      </c>
      <c r="U71" s="409">
        <f t="shared" si="1"/>
        <v>0</v>
      </c>
    </row>
    <row r="72" spans="1:21" x14ac:dyDescent="0.4">
      <c r="A72" s="91" t="s">
        <v>236</v>
      </c>
      <c r="B72" s="273"/>
      <c r="C72" s="48"/>
      <c r="D72" s="274"/>
      <c r="E72" s="48"/>
      <c r="F72" s="274"/>
      <c r="G72" s="274"/>
      <c r="H72" s="274"/>
      <c r="I72" s="48"/>
      <c r="J72" s="272"/>
      <c r="K72" s="272"/>
      <c r="L72" s="272"/>
      <c r="M72" s="48"/>
      <c r="N72" s="275"/>
      <c r="O72" s="275"/>
      <c r="P72" s="276"/>
      <c r="Q72" s="93"/>
      <c r="R72" s="408">
        <f t="shared" si="0"/>
        <v>0</v>
      </c>
      <c r="S72" s="408">
        <f t="shared" si="0"/>
        <v>0</v>
      </c>
      <c r="T72" s="408">
        <f t="shared" si="0"/>
        <v>0</v>
      </c>
      <c r="U72" s="409">
        <f t="shared" si="1"/>
        <v>0</v>
      </c>
    </row>
    <row r="73" spans="1:21" x14ac:dyDescent="0.4">
      <c r="A73" s="91" t="s">
        <v>236</v>
      </c>
      <c r="B73" s="273"/>
      <c r="C73" s="48"/>
      <c r="D73" s="274"/>
      <c r="E73" s="48"/>
      <c r="F73" s="274"/>
      <c r="G73" s="274"/>
      <c r="H73" s="274"/>
      <c r="I73" s="48"/>
      <c r="J73" s="272"/>
      <c r="K73" s="272"/>
      <c r="L73" s="272"/>
      <c r="M73" s="48"/>
      <c r="N73" s="275"/>
      <c r="O73" s="275"/>
      <c r="P73" s="276"/>
      <c r="Q73" s="93"/>
      <c r="R73" s="408">
        <f t="shared" si="0"/>
        <v>0</v>
      </c>
      <c r="S73" s="408">
        <f t="shared" si="0"/>
        <v>0</v>
      </c>
      <c r="T73" s="408">
        <f t="shared" si="0"/>
        <v>0</v>
      </c>
      <c r="U73" s="409">
        <f t="shared" si="1"/>
        <v>0</v>
      </c>
    </row>
    <row r="74" spans="1:21" x14ac:dyDescent="0.4">
      <c r="A74" s="91" t="s">
        <v>236</v>
      </c>
      <c r="B74" s="273"/>
      <c r="C74" s="48"/>
      <c r="D74" s="274"/>
      <c r="E74" s="48"/>
      <c r="F74" s="274"/>
      <c r="G74" s="274"/>
      <c r="H74" s="274"/>
      <c r="I74" s="48"/>
      <c r="J74" s="272"/>
      <c r="K74" s="272"/>
      <c r="L74" s="272"/>
      <c r="M74" s="48"/>
      <c r="N74" s="275"/>
      <c r="O74" s="275"/>
      <c r="P74" s="276"/>
      <c r="Q74" s="93"/>
      <c r="R74" s="408">
        <f t="shared" si="0"/>
        <v>0</v>
      </c>
      <c r="S74" s="408">
        <f t="shared" si="0"/>
        <v>0</v>
      </c>
      <c r="T74" s="408">
        <f t="shared" si="0"/>
        <v>0</v>
      </c>
      <c r="U74" s="409">
        <f t="shared" si="1"/>
        <v>0</v>
      </c>
    </row>
    <row r="75" spans="1:21" x14ac:dyDescent="0.4">
      <c r="A75" s="91" t="s">
        <v>236</v>
      </c>
      <c r="B75" s="273"/>
      <c r="C75" s="48"/>
      <c r="D75" s="274"/>
      <c r="E75" s="48"/>
      <c r="F75" s="274"/>
      <c r="G75" s="274"/>
      <c r="H75" s="274"/>
      <c r="I75" s="48"/>
      <c r="J75" s="272"/>
      <c r="K75" s="272"/>
      <c r="L75" s="272"/>
      <c r="M75" s="48"/>
      <c r="N75" s="275"/>
      <c r="O75" s="275"/>
      <c r="P75" s="276"/>
      <c r="Q75" s="93"/>
      <c r="R75" s="408">
        <f t="shared" si="0"/>
        <v>0</v>
      </c>
      <c r="S75" s="408">
        <f t="shared" si="0"/>
        <v>0</v>
      </c>
      <c r="T75" s="408">
        <f t="shared" si="0"/>
        <v>0</v>
      </c>
      <c r="U75" s="409">
        <f t="shared" si="1"/>
        <v>0</v>
      </c>
    </row>
    <row r="76" spans="1:21" x14ac:dyDescent="0.4">
      <c r="A76" s="91" t="s">
        <v>236</v>
      </c>
      <c r="B76" s="273"/>
      <c r="C76" s="48"/>
      <c r="D76" s="274"/>
      <c r="E76" s="48"/>
      <c r="F76" s="274"/>
      <c r="G76" s="274"/>
      <c r="H76" s="274"/>
      <c r="I76" s="48"/>
      <c r="J76" s="272"/>
      <c r="K76" s="272"/>
      <c r="L76" s="272"/>
      <c r="M76" s="48"/>
      <c r="N76" s="275"/>
      <c r="O76" s="275"/>
      <c r="P76" s="276"/>
      <c r="Q76" s="93"/>
      <c r="R76" s="408">
        <f t="shared" si="0"/>
        <v>0</v>
      </c>
      <c r="S76" s="408">
        <f t="shared" si="0"/>
        <v>0</v>
      </c>
      <c r="T76" s="408">
        <f t="shared" si="0"/>
        <v>0</v>
      </c>
      <c r="U76" s="409">
        <f t="shared" si="1"/>
        <v>0</v>
      </c>
    </row>
    <row r="77" spans="1:21" x14ac:dyDescent="0.4">
      <c r="A77" s="91" t="s">
        <v>236</v>
      </c>
      <c r="B77" s="273"/>
      <c r="C77" s="48"/>
      <c r="D77" s="274"/>
      <c r="E77" s="48"/>
      <c r="F77" s="274"/>
      <c r="G77" s="274"/>
      <c r="H77" s="274"/>
      <c r="I77" s="48"/>
      <c r="J77" s="272"/>
      <c r="K77" s="272"/>
      <c r="L77" s="272"/>
      <c r="M77" s="48"/>
      <c r="N77" s="275"/>
      <c r="O77" s="275"/>
      <c r="P77" s="276"/>
      <c r="Q77" s="93"/>
      <c r="R77" s="408">
        <f t="shared" ref="R77:T140" si="2">IFERROR(F77*J77,0)</f>
        <v>0</v>
      </c>
      <c r="S77" s="408">
        <f t="shared" si="2"/>
        <v>0</v>
      </c>
      <c r="T77" s="408">
        <f t="shared" si="2"/>
        <v>0</v>
      </c>
      <c r="U77" s="409">
        <f t="shared" ref="U77:U140" si="3">IFERROR(R77+S77+T77,0)</f>
        <v>0</v>
      </c>
    </row>
    <row r="78" spans="1:21" x14ac:dyDescent="0.4">
      <c r="A78" s="91" t="s">
        <v>236</v>
      </c>
      <c r="B78" s="273"/>
      <c r="C78" s="48"/>
      <c r="D78" s="274"/>
      <c r="E78" s="48"/>
      <c r="F78" s="274"/>
      <c r="G78" s="274"/>
      <c r="H78" s="274"/>
      <c r="I78" s="48"/>
      <c r="J78" s="272"/>
      <c r="K78" s="272"/>
      <c r="L78" s="272"/>
      <c r="M78" s="48"/>
      <c r="N78" s="275"/>
      <c r="O78" s="275"/>
      <c r="P78" s="276"/>
      <c r="Q78" s="93"/>
      <c r="R78" s="408">
        <f t="shared" si="2"/>
        <v>0</v>
      </c>
      <c r="S78" s="408">
        <f t="shared" si="2"/>
        <v>0</v>
      </c>
      <c r="T78" s="408">
        <f t="shared" si="2"/>
        <v>0</v>
      </c>
      <c r="U78" s="409">
        <f t="shared" si="3"/>
        <v>0</v>
      </c>
    </row>
    <row r="79" spans="1:21" x14ac:dyDescent="0.4">
      <c r="A79" s="91" t="s">
        <v>236</v>
      </c>
      <c r="B79" s="273"/>
      <c r="C79" s="48"/>
      <c r="D79" s="274"/>
      <c r="E79" s="48"/>
      <c r="F79" s="274"/>
      <c r="G79" s="274"/>
      <c r="H79" s="274"/>
      <c r="I79" s="48"/>
      <c r="J79" s="272"/>
      <c r="K79" s="272"/>
      <c r="L79" s="272"/>
      <c r="M79" s="48"/>
      <c r="N79" s="275"/>
      <c r="O79" s="275"/>
      <c r="P79" s="276"/>
      <c r="Q79" s="93"/>
      <c r="R79" s="408">
        <f t="shared" si="2"/>
        <v>0</v>
      </c>
      <c r="S79" s="408">
        <f t="shared" si="2"/>
        <v>0</v>
      </c>
      <c r="T79" s="408">
        <f t="shared" si="2"/>
        <v>0</v>
      </c>
      <c r="U79" s="409">
        <f t="shared" si="3"/>
        <v>0</v>
      </c>
    </row>
    <row r="80" spans="1:21" x14ac:dyDescent="0.4">
      <c r="A80" s="91" t="s">
        <v>236</v>
      </c>
      <c r="B80" s="273"/>
      <c r="C80" s="48"/>
      <c r="D80" s="274"/>
      <c r="E80" s="48"/>
      <c r="F80" s="274"/>
      <c r="G80" s="274"/>
      <c r="H80" s="274"/>
      <c r="I80" s="48"/>
      <c r="J80" s="272"/>
      <c r="K80" s="272"/>
      <c r="L80" s="272"/>
      <c r="M80" s="48"/>
      <c r="N80" s="275"/>
      <c r="O80" s="275"/>
      <c r="P80" s="276"/>
      <c r="Q80" s="93"/>
      <c r="R80" s="408">
        <f t="shared" si="2"/>
        <v>0</v>
      </c>
      <c r="S80" s="408">
        <f t="shared" si="2"/>
        <v>0</v>
      </c>
      <c r="T80" s="408">
        <f t="shared" si="2"/>
        <v>0</v>
      </c>
      <c r="U80" s="409">
        <f t="shared" si="3"/>
        <v>0</v>
      </c>
    </row>
    <row r="81" spans="1:21" x14ac:dyDescent="0.4">
      <c r="A81" s="91" t="s">
        <v>236</v>
      </c>
      <c r="B81" s="273"/>
      <c r="C81" s="48"/>
      <c r="D81" s="274"/>
      <c r="E81" s="48"/>
      <c r="F81" s="272"/>
      <c r="G81" s="272"/>
      <c r="H81" s="272"/>
      <c r="I81" s="48"/>
      <c r="J81" s="272"/>
      <c r="K81" s="272"/>
      <c r="L81" s="272"/>
      <c r="M81" s="48"/>
      <c r="N81" s="275"/>
      <c r="O81" s="275"/>
      <c r="P81" s="276"/>
      <c r="Q81" s="93"/>
      <c r="R81" s="408">
        <f t="shared" si="2"/>
        <v>0</v>
      </c>
      <c r="S81" s="408">
        <f t="shared" si="2"/>
        <v>0</v>
      </c>
      <c r="T81" s="408">
        <f t="shared" si="2"/>
        <v>0</v>
      </c>
      <c r="U81" s="409">
        <f t="shared" si="3"/>
        <v>0</v>
      </c>
    </row>
    <row r="82" spans="1:21" x14ac:dyDescent="0.4">
      <c r="A82" s="91" t="s">
        <v>236</v>
      </c>
      <c r="B82" s="273"/>
      <c r="C82" s="48"/>
      <c r="D82" s="274"/>
      <c r="E82" s="48"/>
      <c r="F82" s="272"/>
      <c r="G82" s="272"/>
      <c r="H82" s="272"/>
      <c r="I82" s="48"/>
      <c r="J82" s="272"/>
      <c r="K82" s="272"/>
      <c r="L82" s="272"/>
      <c r="M82" s="48"/>
      <c r="N82" s="275"/>
      <c r="O82" s="275"/>
      <c r="P82" s="276"/>
      <c r="Q82" s="93"/>
      <c r="R82" s="408">
        <f t="shared" si="2"/>
        <v>0</v>
      </c>
      <c r="S82" s="408">
        <f t="shared" si="2"/>
        <v>0</v>
      </c>
      <c r="T82" s="408">
        <f t="shared" si="2"/>
        <v>0</v>
      </c>
      <c r="U82" s="409">
        <f t="shared" si="3"/>
        <v>0</v>
      </c>
    </row>
    <row r="83" spans="1:21" x14ac:dyDescent="0.4">
      <c r="A83" s="91" t="s">
        <v>236</v>
      </c>
      <c r="B83" s="273"/>
      <c r="C83" s="48"/>
      <c r="D83" s="274"/>
      <c r="E83" s="48"/>
      <c r="F83" s="272"/>
      <c r="G83" s="272"/>
      <c r="H83" s="272"/>
      <c r="I83" s="48"/>
      <c r="J83" s="272"/>
      <c r="K83" s="272"/>
      <c r="L83" s="272"/>
      <c r="M83" s="48"/>
      <c r="N83" s="275"/>
      <c r="O83" s="275"/>
      <c r="P83" s="276"/>
      <c r="Q83" s="93"/>
      <c r="R83" s="408">
        <f t="shared" si="2"/>
        <v>0</v>
      </c>
      <c r="S83" s="408">
        <f t="shared" si="2"/>
        <v>0</v>
      </c>
      <c r="T83" s="408">
        <f t="shared" si="2"/>
        <v>0</v>
      </c>
      <c r="U83" s="409">
        <f t="shared" si="3"/>
        <v>0</v>
      </c>
    </row>
    <row r="84" spans="1:21" x14ac:dyDescent="0.4">
      <c r="A84" s="91" t="s">
        <v>236</v>
      </c>
      <c r="B84" s="273"/>
      <c r="C84" s="48"/>
      <c r="D84" s="274"/>
      <c r="E84" s="48"/>
      <c r="F84" s="272"/>
      <c r="G84" s="272"/>
      <c r="H84" s="272"/>
      <c r="I84" s="48"/>
      <c r="J84" s="272"/>
      <c r="K84" s="272"/>
      <c r="L84" s="272"/>
      <c r="M84" s="48"/>
      <c r="N84" s="275"/>
      <c r="O84" s="275"/>
      <c r="P84" s="276"/>
      <c r="Q84" s="93"/>
      <c r="R84" s="408">
        <f t="shared" si="2"/>
        <v>0</v>
      </c>
      <c r="S84" s="408">
        <f t="shared" si="2"/>
        <v>0</v>
      </c>
      <c r="T84" s="408">
        <f t="shared" si="2"/>
        <v>0</v>
      </c>
      <c r="U84" s="409">
        <f t="shared" si="3"/>
        <v>0</v>
      </c>
    </row>
    <row r="85" spans="1:21" x14ac:dyDescent="0.4">
      <c r="A85" s="91" t="s">
        <v>236</v>
      </c>
      <c r="B85" s="273"/>
      <c r="C85" s="48"/>
      <c r="D85" s="274"/>
      <c r="E85" s="48"/>
      <c r="F85" s="272"/>
      <c r="G85" s="272"/>
      <c r="H85" s="272"/>
      <c r="I85" s="48"/>
      <c r="J85" s="272"/>
      <c r="K85" s="272"/>
      <c r="L85" s="272"/>
      <c r="M85" s="48"/>
      <c r="N85" s="275"/>
      <c r="O85" s="275"/>
      <c r="P85" s="276"/>
      <c r="Q85" s="93"/>
      <c r="R85" s="408">
        <f t="shared" si="2"/>
        <v>0</v>
      </c>
      <c r="S85" s="408">
        <f t="shared" si="2"/>
        <v>0</v>
      </c>
      <c r="T85" s="408">
        <f t="shared" si="2"/>
        <v>0</v>
      </c>
      <c r="U85" s="409">
        <f t="shared" si="3"/>
        <v>0</v>
      </c>
    </row>
    <row r="86" spans="1:21" x14ac:dyDescent="0.4">
      <c r="A86" s="91" t="s">
        <v>236</v>
      </c>
      <c r="B86" s="273"/>
      <c r="C86" s="48"/>
      <c r="D86" s="274"/>
      <c r="E86" s="48"/>
      <c r="F86" s="272"/>
      <c r="G86" s="272"/>
      <c r="H86" s="272"/>
      <c r="I86" s="48"/>
      <c r="J86" s="272"/>
      <c r="K86" s="272"/>
      <c r="L86" s="272"/>
      <c r="M86" s="48"/>
      <c r="N86" s="275"/>
      <c r="O86" s="275"/>
      <c r="P86" s="276"/>
      <c r="Q86" s="93"/>
      <c r="R86" s="408">
        <f t="shared" si="2"/>
        <v>0</v>
      </c>
      <c r="S86" s="408">
        <f t="shared" si="2"/>
        <v>0</v>
      </c>
      <c r="T86" s="408">
        <f t="shared" si="2"/>
        <v>0</v>
      </c>
      <c r="U86" s="409">
        <f t="shared" si="3"/>
        <v>0</v>
      </c>
    </row>
    <row r="87" spans="1:21" x14ac:dyDescent="0.4">
      <c r="A87" s="91" t="s">
        <v>236</v>
      </c>
      <c r="B87" s="273"/>
      <c r="C87" s="48"/>
      <c r="D87" s="274"/>
      <c r="E87" s="48"/>
      <c r="F87" s="272"/>
      <c r="G87" s="272"/>
      <c r="H87" s="272"/>
      <c r="I87" s="48"/>
      <c r="J87" s="272"/>
      <c r="K87" s="272"/>
      <c r="L87" s="272"/>
      <c r="M87" s="48"/>
      <c r="N87" s="275"/>
      <c r="O87" s="275"/>
      <c r="P87" s="276"/>
      <c r="Q87" s="93"/>
      <c r="R87" s="408">
        <f t="shared" si="2"/>
        <v>0</v>
      </c>
      <c r="S87" s="408">
        <f t="shared" si="2"/>
        <v>0</v>
      </c>
      <c r="T87" s="408">
        <f t="shared" si="2"/>
        <v>0</v>
      </c>
      <c r="U87" s="409">
        <f t="shared" si="3"/>
        <v>0</v>
      </c>
    </row>
    <row r="88" spans="1:21" x14ac:dyDescent="0.4">
      <c r="A88" s="91" t="s">
        <v>236</v>
      </c>
      <c r="B88" s="273"/>
      <c r="C88" s="48"/>
      <c r="D88" s="274"/>
      <c r="E88" s="48"/>
      <c r="F88" s="272"/>
      <c r="G88" s="272"/>
      <c r="H88" s="272"/>
      <c r="I88" s="48"/>
      <c r="J88" s="272"/>
      <c r="K88" s="272"/>
      <c r="L88" s="272"/>
      <c r="M88" s="48"/>
      <c r="N88" s="275"/>
      <c r="O88" s="275"/>
      <c r="P88" s="276"/>
      <c r="Q88" s="93"/>
      <c r="R88" s="408">
        <f t="shared" si="2"/>
        <v>0</v>
      </c>
      <c r="S88" s="408">
        <f t="shared" si="2"/>
        <v>0</v>
      </c>
      <c r="T88" s="408">
        <f t="shared" si="2"/>
        <v>0</v>
      </c>
      <c r="U88" s="409">
        <f t="shared" si="3"/>
        <v>0</v>
      </c>
    </row>
    <row r="89" spans="1:21" x14ac:dyDescent="0.4">
      <c r="A89" s="91" t="s">
        <v>236</v>
      </c>
      <c r="B89" s="273"/>
      <c r="C89" s="48"/>
      <c r="D89" s="274"/>
      <c r="E89" s="48"/>
      <c r="F89" s="272"/>
      <c r="G89" s="272"/>
      <c r="H89" s="272"/>
      <c r="I89" s="48"/>
      <c r="J89" s="272"/>
      <c r="K89" s="272"/>
      <c r="L89" s="272"/>
      <c r="M89" s="48"/>
      <c r="N89" s="275"/>
      <c r="O89" s="275"/>
      <c r="P89" s="276"/>
      <c r="Q89" s="93"/>
      <c r="R89" s="408">
        <f t="shared" si="2"/>
        <v>0</v>
      </c>
      <c r="S89" s="408">
        <f t="shared" si="2"/>
        <v>0</v>
      </c>
      <c r="T89" s="408">
        <f t="shared" si="2"/>
        <v>0</v>
      </c>
      <c r="U89" s="409">
        <f t="shared" si="3"/>
        <v>0</v>
      </c>
    </row>
    <row r="90" spans="1:21" x14ac:dyDescent="0.4">
      <c r="A90" s="91" t="s">
        <v>236</v>
      </c>
      <c r="B90" s="273"/>
      <c r="C90" s="48"/>
      <c r="D90" s="274"/>
      <c r="E90" s="48"/>
      <c r="F90" s="272"/>
      <c r="G90" s="272"/>
      <c r="H90" s="272"/>
      <c r="I90" s="48"/>
      <c r="J90" s="272"/>
      <c r="K90" s="272"/>
      <c r="L90" s="272"/>
      <c r="M90" s="48"/>
      <c r="N90" s="275"/>
      <c r="O90" s="275"/>
      <c r="P90" s="276"/>
      <c r="Q90" s="93"/>
      <c r="R90" s="408">
        <f t="shared" si="2"/>
        <v>0</v>
      </c>
      <c r="S90" s="408">
        <f t="shared" si="2"/>
        <v>0</v>
      </c>
      <c r="T90" s="408">
        <f t="shared" si="2"/>
        <v>0</v>
      </c>
      <c r="U90" s="409">
        <f t="shared" si="3"/>
        <v>0</v>
      </c>
    </row>
    <row r="91" spans="1:21" x14ac:dyDescent="0.4">
      <c r="A91" s="91" t="s">
        <v>236</v>
      </c>
      <c r="B91" s="273"/>
      <c r="C91" s="48"/>
      <c r="D91" s="274"/>
      <c r="E91" s="48"/>
      <c r="F91" s="272"/>
      <c r="G91" s="272"/>
      <c r="H91" s="272"/>
      <c r="I91" s="48"/>
      <c r="J91" s="272"/>
      <c r="K91" s="272"/>
      <c r="L91" s="272"/>
      <c r="M91" s="48"/>
      <c r="N91" s="275"/>
      <c r="O91" s="275"/>
      <c r="P91" s="276"/>
      <c r="Q91" s="93"/>
      <c r="R91" s="408">
        <f t="shared" si="2"/>
        <v>0</v>
      </c>
      <c r="S91" s="408">
        <f t="shared" si="2"/>
        <v>0</v>
      </c>
      <c r="T91" s="408">
        <f t="shared" si="2"/>
        <v>0</v>
      </c>
      <c r="U91" s="409">
        <f t="shared" si="3"/>
        <v>0</v>
      </c>
    </row>
    <row r="92" spans="1:21" x14ac:dyDescent="0.4">
      <c r="A92" s="91" t="s">
        <v>236</v>
      </c>
      <c r="B92" s="273"/>
      <c r="C92" s="48"/>
      <c r="D92" s="274"/>
      <c r="E92" s="48"/>
      <c r="F92" s="272"/>
      <c r="G92" s="272"/>
      <c r="H92" s="272"/>
      <c r="I92" s="48"/>
      <c r="J92" s="272"/>
      <c r="K92" s="272"/>
      <c r="L92" s="272"/>
      <c r="M92" s="48"/>
      <c r="N92" s="275"/>
      <c r="O92" s="275"/>
      <c r="P92" s="276"/>
      <c r="Q92" s="93"/>
      <c r="R92" s="408">
        <f t="shared" si="2"/>
        <v>0</v>
      </c>
      <c r="S92" s="408">
        <f t="shared" si="2"/>
        <v>0</v>
      </c>
      <c r="T92" s="408">
        <f t="shared" si="2"/>
        <v>0</v>
      </c>
      <c r="U92" s="409">
        <f t="shared" si="3"/>
        <v>0</v>
      </c>
    </row>
    <row r="93" spans="1:21" x14ac:dyDescent="0.4">
      <c r="A93" s="91" t="s">
        <v>236</v>
      </c>
      <c r="B93" s="273"/>
      <c r="C93" s="48"/>
      <c r="D93" s="274"/>
      <c r="E93" s="48"/>
      <c r="F93" s="272"/>
      <c r="G93" s="272"/>
      <c r="H93" s="272"/>
      <c r="I93" s="48"/>
      <c r="J93" s="272"/>
      <c r="K93" s="272"/>
      <c r="L93" s="272"/>
      <c r="M93" s="48"/>
      <c r="N93" s="275"/>
      <c r="O93" s="275"/>
      <c r="P93" s="276"/>
      <c r="Q93" s="93"/>
      <c r="R93" s="408">
        <f t="shared" si="2"/>
        <v>0</v>
      </c>
      <c r="S93" s="408">
        <f t="shared" si="2"/>
        <v>0</v>
      </c>
      <c r="T93" s="408">
        <f t="shared" si="2"/>
        <v>0</v>
      </c>
      <c r="U93" s="409">
        <f t="shared" si="3"/>
        <v>0</v>
      </c>
    </row>
    <row r="94" spans="1:21" x14ac:dyDescent="0.4">
      <c r="A94" s="91" t="s">
        <v>236</v>
      </c>
      <c r="B94" s="273"/>
      <c r="C94" s="48"/>
      <c r="D94" s="274"/>
      <c r="E94" s="48"/>
      <c r="F94" s="272"/>
      <c r="G94" s="272"/>
      <c r="H94" s="272"/>
      <c r="I94" s="48"/>
      <c r="J94" s="272"/>
      <c r="K94" s="272"/>
      <c r="L94" s="272"/>
      <c r="M94" s="48"/>
      <c r="N94" s="275"/>
      <c r="O94" s="275"/>
      <c r="P94" s="276"/>
      <c r="Q94" s="93"/>
      <c r="R94" s="408">
        <f t="shared" si="2"/>
        <v>0</v>
      </c>
      <c r="S94" s="408">
        <f t="shared" si="2"/>
        <v>0</v>
      </c>
      <c r="T94" s="408">
        <f t="shared" si="2"/>
        <v>0</v>
      </c>
      <c r="U94" s="409">
        <f t="shared" si="3"/>
        <v>0</v>
      </c>
    </row>
    <row r="95" spans="1:21" x14ac:dyDescent="0.4">
      <c r="A95" s="91" t="s">
        <v>236</v>
      </c>
      <c r="B95" s="273"/>
      <c r="C95" s="48"/>
      <c r="D95" s="274"/>
      <c r="E95" s="48"/>
      <c r="F95" s="272"/>
      <c r="G95" s="272"/>
      <c r="H95" s="272"/>
      <c r="I95" s="48"/>
      <c r="J95" s="272"/>
      <c r="K95" s="272"/>
      <c r="L95" s="272"/>
      <c r="M95" s="48"/>
      <c r="N95" s="275"/>
      <c r="O95" s="275"/>
      <c r="P95" s="276"/>
      <c r="Q95" s="93"/>
      <c r="R95" s="408">
        <f t="shared" si="2"/>
        <v>0</v>
      </c>
      <c r="S95" s="408">
        <f t="shared" si="2"/>
        <v>0</v>
      </c>
      <c r="T95" s="408">
        <f t="shared" si="2"/>
        <v>0</v>
      </c>
      <c r="U95" s="409">
        <f t="shared" si="3"/>
        <v>0</v>
      </c>
    </row>
    <row r="96" spans="1:21" x14ac:dyDescent="0.4">
      <c r="A96" s="91" t="s">
        <v>236</v>
      </c>
      <c r="B96" s="273"/>
      <c r="C96" s="48"/>
      <c r="D96" s="274"/>
      <c r="E96" s="48"/>
      <c r="F96" s="272"/>
      <c r="G96" s="272"/>
      <c r="H96" s="272"/>
      <c r="I96" s="48"/>
      <c r="J96" s="272"/>
      <c r="K96" s="272"/>
      <c r="L96" s="272"/>
      <c r="M96" s="48"/>
      <c r="N96" s="275"/>
      <c r="O96" s="275"/>
      <c r="P96" s="276"/>
      <c r="Q96" s="93"/>
      <c r="R96" s="408">
        <f t="shared" si="2"/>
        <v>0</v>
      </c>
      <c r="S96" s="408">
        <f t="shared" si="2"/>
        <v>0</v>
      </c>
      <c r="T96" s="408">
        <f t="shared" si="2"/>
        <v>0</v>
      </c>
      <c r="U96" s="409">
        <f t="shared" si="3"/>
        <v>0</v>
      </c>
    </row>
    <row r="97" spans="1:21" x14ac:dyDescent="0.4">
      <c r="A97" s="91" t="s">
        <v>236</v>
      </c>
      <c r="B97" s="273"/>
      <c r="C97" s="48"/>
      <c r="D97" s="274"/>
      <c r="E97" s="48"/>
      <c r="F97" s="272"/>
      <c r="G97" s="272"/>
      <c r="H97" s="272"/>
      <c r="I97" s="48"/>
      <c r="J97" s="272"/>
      <c r="K97" s="272"/>
      <c r="L97" s="272"/>
      <c r="M97" s="48"/>
      <c r="N97" s="275"/>
      <c r="O97" s="275"/>
      <c r="P97" s="276"/>
      <c r="Q97" s="93"/>
      <c r="R97" s="408">
        <f t="shared" si="2"/>
        <v>0</v>
      </c>
      <c r="S97" s="408">
        <f t="shared" si="2"/>
        <v>0</v>
      </c>
      <c r="T97" s="408">
        <f t="shared" si="2"/>
        <v>0</v>
      </c>
      <c r="U97" s="409">
        <f t="shared" si="3"/>
        <v>0</v>
      </c>
    </row>
    <row r="98" spans="1:21" x14ac:dyDescent="0.4">
      <c r="A98" s="91" t="s">
        <v>236</v>
      </c>
      <c r="B98" s="273"/>
      <c r="C98" s="48"/>
      <c r="D98" s="274"/>
      <c r="E98" s="48"/>
      <c r="F98" s="272"/>
      <c r="G98" s="272"/>
      <c r="H98" s="272"/>
      <c r="I98" s="48"/>
      <c r="J98" s="272"/>
      <c r="K98" s="272"/>
      <c r="L98" s="272"/>
      <c r="M98" s="48"/>
      <c r="N98" s="275"/>
      <c r="O98" s="275"/>
      <c r="P98" s="276"/>
      <c r="Q98" s="93"/>
      <c r="R98" s="408">
        <f t="shared" si="2"/>
        <v>0</v>
      </c>
      <c r="S98" s="408">
        <f t="shared" si="2"/>
        <v>0</v>
      </c>
      <c r="T98" s="408">
        <f t="shared" si="2"/>
        <v>0</v>
      </c>
      <c r="U98" s="409">
        <f t="shared" si="3"/>
        <v>0</v>
      </c>
    </row>
    <row r="99" spans="1:21" x14ac:dyDescent="0.4">
      <c r="A99" s="91" t="s">
        <v>236</v>
      </c>
      <c r="B99" s="273"/>
      <c r="C99" s="48"/>
      <c r="D99" s="274"/>
      <c r="E99" s="48"/>
      <c r="F99" s="272"/>
      <c r="G99" s="272"/>
      <c r="H99" s="272"/>
      <c r="I99" s="48"/>
      <c r="J99" s="272"/>
      <c r="K99" s="272"/>
      <c r="L99" s="272"/>
      <c r="M99" s="48"/>
      <c r="N99" s="275"/>
      <c r="O99" s="275"/>
      <c r="P99" s="276"/>
      <c r="Q99" s="93"/>
      <c r="R99" s="408">
        <f t="shared" si="2"/>
        <v>0</v>
      </c>
      <c r="S99" s="408">
        <f t="shared" si="2"/>
        <v>0</v>
      </c>
      <c r="T99" s="408">
        <f t="shared" si="2"/>
        <v>0</v>
      </c>
      <c r="U99" s="409">
        <f t="shared" si="3"/>
        <v>0</v>
      </c>
    </row>
    <row r="100" spans="1:21" x14ac:dyDescent="0.4">
      <c r="A100" s="91" t="s">
        <v>236</v>
      </c>
      <c r="B100" s="273"/>
      <c r="C100" s="48"/>
      <c r="D100" s="274"/>
      <c r="E100" s="48"/>
      <c r="F100" s="272"/>
      <c r="G100" s="272"/>
      <c r="H100" s="272"/>
      <c r="I100" s="48"/>
      <c r="J100" s="272"/>
      <c r="K100" s="272"/>
      <c r="L100" s="272"/>
      <c r="M100" s="48"/>
      <c r="N100" s="275"/>
      <c r="O100" s="275"/>
      <c r="P100" s="276"/>
      <c r="Q100" s="93"/>
      <c r="R100" s="408">
        <f t="shared" si="2"/>
        <v>0</v>
      </c>
      <c r="S100" s="408">
        <f t="shared" si="2"/>
        <v>0</v>
      </c>
      <c r="T100" s="408">
        <f t="shared" si="2"/>
        <v>0</v>
      </c>
      <c r="U100" s="409">
        <f t="shared" si="3"/>
        <v>0</v>
      </c>
    </row>
    <row r="101" spans="1:21" x14ac:dyDescent="0.4">
      <c r="A101" s="91" t="s">
        <v>236</v>
      </c>
      <c r="B101" s="273"/>
      <c r="C101" s="48"/>
      <c r="D101" s="274"/>
      <c r="E101" s="48"/>
      <c r="F101" s="272"/>
      <c r="G101" s="272"/>
      <c r="H101" s="272"/>
      <c r="I101" s="48"/>
      <c r="J101" s="272"/>
      <c r="K101" s="272"/>
      <c r="L101" s="272"/>
      <c r="M101" s="48"/>
      <c r="N101" s="275"/>
      <c r="O101" s="275"/>
      <c r="P101" s="276"/>
      <c r="Q101" s="93"/>
      <c r="R101" s="408">
        <f t="shared" si="2"/>
        <v>0</v>
      </c>
      <c r="S101" s="408">
        <f t="shared" si="2"/>
        <v>0</v>
      </c>
      <c r="T101" s="408">
        <f t="shared" si="2"/>
        <v>0</v>
      </c>
      <c r="U101" s="409">
        <f t="shared" si="3"/>
        <v>0</v>
      </c>
    </row>
    <row r="102" spans="1:21" x14ac:dyDescent="0.4">
      <c r="A102" s="91" t="s">
        <v>236</v>
      </c>
      <c r="B102" s="273"/>
      <c r="C102" s="48"/>
      <c r="D102" s="274"/>
      <c r="E102" s="48"/>
      <c r="F102" s="272"/>
      <c r="G102" s="272"/>
      <c r="H102" s="272"/>
      <c r="I102" s="48"/>
      <c r="J102" s="272"/>
      <c r="K102" s="272"/>
      <c r="L102" s="272"/>
      <c r="M102" s="48"/>
      <c r="N102" s="275"/>
      <c r="O102" s="275"/>
      <c r="P102" s="276"/>
      <c r="Q102" s="93"/>
      <c r="R102" s="408">
        <f t="shared" si="2"/>
        <v>0</v>
      </c>
      <c r="S102" s="408">
        <f t="shared" si="2"/>
        <v>0</v>
      </c>
      <c r="T102" s="408">
        <f t="shared" si="2"/>
        <v>0</v>
      </c>
      <c r="U102" s="409">
        <f t="shared" si="3"/>
        <v>0</v>
      </c>
    </row>
    <row r="103" spans="1:21" x14ac:dyDescent="0.4">
      <c r="A103" s="91" t="s">
        <v>236</v>
      </c>
      <c r="B103" s="273"/>
      <c r="C103" s="48"/>
      <c r="D103" s="274"/>
      <c r="E103" s="48"/>
      <c r="F103" s="272"/>
      <c r="G103" s="272"/>
      <c r="H103" s="272"/>
      <c r="I103" s="48"/>
      <c r="J103" s="272"/>
      <c r="K103" s="272"/>
      <c r="L103" s="272"/>
      <c r="M103" s="48"/>
      <c r="N103" s="275"/>
      <c r="O103" s="275"/>
      <c r="P103" s="276"/>
      <c r="Q103" s="93"/>
      <c r="R103" s="408">
        <f t="shared" si="2"/>
        <v>0</v>
      </c>
      <c r="S103" s="408">
        <f t="shared" si="2"/>
        <v>0</v>
      </c>
      <c r="T103" s="408">
        <f t="shared" si="2"/>
        <v>0</v>
      </c>
      <c r="U103" s="409">
        <f t="shared" si="3"/>
        <v>0</v>
      </c>
    </row>
    <row r="104" spans="1:21" x14ac:dyDescent="0.4">
      <c r="A104" s="91" t="s">
        <v>236</v>
      </c>
      <c r="B104" s="273"/>
      <c r="C104" s="48"/>
      <c r="D104" s="274"/>
      <c r="E104" s="48"/>
      <c r="F104" s="272"/>
      <c r="G104" s="272"/>
      <c r="H104" s="272"/>
      <c r="I104" s="48"/>
      <c r="J104" s="272"/>
      <c r="K104" s="272"/>
      <c r="L104" s="272"/>
      <c r="M104" s="48"/>
      <c r="N104" s="275"/>
      <c r="O104" s="275"/>
      <c r="P104" s="276"/>
      <c r="Q104" s="93"/>
      <c r="R104" s="408">
        <f t="shared" si="2"/>
        <v>0</v>
      </c>
      <c r="S104" s="408">
        <f t="shared" si="2"/>
        <v>0</v>
      </c>
      <c r="T104" s="408">
        <f t="shared" si="2"/>
        <v>0</v>
      </c>
      <c r="U104" s="409">
        <f t="shared" si="3"/>
        <v>0</v>
      </c>
    </row>
    <row r="105" spans="1:21" x14ac:dyDescent="0.4">
      <c r="A105" s="91" t="s">
        <v>236</v>
      </c>
      <c r="B105" s="273"/>
      <c r="C105" s="48"/>
      <c r="D105" s="274"/>
      <c r="E105" s="48"/>
      <c r="F105" s="272"/>
      <c r="G105" s="272"/>
      <c r="H105" s="272"/>
      <c r="I105" s="48"/>
      <c r="J105" s="272"/>
      <c r="K105" s="272"/>
      <c r="L105" s="272"/>
      <c r="M105" s="48"/>
      <c r="N105" s="275"/>
      <c r="O105" s="275"/>
      <c r="P105" s="276"/>
      <c r="Q105" s="93"/>
      <c r="R105" s="408">
        <f t="shared" si="2"/>
        <v>0</v>
      </c>
      <c r="S105" s="408">
        <f t="shared" si="2"/>
        <v>0</v>
      </c>
      <c r="T105" s="408">
        <f t="shared" si="2"/>
        <v>0</v>
      </c>
      <c r="U105" s="409">
        <f t="shared" si="3"/>
        <v>0</v>
      </c>
    </row>
    <row r="106" spans="1:21" x14ac:dyDescent="0.4">
      <c r="A106" s="91" t="s">
        <v>236</v>
      </c>
      <c r="B106" s="273"/>
      <c r="C106" s="48"/>
      <c r="D106" s="274"/>
      <c r="E106" s="48"/>
      <c r="F106" s="272"/>
      <c r="G106" s="272"/>
      <c r="H106" s="272"/>
      <c r="I106" s="48"/>
      <c r="J106" s="272"/>
      <c r="K106" s="272"/>
      <c r="L106" s="272"/>
      <c r="M106" s="48"/>
      <c r="N106" s="275"/>
      <c r="O106" s="275"/>
      <c r="P106" s="276"/>
      <c r="Q106" s="93"/>
      <c r="R106" s="408">
        <f t="shared" si="2"/>
        <v>0</v>
      </c>
      <c r="S106" s="408">
        <f t="shared" si="2"/>
        <v>0</v>
      </c>
      <c r="T106" s="408">
        <f t="shared" si="2"/>
        <v>0</v>
      </c>
      <c r="U106" s="409">
        <f t="shared" si="3"/>
        <v>0</v>
      </c>
    </row>
    <row r="107" spans="1:21" x14ac:dyDescent="0.4">
      <c r="A107" s="91" t="s">
        <v>236</v>
      </c>
      <c r="B107" s="273"/>
      <c r="C107" s="48"/>
      <c r="D107" s="274"/>
      <c r="E107" s="48"/>
      <c r="F107" s="272"/>
      <c r="G107" s="272"/>
      <c r="H107" s="272"/>
      <c r="I107" s="48"/>
      <c r="J107" s="272"/>
      <c r="K107" s="272"/>
      <c r="L107" s="272"/>
      <c r="M107" s="48"/>
      <c r="N107" s="275"/>
      <c r="O107" s="275"/>
      <c r="P107" s="276"/>
      <c r="Q107" s="93"/>
      <c r="R107" s="408">
        <f t="shared" si="2"/>
        <v>0</v>
      </c>
      <c r="S107" s="408">
        <f t="shared" si="2"/>
        <v>0</v>
      </c>
      <c r="T107" s="408">
        <f t="shared" si="2"/>
        <v>0</v>
      </c>
      <c r="U107" s="409">
        <f t="shared" si="3"/>
        <v>0</v>
      </c>
    </row>
    <row r="108" spans="1:21" x14ac:dyDescent="0.4">
      <c r="A108" s="91" t="s">
        <v>236</v>
      </c>
      <c r="B108" s="273"/>
      <c r="C108" s="48"/>
      <c r="D108" s="274"/>
      <c r="E108" s="48"/>
      <c r="F108" s="272"/>
      <c r="G108" s="272"/>
      <c r="H108" s="272"/>
      <c r="I108" s="48"/>
      <c r="J108" s="272"/>
      <c r="K108" s="272"/>
      <c r="L108" s="272"/>
      <c r="M108" s="48"/>
      <c r="N108" s="275"/>
      <c r="O108" s="275"/>
      <c r="P108" s="276"/>
      <c r="Q108" s="93"/>
      <c r="R108" s="408">
        <f t="shared" si="2"/>
        <v>0</v>
      </c>
      <c r="S108" s="408">
        <f t="shared" si="2"/>
        <v>0</v>
      </c>
      <c r="T108" s="408">
        <f t="shared" si="2"/>
        <v>0</v>
      </c>
      <c r="U108" s="409">
        <f t="shared" si="3"/>
        <v>0</v>
      </c>
    </row>
    <row r="109" spans="1:21" x14ac:dyDescent="0.4">
      <c r="A109" s="91" t="s">
        <v>236</v>
      </c>
      <c r="B109" s="273"/>
      <c r="C109" s="48"/>
      <c r="D109" s="274"/>
      <c r="E109" s="48"/>
      <c r="F109" s="272"/>
      <c r="G109" s="272"/>
      <c r="H109" s="272"/>
      <c r="I109" s="48"/>
      <c r="J109" s="272"/>
      <c r="K109" s="272"/>
      <c r="L109" s="272"/>
      <c r="M109" s="48"/>
      <c r="N109" s="275"/>
      <c r="O109" s="275"/>
      <c r="P109" s="276"/>
      <c r="Q109" s="93"/>
      <c r="R109" s="408">
        <f t="shared" si="2"/>
        <v>0</v>
      </c>
      <c r="S109" s="408">
        <f t="shared" si="2"/>
        <v>0</v>
      </c>
      <c r="T109" s="408">
        <f t="shared" si="2"/>
        <v>0</v>
      </c>
      <c r="U109" s="409">
        <f t="shared" si="3"/>
        <v>0</v>
      </c>
    </row>
    <row r="110" spans="1:21" x14ac:dyDescent="0.4">
      <c r="A110" s="91" t="s">
        <v>236</v>
      </c>
      <c r="B110" s="273"/>
      <c r="C110" s="48"/>
      <c r="D110" s="274"/>
      <c r="E110" s="48"/>
      <c r="F110" s="272"/>
      <c r="G110" s="272"/>
      <c r="H110" s="272"/>
      <c r="I110" s="48"/>
      <c r="J110" s="272"/>
      <c r="K110" s="272"/>
      <c r="L110" s="272"/>
      <c r="M110" s="48"/>
      <c r="N110" s="275"/>
      <c r="O110" s="275"/>
      <c r="P110" s="276"/>
      <c r="Q110" s="93"/>
      <c r="R110" s="408">
        <f t="shared" si="2"/>
        <v>0</v>
      </c>
      <c r="S110" s="408">
        <f t="shared" si="2"/>
        <v>0</v>
      </c>
      <c r="T110" s="408">
        <f t="shared" si="2"/>
        <v>0</v>
      </c>
      <c r="U110" s="409">
        <f t="shared" si="3"/>
        <v>0</v>
      </c>
    </row>
    <row r="111" spans="1:21" x14ac:dyDescent="0.4">
      <c r="A111" s="91" t="s">
        <v>236</v>
      </c>
      <c r="B111" s="273"/>
      <c r="C111" s="48"/>
      <c r="D111" s="274"/>
      <c r="E111" s="48"/>
      <c r="F111" s="272"/>
      <c r="G111" s="272"/>
      <c r="H111" s="272"/>
      <c r="I111" s="48"/>
      <c r="J111" s="272"/>
      <c r="K111" s="272"/>
      <c r="L111" s="272"/>
      <c r="M111" s="48"/>
      <c r="N111" s="275"/>
      <c r="O111" s="275"/>
      <c r="P111" s="276"/>
      <c r="Q111" s="93"/>
      <c r="R111" s="408">
        <f t="shared" si="2"/>
        <v>0</v>
      </c>
      <c r="S111" s="408">
        <f t="shared" si="2"/>
        <v>0</v>
      </c>
      <c r="T111" s="408">
        <f t="shared" si="2"/>
        <v>0</v>
      </c>
      <c r="U111" s="409">
        <f t="shared" si="3"/>
        <v>0</v>
      </c>
    </row>
    <row r="112" spans="1:21" x14ac:dyDescent="0.4">
      <c r="A112" s="91" t="s">
        <v>236</v>
      </c>
      <c r="B112" s="273"/>
      <c r="C112" s="48"/>
      <c r="D112" s="274"/>
      <c r="E112" s="48"/>
      <c r="F112" s="272"/>
      <c r="G112" s="272"/>
      <c r="H112" s="272"/>
      <c r="I112" s="48"/>
      <c r="J112" s="272"/>
      <c r="K112" s="272"/>
      <c r="L112" s="272"/>
      <c r="M112" s="48"/>
      <c r="N112" s="275"/>
      <c r="O112" s="275"/>
      <c r="P112" s="276"/>
      <c r="Q112" s="93"/>
      <c r="R112" s="408">
        <f t="shared" si="2"/>
        <v>0</v>
      </c>
      <c r="S112" s="408">
        <f t="shared" si="2"/>
        <v>0</v>
      </c>
      <c r="T112" s="408">
        <f t="shared" si="2"/>
        <v>0</v>
      </c>
      <c r="U112" s="409">
        <f t="shared" si="3"/>
        <v>0</v>
      </c>
    </row>
    <row r="113" spans="1:21" x14ac:dyDescent="0.4">
      <c r="A113" s="91" t="s">
        <v>236</v>
      </c>
      <c r="B113" s="273"/>
      <c r="C113" s="48"/>
      <c r="D113" s="274"/>
      <c r="E113" s="48"/>
      <c r="F113" s="272"/>
      <c r="G113" s="272"/>
      <c r="H113" s="272"/>
      <c r="I113" s="48"/>
      <c r="J113" s="272"/>
      <c r="K113" s="272"/>
      <c r="L113" s="272"/>
      <c r="M113" s="48"/>
      <c r="N113" s="275"/>
      <c r="O113" s="275"/>
      <c r="P113" s="276"/>
      <c r="Q113" s="93"/>
      <c r="R113" s="408">
        <f t="shared" si="2"/>
        <v>0</v>
      </c>
      <c r="S113" s="408">
        <f t="shared" si="2"/>
        <v>0</v>
      </c>
      <c r="T113" s="408">
        <f t="shared" si="2"/>
        <v>0</v>
      </c>
      <c r="U113" s="409">
        <f t="shared" si="3"/>
        <v>0</v>
      </c>
    </row>
    <row r="114" spans="1:21" x14ac:dyDescent="0.4">
      <c r="A114" s="91" t="s">
        <v>236</v>
      </c>
      <c r="B114" s="273"/>
      <c r="C114" s="48"/>
      <c r="D114" s="274"/>
      <c r="E114" s="48"/>
      <c r="F114" s="272"/>
      <c r="G114" s="272"/>
      <c r="H114" s="272"/>
      <c r="I114" s="48"/>
      <c r="J114" s="272"/>
      <c r="K114" s="272"/>
      <c r="L114" s="272"/>
      <c r="M114" s="48"/>
      <c r="N114" s="275"/>
      <c r="O114" s="275"/>
      <c r="P114" s="276"/>
      <c r="Q114" s="93"/>
      <c r="R114" s="408">
        <f t="shared" si="2"/>
        <v>0</v>
      </c>
      <c r="S114" s="408">
        <f t="shared" si="2"/>
        <v>0</v>
      </c>
      <c r="T114" s="408">
        <f t="shared" si="2"/>
        <v>0</v>
      </c>
      <c r="U114" s="409">
        <f t="shared" si="3"/>
        <v>0</v>
      </c>
    </row>
    <row r="115" spans="1:21" x14ac:dyDescent="0.4">
      <c r="A115" s="91" t="s">
        <v>236</v>
      </c>
      <c r="B115" s="273"/>
      <c r="C115" s="48"/>
      <c r="D115" s="274"/>
      <c r="E115" s="48"/>
      <c r="F115" s="272"/>
      <c r="G115" s="272"/>
      <c r="H115" s="272"/>
      <c r="I115" s="48"/>
      <c r="J115" s="272"/>
      <c r="K115" s="272"/>
      <c r="L115" s="272"/>
      <c r="M115" s="48"/>
      <c r="N115" s="275"/>
      <c r="O115" s="275"/>
      <c r="P115" s="276"/>
      <c r="Q115" s="93"/>
      <c r="R115" s="408">
        <f t="shared" si="2"/>
        <v>0</v>
      </c>
      <c r="S115" s="408">
        <f t="shared" si="2"/>
        <v>0</v>
      </c>
      <c r="T115" s="408">
        <f t="shared" si="2"/>
        <v>0</v>
      </c>
      <c r="U115" s="409">
        <f t="shared" si="3"/>
        <v>0</v>
      </c>
    </row>
    <row r="116" spans="1:21" x14ac:dyDescent="0.4">
      <c r="A116" s="91" t="s">
        <v>236</v>
      </c>
      <c r="B116" s="273"/>
      <c r="C116" s="48"/>
      <c r="D116" s="274"/>
      <c r="E116" s="48"/>
      <c r="F116" s="272"/>
      <c r="G116" s="272"/>
      <c r="H116" s="272"/>
      <c r="I116" s="48"/>
      <c r="J116" s="272"/>
      <c r="K116" s="272"/>
      <c r="L116" s="272"/>
      <c r="M116" s="48"/>
      <c r="N116" s="275"/>
      <c r="O116" s="275"/>
      <c r="P116" s="276"/>
      <c r="Q116" s="93"/>
      <c r="R116" s="408">
        <f t="shared" si="2"/>
        <v>0</v>
      </c>
      <c r="S116" s="408">
        <f t="shared" si="2"/>
        <v>0</v>
      </c>
      <c r="T116" s="408">
        <f t="shared" si="2"/>
        <v>0</v>
      </c>
      <c r="U116" s="409">
        <f t="shared" si="3"/>
        <v>0</v>
      </c>
    </row>
    <row r="117" spans="1:21" x14ac:dyDescent="0.4">
      <c r="A117" s="91" t="s">
        <v>236</v>
      </c>
      <c r="B117" s="273"/>
      <c r="C117" s="48"/>
      <c r="D117" s="274"/>
      <c r="E117" s="48"/>
      <c r="F117" s="272"/>
      <c r="G117" s="272"/>
      <c r="H117" s="272"/>
      <c r="I117" s="48"/>
      <c r="J117" s="272"/>
      <c r="K117" s="272"/>
      <c r="L117" s="272"/>
      <c r="M117" s="48"/>
      <c r="N117" s="275"/>
      <c r="O117" s="275"/>
      <c r="P117" s="276"/>
      <c r="Q117" s="93"/>
      <c r="R117" s="408">
        <f t="shared" si="2"/>
        <v>0</v>
      </c>
      <c r="S117" s="408">
        <f t="shared" si="2"/>
        <v>0</v>
      </c>
      <c r="T117" s="408">
        <f t="shared" si="2"/>
        <v>0</v>
      </c>
      <c r="U117" s="409">
        <f t="shared" si="3"/>
        <v>0</v>
      </c>
    </row>
    <row r="118" spans="1:21" x14ac:dyDescent="0.4">
      <c r="A118" s="91" t="s">
        <v>236</v>
      </c>
      <c r="B118" s="273"/>
      <c r="C118" s="48"/>
      <c r="D118" s="274"/>
      <c r="E118" s="48"/>
      <c r="F118" s="272"/>
      <c r="G118" s="272"/>
      <c r="H118" s="272"/>
      <c r="I118" s="48"/>
      <c r="J118" s="272"/>
      <c r="K118" s="272"/>
      <c r="L118" s="272"/>
      <c r="M118" s="48"/>
      <c r="N118" s="275"/>
      <c r="O118" s="275"/>
      <c r="P118" s="276"/>
      <c r="Q118" s="93"/>
      <c r="R118" s="408">
        <f t="shared" si="2"/>
        <v>0</v>
      </c>
      <c r="S118" s="408">
        <f t="shared" si="2"/>
        <v>0</v>
      </c>
      <c r="T118" s="408">
        <f t="shared" si="2"/>
        <v>0</v>
      </c>
      <c r="U118" s="409">
        <f t="shared" si="3"/>
        <v>0</v>
      </c>
    </row>
    <row r="119" spans="1:21" x14ac:dyDescent="0.4">
      <c r="A119" s="91" t="s">
        <v>236</v>
      </c>
      <c r="B119" s="273"/>
      <c r="C119" s="48"/>
      <c r="D119" s="274"/>
      <c r="E119" s="48"/>
      <c r="F119" s="272"/>
      <c r="G119" s="272"/>
      <c r="H119" s="272"/>
      <c r="I119" s="48"/>
      <c r="J119" s="272"/>
      <c r="K119" s="272"/>
      <c r="L119" s="272"/>
      <c r="M119" s="48"/>
      <c r="N119" s="275"/>
      <c r="O119" s="275"/>
      <c r="P119" s="276"/>
      <c r="Q119" s="93"/>
      <c r="R119" s="408">
        <f t="shared" si="2"/>
        <v>0</v>
      </c>
      <c r="S119" s="408">
        <f t="shared" si="2"/>
        <v>0</v>
      </c>
      <c r="T119" s="408">
        <f t="shared" si="2"/>
        <v>0</v>
      </c>
      <c r="U119" s="409">
        <f t="shared" si="3"/>
        <v>0</v>
      </c>
    </row>
    <row r="120" spans="1:21" x14ac:dyDescent="0.4">
      <c r="A120" s="91" t="s">
        <v>236</v>
      </c>
      <c r="B120" s="273"/>
      <c r="C120" s="48"/>
      <c r="D120" s="274"/>
      <c r="E120" s="48"/>
      <c r="F120" s="272"/>
      <c r="G120" s="272"/>
      <c r="H120" s="272"/>
      <c r="I120" s="48"/>
      <c r="J120" s="272"/>
      <c r="K120" s="272"/>
      <c r="L120" s="272"/>
      <c r="M120" s="48"/>
      <c r="N120" s="275"/>
      <c r="O120" s="275"/>
      <c r="P120" s="276"/>
      <c r="Q120" s="93"/>
      <c r="R120" s="408">
        <f t="shared" si="2"/>
        <v>0</v>
      </c>
      <c r="S120" s="408">
        <f t="shared" si="2"/>
        <v>0</v>
      </c>
      <c r="T120" s="408">
        <f t="shared" si="2"/>
        <v>0</v>
      </c>
      <c r="U120" s="409">
        <f t="shared" si="3"/>
        <v>0</v>
      </c>
    </row>
    <row r="121" spans="1:21" x14ac:dyDescent="0.4">
      <c r="A121" s="91" t="s">
        <v>236</v>
      </c>
      <c r="B121" s="273"/>
      <c r="C121" s="48"/>
      <c r="D121" s="274"/>
      <c r="E121" s="48"/>
      <c r="F121" s="272"/>
      <c r="G121" s="272"/>
      <c r="H121" s="272"/>
      <c r="I121" s="48"/>
      <c r="J121" s="272"/>
      <c r="K121" s="272"/>
      <c r="L121" s="272"/>
      <c r="M121" s="48"/>
      <c r="N121" s="275"/>
      <c r="O121" s="275"/>
      <c r="P121" s="276"/>
      <c r="Q121" s="93"/>
      <c r="R121" s="408">
        <f t="shared" si="2"/>
        <v>0</v>
      </c>
      <c r="S121" s="408">
        <f t="shared" si="2"/>
        <v>0</v>
      </c>
      <c r="T121" s="408">
        <f t="shared" si="2"/>
        <v>0</v>
      </c>
      <c r="U121" s="409">
        <f t="shared" si="3"/>
        <v>0</v>
      </c>
    </row>
    <row r="122" spans="1:21" x14ac:dyDescent="0.4">
      <c r="A122" s="91" t="s">
        <v>236</v>
      </c>
      <c r="B122" s="273"/>
      <c r="C122" s="48"/>
      <c r="D122" s="274"/>
      <c r="E122" s="48"/>
      <c r="F122" s="272"/>
      <c r="G122" s="272"/>
      <c r="H122" s="272"/>
      <c r="I122" s="48"/>
      <c r="J122" s="272"/>
      <c r="K122" s="272"/>
      <c r="L122" s="272"/>
      <c r="M122" s="48"/>
      <c r="N122" s="275"/>
      <c r="O122" s="275"/>
      <c r="P122" s="276"/>
      <c r="Q122" s="93"/>
      <c r="R122" s="408">
        <f t="shared" si="2"/>
        <v>0</v>
      </c>
      <c r="S122" s="408">
        <f t="shared" si="2"/>
        <v>0</v>
      </c>
      <c r="T122" s="408">
        <f t="shared" si="2"/>
        <v>0</v>
      </c>
      <c r="U122" s="409">
        <f t="shared" si="3"/>
        <v>0</v>
      </c>
    </row>
    <row r="123" spans="1:21" x14ac:dyDescent="0.4">
      <c r="A123" s="91" t="s">
        <v>236</v>
      </c>
      <c r="B123" s="273"/>
      <c r="C123" s="48"/>
      <c r="D123" s="274"/>
      <c r="E123" s="48"/>
      <c r="F123" s="272"/>
      <c r="G123" s="272"/>
      <c r="H123" s="272"/>
      <c r="I123" s="48"/>
      <c r="J123" s="272"/>
      <c r="K123" s="272"/>
      <c r="L123" s="272"/>
      <c r="M123" s="48"/>
      <c r="N123" s="275"/>
      <c r="O123" s="275"/>
      <c r="P123" s="276"/>
      <c r="Q123" s="93"/>
      <c r="R123" s="408">
        <f t="shared" si="2"/>
        <v>0</v>
      </c>
      <c r="S123" s="408">
        <f t="shared" si="2"/>
        <v>0</v>
      </c>
      <c r="T123" s="408">
        <f t="shared" si="2"/>
        <v>0</v>
      </c>
      <c r="U123" s="409">
        <f t="shared" si="3"/>
        <v>0</v>
      </c>
    </row>
    <row r="124" spans="1:21" x14ac:dyDescent="0.4">
      <c r="A124" s="91" t="s">
        <v>236</v>
      </c>
      <c r="B124" s="273"/>
      <c r="C124" s="48"/>
      <c r="D124" s="274"/>
      <c r="E124" s="48"/>
      <c r="F124" s="272"/>
      <c r="G124" s="272"/>
      <c r="H124" s="272"/>
      <c r="I124" s="48"/>
      <c r="J124" s="272"/>
      <c r="K124" s="272"/>
      <c r="L124" s="272"/>
      <c r="M124" s="48"/>
      <c r="N124" s="275"/>
      <c r="O124" s="275"/>
      <c r="P124" s="276"/>
      <c r="Q124" s="93"/>
      <c r="R124" s="408">
        <f t="shared" si="2"/>
        <v>0</v>
      </c>
      <c r="S124" s="408">
        <f t="shared" si="2"/>
        <v>0</v>
      </c>
      <c r="T124" s="408">
        <f t="shared" si="2"/>
        <v>0</v>
      </c>
      <c r="U124" s="409">
        <f t="shared" si="3"/>
        <v>0</v>
      </c>
    </row>
    <row r="125" spans="1:21" x14ac:dyDescent="0.4">
      <c r="A125" s="91" t="s">
        <v>236</v>
      </c>
      <c r="B125" s="273"/>
      <c r="C125" s="48"/>
      <c r="D125" s="274"/>
      <c r="E125" s="48"/>
      <c r="F125" s="272"/>
      <c r="G125" s="272"/>
      <c r="H125" s="272"/>
      <c r="I125" s="48"/>
      <c r="J125" s="272"/>
      <c r="K125" s="272"/>
      <c r="L125" s="272"/>
      <c r="M125" s="48"/>
      <c r="N125" s="275"/>
      <c r="O125" s="275"/>
      <c r="P125" s="276"/>
      <c r="Q125" s="93"/>
      <c r="R125" s="408">
        <f t="shared" si="2"/>
        <v>0</v>
      </c>
      <c r="S125" s="408">
        <f t="shared" si="2"/>
        <v>0</v>
      </c>
      <c r="T125" s="408">
        <f t="shared" si="2"/>
        <v>0</v>
      </c>
      <c r="U125" s="409">
        <f t="shared" si="3"/>
        <v>0</v>
      </c>
    </row>
    <row r="126" spans="1:21" x14ac:dyDescent="0.4">
      <c r="A126" s="91" t="s">
        <v>236</v>
      </c>
      <c r="B126" s="273"/>
      <c r="C126" s="48"/>
      <c r="D126" s="274"/>
      <c r="E126" s="48"/>
      <c r="F126" s="272"/>
      <c r="G126" s="272"/>
      <c r="H126" s="272"/>
      <c r="I126" s="48"/>
      <c r="J126" s="272"/>
      <c r="K126" s="272"/>
      <c r="L126" s="272"/>
      <c r="M126" s="48"/>
      <c r="N126" s="275"/>
      <c r="O126" s="275"/>
      <c r="P126" s="276"/>
      <c r="Q126" s="93"/>
      <c r="R126" s="408">
        <f t="shared" si="2"/>
        <v>0</v>
      </c>
      <c r="S126" s="408">
        <f t="shared" si="2"/>
        <v>0</v>
      </c>
      <c r="T126" s="408">
        <f t="shared" si="2"/>
        <v>0</v>
      </c>
      <c r="U126" s="409">
        <f t="shared" si="3"/>
        <v>0</v>
      </c>
    </row>
    <row r="127" spans="1:21" x14ac:dyDescent="0.4">
      <c r="A127" s="91" t="s">
        <v>236</v>
      </c>
      <c r="B127" s="273"/>
      <c r="C127" s="48"/>
      <c r="D127" s="274"/>
      <c r="E127" s="48"/>
      <c r="F127" s="272"/>
      <c r="G127" s="272"/>
      <c r="H127" s="272"/>
      <c r="I127" s="48"/>
      <c r="J127" s="272"/>
      <c r="K127" s="272"/>
      <c r="L127" s="272"/>
      <c r="M127" s="48"/>
      <c r="N127" s="275"/>
      <c r="O127" s="275"/>
      <c r="P127" s="276"/>
      <c r="Q127" s="93"/>
      <c r="R127" s="408">
        <f t="shared" si="2"/>
        <v>0</v>
      </c>
      <c r="S127" s="408">
        <f t="shared" si="2"/>
        <v>0</v>
      </c>
      <c r="T127" s="408">
        <f t="shared" si="2"/>
        <v>0</v>
      </c>
      <c r="U127" s="409">
        <f t="shared" si="3"/>
        <v>0</v>
      </c>
    </row>
    <row r="128" spans="1:21" x14ac:dyDescent="0.4">
      <c r="A128" s="91" t="s">
        <v>236</v>
      </c>
      <c r="B128" s="273"/>
      <c r="C128" s="48"/>
      <c r="D128" s="274"/>
      <c r="E128" s="48"/>
      <c r="F128" s="272"/>
      <c r="G128" s="272"/>
      <c r="H128" s="272"/>
      <c r="I128" s="48"/>
      <c r="J128" s="272"/>
      <c r="K128" s="272"/>
      <c r="L128" s="272"/>
      <c r="M128" s="48"/>
      <c r="N128" s="275"/>
      <c r="O128" s="275"/>
      <c r="P128" s="276"/>
      <c r="Q128" s="93"/>
      <c r="R128" s="408">
        <f t="shared" si="2"/>
        <v>0</v>
      </c>
      <c r="S128" s="408">
        <f t="shared" si="2"/>
        <v>0</v>
      </c>
      <c r="T128" s="408">
        <f t="shared" si="2"/>
        <v>0</v>
      </c>
      <c r="U128" s="409">
        <f t="shared" si="3"/>
        <v>0</v>
      </c>
    </row>
    <row r="129" spans="1:21" x14ac:dyDescent="0.4">
      <c r="A129" s="91" t="s">
        <v>236</v>
      </c>
      <c r="B129" s="273"/>
      <c r="C129" s="48"/>
      <c r="D129" s="274"/>
      <c r="E129" s="48"/>
      <c r="F129" s="272"/>
      <c r="G129" s="272"/>
      <c r="H129" s="272"/>
      <c r="I129" s="48"/>
      <c r="J129" s="272"/>
      <c r="K129" s="272"/>
      <c r="L129" s="272"/>
      <c r="M129" s="48"/>
      <c r="N129" s="275"/>
      <c r="O129" s="275"/>
      <c r="P129" s="276"/>
      <c r="Q129" s="93"/>
      <c r="R129" s="408">
        <f t="shared" si="2"/>
        <v>0</v>
      </c>
      <c r="S129" s="408">
        <f t="shared" si="2"/>
        <v>0</v>
      </c>
      <c r="T129" s="408">
        <f t="shared" si="2"/>
        <v>0</v>
      </c>
      <c r="U129" s="409">
        <f t="shared" si="3"/>
        <v>0</v>
      </c>
    </row>
    <row r="130" spans="1:21" x14ac:dyDescent="0.4">
      <c r="A130" s="91" t="s">
        <v>236</v>
      </c>
      <c r="B130" s="273"/>
      <c r="C130" s="48"/>
      <c r="D130" s="274"/>
      <c r="E130" s="48"/>
      <c r="F130" s="272"/>
      <c r="G130" s="272"/>
      <c r="H130" s="272"/>
      <c r="I130" s="48"/>
      <c r="J130" s="272"/>
      <c r="K130" s="272"/>
      <c r="L130" s="272"/>
      <c r="M130" s="48"/>
      <c r="N130" s="275"/>
      <c r="O130" s="275"/>
      <c r="P130" s="276"/>
      <c r="Q130" s="93"/>
      <c r="R130" s="408">
        <f t="shared" si="2"/>
        <v>0</v>
      </c>
      <c r="S130" s="408">
        <f t="shared" si="2"/>
        <v>0</v>
      </c>
      <c r="T130" s="408">
        <f t="shared" si="2"/>
        <v>0</v>
      </c>
      <c r="U130" s="409">
        <f t="shared" si="3"/>
        <v>0</v>
      </c>
    </row>
    <row r="131" spans="1:21" x14ac:dyDescent="0.4">
      <c r="A131" s="91" t="s">
        <v>236</v>
      </c>
      <c r="B131" s="273"/>
      <c r="C131" s="48"/>
      <c r="D131" s="274"/>
      <c r="E131" s="48"/>
      <c r="F131" s="272"/>
      <c r="G131" s="272"/>
      <c r="H131" s="272"/>
      <c r="I131" s="48"/>
      <c r="J131" s="272"/>
      <c r="K131" s="272"/>
      <c r="L131" s="272"/>
      <c r="M131" s="48"/>
      <c r="N131" s="275"/>
      <c r="O131" s="275"/>
      <c r="P131" s="276"/>
      <c r="Q131" s="93"/>
      <c r="R131" s="408">
        <f t="shared" si="2"/>
        <v>0</v>
      </c>
      <c r="S131" s="408">
        <f t="shared" si="2"/>
        <v>0</v>
      </c>
      <c r="T131" s="408">
        <f t="shared" si="2"/>
        <v>0</v>
      </c>
      <c r="U131" s="409">
        <f t="shared" si="3"/>
        <v>0</v>
      </c>
    </row>
    <row r="132" spans="1:21" x14ac:dyDescent="0.4">
      <c r="A132" s="91" t="s">
        <v>236</v>
      </c>
      <c r="B132" s="273"/>
      <c r="C132" s="48"/>
      <c r="D132" s="274"/>
      <c r="E132" s="48"/>
      <c r="F132" s="272"/>
      <c r="G132" s="272"/>
      <c r="H132" s="272"/>
      <c r="I132" s="48"/>
      <c r="J132" s="272"/>
      <c r="K132" s="272"/>
      <c r="L132" s="272"/>
      <c r="M132" s="48"/>
      <c r="N132" s="275"/>
      <c r="O132" s="275"/>
      <c r="P132" s="276"/>
      <c r="Q132" s="93"/>
      <c r="R132" s="408">
        <f t="shared" si="2"/>
        <v>0</v>
      </c>
      <c r="S132" s="408">
        <f t="shared" si="2"/>
        <v>0</v>
      </c>
      <c r="T132" s="408">
        <f t="shared" si="2"/>
        <v>0</v>
      </c>
      <c r="U132" s="409">
        <f t="shared" si="3"/>
        <v>0</v>
      </c>
    </row>
    <row r="133" spans="1:21" x14ac:dyDescent="0.4">
      <c r="A133" s="91" t="s">
        <v>236</v>
      </c>
      <c r="B133" s="273"/>
      <c r="C133" s="48"/>
      <c r="D133" s="274"/>
      <c r="E133" s="48"/>
      <c r="F133" s="272"/>
      <c r="G133" s="272"/>
      <c r="H133" s="272"/>
      <c r="I133" s="48"/>
      <c r="J133" s="272"/>
      <c r="K133" s="272"/>
      <c r="L133" s="272"/>
      <c r="M133" s="48"/>
      <c r="N133" s="275"/>
      <c r="O133" s="275"/>
      <c r="P133" s="276"/>
      <c r="Q133" s="93"/>
      <c r="R133" s="408">
        <f t="shared" si="2"/>
        <v>0</v>
      </c>
      <c r="S133" s="408">
        <f t="shared" si="2"/>
        <v>0</v>
      </c>
      <c r="T133" s="408">
        <f t="shared" si="2"/>
        <v>0</v>
      </c>
      <c r="U133" s="409">
        <f t="shared" si="3"/>
        <v>0</v>
      </c>
    </row>
    <row r="134" spans="1:21" x14ac:dyDescent="0.4">
      <c r="A134" s="91" t="s">
        <v>236</v>
      </c>
      <c r="B134" s="273"/>
      <c r="C134" s="48"/>
      <c r="D134" s="274"/>
      <c r="E134" s="48"/>
      <c r="F134" s="272"/>
      <c r="G134" s="272"/>
      <c r="H134" s="272"/>
      <c r="I134" s="48"/>
      <c r="J134" s="272"/>
      <c r="K134" s="272"/>
      <c r="L134" s="272"/>
      <c r="M134" s="48"/>
      <c r="N134" s="275"/>
      <c r="O134" s="275"/>
      <c r="P134" s="276"/>
      <c r="Q134" s="93"/>
      <c r="R134" s="408">
        <f t="shared" si="2"/>
        <v>0</v>
      </c>
      <c r="S134" s="408">
        <f t="shared" si="2"/>
        <v>0</v>
      </c>
      <c r="T134" s="408">
        <f t="shared" si="2"/>
        <v>0</v>
      </c>
      <c r="U134" s="409">
        <f t="shared" si="3"/>
        <v>0</v>
      </c>
    </row>
    <row r="135" spans="1:21" x14ac:dyDescent="0.4">
      <c r="A135" s="91" t="s">
        <v>236</v>
      </c>
      <c r="B135" s="273"/>
      <c r="C135" s="48"/>
      <c r="D135" s="274"/>
      <c r="E135" s="48"/>
      <c r="F135" s="272"/>
      <c r="G135" s="272"/>
      <c r="H135" s="272"/>
      <c r="I135" s="48"/>
      <c r="J135" s="272"/>
      <c r="K135" s="272"/>
      <c r="L135" s="272"/>
      <c r="M135" s="48"/>
      <c r="N135" s="275"/>
      <c r="O135" s="275"/>
      <c r="P135" s="276"/>
      <c r="Q135" s="93"/>
      <c r="R135" s="408">
        <f t="shared" si="2"/>
        <v>0</v>
      </c>
      <c r="S135" s="408">
        <f t="shared" si="2"/>
        <v>0</v>
      </c>
      <c r="T135" s="408">
        <f t="shared" si="2"/>
        <v>0</v>
      </c>
      <c r="U135" s="409">
        <f t="shared" si="3"/>
        <v>0</v>
      </c>
    </row>
    <row r="136" spans="1:21" x14ac:dyDescent="0.4">
      <c r="A136" s="91" t="s">
        <v>236</v>
      </c>
      <c r="B136" s="273"/>
      <c r="C136" s="48"/>
      <c r="D136" s="274"/>
      <c r="E136" s="48"/>
      <c r="F136" s="272"/>
      <c r="G136" s="272"/>
      <c r="H136" s="272"/>
      <c r="I136" s="48"/>
      <c r="J136" s="272"/>
      <c r="K136" s="272"/>
      <c r="L136" s="272"/>
      <c r="M136" s="48"/>
      <c r="N136" s="275"/>
      <c r="O136" s="275"/>
      <c r="P136" s="276"/>
      <c r="Q136" s="93"/>
      <c r="R136" s="408">
        <f t="shared" si="2"/>
        <v>0</v>
      </c>
      <c r="S136" s="408">
        <f t="shared" si="2"/>
        <v>0</v>
      </c>
      <c r="T136" s="408">
        <f t="shared" si="2"/>
        <v>0</v>
      </c>
      <c r="U136" s="409">
        <f t="shared" si="3"/>
        <v>0</v>
      </c>
    </row>
    <row r="137" spans="1:21" x14ac:dyDescent="0.4">
      <c r="A137" s="91" t="s">
        <v>236</v>
      </c>
      <c r="B137" s="273"/>
      <c r="C137" s="48"/>
      <c r="D137" s="274"/>
      <c r="E137" s="48"/>
      <c r="F137" s="272"/>
      <c r="G137" s="272"/>
      <c r="H137" s="272"/>
      <c r="I137" s="48"/>
      <c r="J137" s="272"/>
      <c r="K137" s="272"/>
      <c r="L137" s="272"/>
      <c r="M137" s="48"/>
      <c r="N137" s="275"/>
      <c r="O137" s="275"/>
      <c r="P137" s="276"/>
      <c r="Q137" s="93"/>
      <c r="R137" s="408">
        <f t="shared" si="2"/>
        <v>0</v>
      </c>
      <c r="S137" s="408">
        <f t="shared" si="2"/>
        <v>0</v>
      </c>
      <c r="T137" s="408">
        <f t="shared" si="2"/>
        <v>0</v>
      </c>
      <c r="U137" s="409">
        <f t="shared" si="3"/>
        <v>0</v>
      </c>
    </row>
    <row r="138" spans="1:21" x14ac:dyDescent="0.4">
      <c r="A138" s="91" t="s">
        <v>236</v>
      </c>
      <c r="B138" s="273"/>
      <c r="C138" s="48"/>
      <c r="D138" s="274"/>
      <c r="E138" s="48"/>
      <c r="F138" s="272"/>
      <c r="G138" s="272"/>
      <c r="H138" s="272"/>
      <c r="I138" s="48"/>
      <c r="J138" s="272"/>
      <c r="K138" s="272"/>
      <c r="L138" s="272"/>
      <c r="M138" s="48"/>
      <c r="N138" s="275"/>
      <c r="O138" s="275"/>
      <c r="P138" s="276"/>
      <c r="Q138" s="93"/>
      <c r="R138" s="408">
        <f t="shared" si="2"/>
        <v>0</v>
      </c>
      <c r="S138" s="408">
        <f t="shared" si="2"/>
        <v>0</v>
      </c>
      <c r="T138" s="408">
        <f t="shared" si="2"/>
        <v>0</v>
      </c>
      <c r="U138" s="409">
        <f t="shared" si="3"/>
        <v>0</v>
      </c>
    </row>
    <row r="139" spans="1:21" x14ac:dyDescent="0.4">
      <c r="A139" s="91" t="s">
        <v>236</v>
      </c>
      <c r="B139" s="273"/>
      <c r="C139" s="48"/>
      <c r="D139" s="274"/>
      <c r="E139" s="48"/>
      <c r="F139" s="272"/>
      <c r="G139" s="272"/>
      <c r="H139" s="272"/>
      <c r="I139" s="48"/>
      <c r="J139" s="272"/>
      <c r="K139" s="272"/>
      <c r="L139" s="272"/>
      <c r="M139" s="48"/>
      <c r="N139" s="275"/>
      <c r="O139" s="275"/>
      <c r="P139" s="276"/>
      <c r="Q139" s="93"/>
      <c r="R139" s="408">
        <f t="shared" si="2"/>
        <v>0</v>
      </c>
      <c r="S139" s="408">
        <f t="shared" si="2"/>
        <v>0</v>
      </c>
      <c r="T139" s="408">
        <f t="shared" si="2"/>
        <v>0</v>
      </c>
      <c r="U139" s="409">
        <f t="shared" si="3"/>
        <v>0</v>
      </c>
    </row>
    <row r="140" spans="1:21" x14ac:dyDescent="0.4">
      <c r="A140" s="91" t="s">
        <v>236</v>
      </c>
      <c r="B140" s="273"/>
      <c r="C140" s="48"/>
      <c r="D140" s="274"/>
      <c r="E140" s="48"/>
      <c r="F140" s="272"/>
      <c r="G140" s="272"/>
      <c r="H140" s="272"/>
      <c r="I140" s="48"/>
      <c r="J140" s="272"/>
      <c r="K140" s="272"/>
      <c r="L140" s="272"/>
      <c r="M140" s="48"/>
      <c r="N140" s="275"/>
      <c r="O140" s="275"/>
      <c r="P140" s="276"/>
      <c r="Q140" s="93"/>
      <c r="R140" s="408">
        <f t="shared" si="2"/>
        <v>0</v>
      </c>
      <c r="S140" s="408">
        <f t="shared" si="2"/>
        <v>0</v>
      </c>
      <c r="T140" s="408">
        <f t="shared" si="2"/>
        <v>0</v>
      </c>
      <c r="U140" s="409">
        <f t="shared" si="3"/>
        <v>0</v>
      </c>
    </row>
    <row r="141" spans="1:21" x14ac:dyDescent="0.4">
      <c r="A141" s="91" t="s">
        <v>236</v>
      </c>
      <c r="B141" s="273"/>
      <c r="C141" s="48"/>
      <c r="D141" s="274"/>
      <c r="E141" s="48"/>
      <c r="F141" s="272"/>
      <c r="G141" s="272"/>
      <c r="H141" s="272"/>
      <c r="I141" s="48"/>
      <c r="J141" s="272"/>
      <c r="K141" s="272"/>
      <c r="L141" s="272"/>
      <c r="M141" s="48"/>
      <c r="N141" s="275"/>
      <c r="O141" s="275"/>
      <c r="P141" s="276"/>
      <c r="Q141" s="93"/>
      <c r="R141" s="408">
        <f t="shared" ref="R141:T204" si="4">IFERROR(F141*J141,0)</f>
        <v>0</v>
      </c>
      <c r="S141" s="408">
        <f t="shared" si="4"/>
        <v>0</v>
      </c>
      <c r="T141" s="408">
        <f t="shared" si="4"/>
        <v>0</v>
      </c>
      <c r="U141" s="409">
        <f t="shared" ref="U141:U204" si="5">IFERROR(R141+S141+T141,0)</f>
        <v>0</v>
      </c>
    </row>
    <row r="142" spans="1:21" x14ac:dyDescent="0.4">
      <c r="A142" s="91" t="s">
        <v>236</v>
      </c>
      <c r="B142" s="273"/>
      <c r="C142" s="48"/>
      <c r="D142" s="274"/>
      <c r="E142" s="48"/>
      <c r="F142" s="272"/>
      <c r="G142" s="272"/>
      <c r="H142" s="272"/>
      <c r="I142" s="48"/>
      <c r="J142" s="272"/>
      <c r="K142" s="272"/>
      <c r="L142" s="272"/>
      <c r="M142" s="48"/>
      <c r="N142" s="275"/>
      <c r="O142" s="275"/>
      <c r="P142" s="276"/>
      <c r="Q142" s="93"/>
      <c r="R142" s="408">
        <f t="shared" si="4"/>
        <v>0</v>
      </c>
      <c r="S142" s="408">
        <f t="shared" si="4"/>
        <v>0</v>
      </c>
      <c r="T142" s="408">
        <f t="shared" si="4"/>
        <v>0</v>
      </c>
      <c r="U142" s="409">
        <f t="shared" si="5"/>
        <v>0</v>
      </c>
    </row>
    <row r="143" spans="1:21" x14ac:dyDescent="0.4">
      <c r="A143" s="91" t="s">
        <v>236</v>
      </c>
      <c r="B143" s="273"/>
      <c r="C143" s="48"/>
      <c r="D143" s="274"/>
      <c r="E143" s="48"/>
      <c r="F143" s="272"/>
      <c r="G143" s="272"/>
      <c r="H143" s="272"/>
      <c r="I143" s="48"/>
      <c r="J143" s="272"/>
      <c r="K143" s="272"/>
      <c r="L143" s="272"/>
      <c r="M143" s="48"/>
      <c r="N143" s="275"/>
      <c r="O143" s="275"/>
      <c r="P143" s="276"/>
      <c r="Q143" s="93"/>
      <c r="R143" s="408">
        <f t="shared" si="4"/>
        <v>0</v>
      </c>
      <c r="S143" s="408">
        <f t="shared" si="4"/>
        <v>0</v>
      </c>
      <c r="T143" s="408">
        <f t="shared" si="4"/>
        <v>0</v>
      </c>
      <c r="U143" s="409">
        <f t="shared" si="5"/>
        <v>0</v>
      </c>
    </row>
    <row r="144" spans="1:21" x14ac:dyDescent="0.4">
      <c r="A144" s="91" t="s">
        <v>236</v>
      </c>
      <c r="B144" s="273"/>
      <c r="C144" s="48"/>
      <c r="D144" s="274"/>
      <c r="E144" s="48"/>
      <c r="F144" s="272"/>
      <c r="G144" s="272"/>
      <c r="H144" s="272"/>
      <c r="I144" s="48"/>
      <c r="J144" s="272"/>
      <c r="K144" s="272"/>
      <c r="L144" s="272"/>
      <c r="M144" s="48"/>
      <c r="N144" s="275"/>
      <c r="O144" s="275"/>
      <c r="P144" s="276"/>
      <c r="Q144" s="93"/>
      <c r="R144" s="408">
        <f t="shared" si="4"/>
        <v>0</v>
      </c>
      <c r="S144" s="408">
        <f t="shared" si="4"/>
        <v>0</v>
      </c>
      <c r="T144" s="408">
        <f t="shared" si="4"/>
        <v>0</v>
      </c>
      <c r="U144" s="409">
        <f t="shared" si="5"/>
        <v>0</v>
      </c>
    </row>
    <row r="145" spans="1:21" x14ac:dyDescent="0.4">
      <c r="A145" s="91" t="s">
        <v>236</v>
      </c>
      <c r="B145" s="273"/>
      <c r="C145" s="48"/>
      <c r="D145" s="274"/>
      <c r="E145" s="48"/>
      <c r="F145" s="272"/>
      <c r="G145" s="272"/>
      <c r="H145" s="272"/>
      <c r="I145" s="48"/>
      <c r="J145" s="272"/>
      <c r="K145" s="272"/>
      <c r="L145" s="272"/>
      <c r="M145" s="48"/>
      <c r="N145" s="275"/>
      <c r="O145" s="275"/>
      <c r="P145" s="276"/>
      <c r="Q145" s="93"/>
      <c r="R145" s="408">
        <f t="shared" si="4"/>
        <v>0</v>
      </c>
      <c r="S145" s="408">
        <f t="shared" si="4"/>
        <v>0</v>
      </c>
      <c r="T145" s="408">
        <f t="shared" si="4"/>
        <v>0</v>
      </c>
      <c r="U145" s="409">
        <f t="shared" si="5"/>
        <v>0</v>
      </c>
    </row>
    <row r="146" spans="1:21" x14ac:dyDescent="0.4">
      <c r="A146" s="91" t="s">
        <v>236</v>
      </c>
      <c r="B146" s="273"/>
      <c r="C146" s="48"/>
      <c r="D146" s="274"/>
      <c r="E146" s="48"/>
      <c r="F146" s="272"/>
      <c r="G146" s="272"/>
      <c r="H146" s="272"/>
      <c r="I146" s="48"/>
      <c r="J146" s="272"/>
      <c r="K146" s="272"/>
      <c r="L146" s="272"/>
      <c r="M146" s="48"/>
      <c r="N146" s="275"/>
      <c r="O146" s="275"/>
      <c r="P146" s="276"/>
      <c r="Q146" s="93"/>
      <c r="R146" s="408">
        <f t="shared" si="4"/>
        <v>0</v>
      </c>
      <c r="S146" s="408">
        <f t="shared" si="4"/>
        <v>0</v>
      </c>
      <c r="T146" s="408">
        <f t="shared" si="4"/>
        <v>0</v>
      </c>
      <c r="U146" s="409">
        <f t="shared" si="5"/>
        <v>0</v>
      </c>
    </row>
    <row r="147" spans="1:21" x14ac:dyDescent="0.4">
      <c r="A147" s="91" t="s">
        <v>236</v>
      </c>
      <c r="B147" s="273"/>
      <c r="C147" s="48"/>
      <c r="D147" s="274"/>
      <c r="E147" s="48"/>
      <c r="F147" s="272"/>
      <c r="G147" s="272"/>
      <c r="H147" s="272"/>
      <c r="I147" s="48"/>
      <c r="J147" s="272"/>
      <c r="K147" s="272"/>
      <c r="L147" s="272"/>
      <c r="M147" s="48"/>
      <c r="N147" s="275"/>
      <c r="O147" s="275"/>
      <c r="P147" s="276"/>
      <c r="Q147" s="93"/>
      <c r="R147" s="408">
        <f t="shared" si="4"/>
        <v>0</v>
      </c>
      <c r="S147" s="408">
        <f t="shared" si="4"/>
        <v>0</v>
      </c>
      <c r="T147" s="408">
        <f t="shared" si="4"/>
        <v>0</v>
      </c>
      <c r="U147" s="409">
        <f t="shared" si="5"/>
        <v>0</v>
      </c>
    </row>
    <row r="148" spans="1:21" x14ac:dyDescent="0.4">
      <c r="A148" s="91" t="s">
        <v>236</v>
      </c>
      <c r="B148" s="273"/>
      <c r="C148" s="48"/>
      <c r="D148" s="274"/>
      <c r="E148" s="48"/>
      <c r="F148" s="272"/>
      <c r="G148" s="272"/>
      <c r="H148" s="272"/>
      <c r="I148" s="48"/>
      <c r="J148" s="272"/>
      <c r="K148" s="272"/>
      <c r="L148" s="272"/>
      <c r="M148" s="48"/>
      <c r="N148" s="275"/>
      <c r="O148" s="275"/>
      <c r="P148" s="276"/>
      <c r="Q148" s="93"/>
      <c r="R148" s="408">
        <f t="shared" si="4"/>
        <v>0</v>
      </c>
      <c r="S148" s="408">
        <f t="shared" si="4"/>
        <v>0</v>
      </c>
      <c r="T148" s="408">
        <f t="shared" si="4"/>
        <v>0</v>
      </c>
      <c r="U148" s="409">
        <f t="shared" si="5"/>
        <v>0</v>
      </c>
    </row>
    <row r="149" spans="1:21" x14ac:dyDescent="0.4">
      <c r="A149" s="91" t="s">
        <v>236</v>
      </c>
      <c r="B149" s="273"/>
      <c r="C149" s="48"/>
      <c r="D149" s="274"/>
      <c r="E149" s="48"/>
      <c r="F149" s="272"/>
      <c r="G149" s="272"/>
      <c r="H149" s="272"/>
      <c r="I149" s="48"/>
      <c r="J149" s="272"/>
      <c r="K149" s="272"/>
      <c r="L149" s="272"/>
      <c r="M149" s="48"/>
      <c r="N149" s="275"/>
      <c r="O149" s="275"/>
      <c r="P149" s="276"/>
      <c r="Q149" s="93"/>
      <c r="R149" s="408">
        <f t="shared" si="4"/>
        <v>0</v>
      </c>
      <c r="S149" s="408">
        <f t="shared" si="4"/>
        <v>0</v>
      </c>
      <c r="T149" s="408">
        <f t="shared" si="4"/>
        <v>0</v>
      </c>
      <c r="U149" s="409">
        <f t="shared" si="5"/>
        <v>0</v>
      </c>
    </row>
    <row r="150" spans="1:21" x14ac:dyDescent="0.4">
      <c r="A150" s="91" t="s">
        <v>236</v>
      </c>
      <c r="B150" s="273"/>
      <c r="C150" s="48"/>
      <c r="D150" s="274"/>
      <c r="E150" s="48"/>
      <c r="F150" s="272"/>
      <c r="G150" s="272"/>
      <c r="H150" s="272"/>
      <c r="I150" s="48"/>
      <c r="J150" s="272"/>
      <c r="K150" s="272"/>
      <c r="L150" s="272"/>
      <c r="M150" s="48"/>
      <c r="N150" s="275"/>
      <c r="O150" s="275"/>
      <c r="P150" s="276"/>
      <c r="Q150" s="93"/>
      <c r="R150" s="408">
        <f t="shared" si="4"/>
        <v>0</v>
      </c>
      <c r="S150" s="408">
        <f t="shared" si="4"/>
        <v>0</v>
      </c>
      <c r="T150" s="408">
        <f t="shared" si="4"/>
        <v>0</v>
      </c>
      <c r="U150" s="409">
        <f t="shared" si="5"/>
        <v>0</v>
      </c>
    </row>
    <row r="151" spans="1:21" x14ac:dyDescent="0.4">
      <c r="A151" s="91" t="s">
        <v>236</v>
      </c>
      <c r="B151" s="273"/>
      <c r="C151" s="48"/>
      <c r="D151" s="274"/>
      <c r="E151" s="48"/>
      <c r="F151" s="272"/>
      <c r="G151" s="272"/>
      <c r="H151" s="272"/>
      <c r="I151" s="48"/>
      <c r="J151" s="272"/>
      <c r="K151" s="272"/>
      <c r="L151" s="272"/>
      <c r="M151" s="48"/>
      <c r="N151" s="275"/>
      <c r="O151" s="275"/>
      <c r="P151" s="276"/>
      <c r="Q151" s="93"/>
      <c r="R151" s="408">
        <f t="shared" si="4"/>
        <v>0</v>
      </c>
      <c r="S151" s="408">
        <f t="shared" si="4"/>
        <v>0</v>
      </c>
      <c r="T151" s="408">
        <f t="shared" si="4"/>
        <v>0</v>
      </c>
      <c r="U151" s="409">
        <f t="shared" si="5"/>
        <v>0</v>
      </c>
    </row>
    <row r="152" spans="1:21" x14ac:dyDescent="0.4">
      <c r="A152" s="91" t="s">
        <v>236</v>
      </c>
      <c r="B152" s="273"/>
      <c r="C152" s="48"/>
      <c r="D152" s="274"/>
      <c r="E152" s="48"/>
      <c r="F152" s="272"/>
      <c r="G152" s="272"/>
      <c r="H152" s="272"/>
      <c r="I152" s="48"/>
      <c r="J152" s="272"/>
      <c r="K152" s="272"/>
      <c r="L152" s="272"/>
      <c r="M152" s="48"/>
      <c r="N152" s="275"/>
      <c r="O152" s="275"/>
      <c r="P152" s="276"/>
      <c r="Q152" s="93"/>
      <c r="R152" s="408">
        <f t="shared" si="4"/>
        <v>0</v>
      </c>
      <c r="S152" s="408">
        <f t="shared" si="4"/>
        <v>0</v>
      </c>
      <c r="T152" s="408">
        <f t="shared" si="4"/>
        <v>0</v>
      </c>
      <c r="U152" s="409">
        <f t="shared" si="5"/>
        <v>0</v>
      </c>
    </row>
    <row r="153" spans="1:21" x14ac:dyDescent="0.4">
      <c r="A153" s="91" t="s">
        <v>236</v>
      </c>
      <c r="B153" s="273"/>
      <c r="C153" s="48"/>
      <c r="D153" s="274"/>
      <c r="E153" s="48"/>
      <c r="F153" s="272"/>
      <c r="G153" s="272"/>
      <c r="H153" s="272"/>
      <c r="I153" s="48"/>
      <c r="J153" s="272"/>
      <c r="K153" s="272"/>
      <c r="L153" s="272"/>
      <c r="M153" s="48"/>
      <c r="N153" s="275"/>
      <c r="O153" s="275"/>
      <c r="P153" s="276"/>
      <c r="Q153" s="93"/>
      <c r="R153" s="408">
        <f t="shared" si="4"/>
        <v>0</v>
      </c>
      <c r="S153" s="408">
        <f t="shared" si="4"/>
        <v>0</v>
      </c>
      <c r="T153" s="408">
        <f t="shared" si="4"/>
        <v>0</v>
      </c>
      <c r="U153" s="409">
        <f t="shared" si="5"/>
        <v>0</v>
      </c>
    </row>
    <row r="154" spans="1:21" x14ac:dyDescent="0.4">
      <c r="A154" s="91" t="s">
        <v>236</v>
      </c>
      <c r="B154" s="273"/>
      <c r="C154" s="48"/>
      <c r="D154" s="274"/>
      <c r="E154" s="48"/>
      <c r="F154" s="272"/>
      <c r="G154" s="272"/>
      <c r="H154" s="272"/>
      <c r="I154" s="48"/>
      <c r="J154" s="272"/>
      <c r="K154" s="272"/>
      <c r="L154" s="272"/>
      <c r="M154" s="48"/>
      <c r="N154" s="275"/>
      <c r="O154" s="275"/>
      <c r="P154" s="276"/>
      <c r="Q154" s="93"/>
      <c r="R154" s="408">
        <f t="shared" si="4"/>
        <v>0</v>
      </c>
      <c r="S154" s="408">
        <f t="shared" si="4"/>
        <v>0</v>
      </c>
      <c r="T154" s="408">
        <f t="shared" si="4"/>
        <v>0</v>
      </c>
      <c r="U154" s="409">
        <f t="shared" si="5"/>
        <v>0</v>
      </c>
    </row>
    <row r="155" spans="1:21" x14ac:dyDescent="0.4">
      <c r="A155" s="91" t="s">
        <v>236</v>
      </c>
      <c r="B155" s="273"/>
      <c r="C155" s="48"/>
      <c r="D155" s="274"/>
      <c r="E155" s="48"/>
      <c r="F155" s="272"/>
      <c r="G155" s="272"/>
      <c r="H155" s="272"/>
      <c r="I155" s="48"/>
      <c r="J155" s="272"/>
      <c r="K155" s="272"/>
      <c r="L155" s="272"/>
      <c r="M155" s="48"/>
      <c r="N155" s="275"/>
      <c r="O155" s="275"/>
      <c r="P155" s="276"/>
      <c r="Q155" s="93"/>
      <c r="R155" s="408">
        <f t="shared" si="4"/>
        <v>0</v>
      </c>
      <c r="S155" s="408">
        <f t="shared" si="4"/>
        <v>0</v>
      </c>
      <c r="T155" s="408">
        <f t="shared" si="4"/>
        <v>0</v>
      </c>
      <c r="U155" s="409">
        <f t="shared" si="5"/>
        <v>0</v>
      </c>
    </row>
    <row r="156" spans="1:21" x14ac:dyDescent="0.4">
      <c r="A156" s="91" t="s">
        <v>236</v>
      </c>
      <c r="B156" s="273"/>
      <c r="C156" s="48"/>
      <c r="D156" s="274"/>
      <c r="E156" s="48"/>
      <c r="F156" s="272"/>
      <c r="G156" s="272"/>
      <c r="H156" s="272"/>
      <c r="I156" s="48"/>
      <c r="J156" s="272"/>
      <c r="K156" s="272"/>
      <c r="L156" s="272"/>
      <c r="M156" s="48"/>
      <c r="N156" s="275"/>
      <c r="O156" s="275"/>
      <c r="P156" s="276"/>
      <c r="Q156" s="93"/>
      <c r="R156" s="408">
        <f t="shared" si="4"/>
        <v>0</v>
      </c>
      <c r="S156" s="408">
        <f t="shared" si="4"/>
        <v>0</v>
      </c>
      <c r="T156" s="408">
        <f t="shared" si="4"/>
        <v>0</v>
      </c>
      <c r="U156" s="409">
        <f t="shared" si="5"/>
        <v>0</v>
      </c>
    </row>
    <row r="157" spans="1:21" x14ac:dyDescent="0.4">
      <c r="A157" s="91" t="s">
        <v>236</v>
      </c>
      <c r="B157" s="273"/>
      <c r="C157" s="48"/>
      <c r="D157" s="274"/>
      <c r="E157" s="48"/>
      <c r="F157" s="272"/>
      <c r="G157" s="272"/>
      <c r="H157" s="272"/>
      <c r="I157" s="48"/>
      <c r="J157" s="272"/>
      <c r="K157" s="272"/>
      <c r="L157" s="272"/>
      <c r="M157" s="48"/>
      <c r="N157" s="275"/>
      <c r="O157" s="275"/>
      <c r="P157" s="276"/>
      <c r="Q157" s="93"/>
      <c r="R157" s="408">
        <f t="shared" si="4"/>
        <v>0</v>
      </c>
      <c r="S157" s="408">
        <f t="shared" si="4"/>
        <v>0</v>
      </c>
      <c r="T157" s="408">
        <f t="shared" si="4"/>
        <v>0</v>
      </c>
      <c r="U157" s="409">
        <f t="shared" si="5"/>
        <v>0</v>
      </c>
    </row>
    <row r="158" spans="1:21" x14ac:dyDescent="0.4">
      <c r="A158" s="91" t="s">
        <v>236</v>
      </c>
      <c r="B158" s="273"/>
      <c r="C158" s="48"/>
      <c r="D158" s="274"/>
      <c r="E158" s="48"/>
      <c r="F158" s="272"/>
      <c r="G158" s="272"/>
      <c r="H158" s="272"/>
      <c r="I158" s="48"/>
      <c r="J158" s="272"/>
      <c r="K158" s="272"/>
      <c r="L158" s="272"/>
      <c r="M158" s="48"/>
      <c r="N158" s="275"/>
      <c r="O158" s="275"/>
      <c r="P158" s="276"/>
      <c r="Q158" s="93"/>
      <c r="R158" s="408">
        <f t="shared" si="4"/>
        <v>0</v>
      </c>
      <c r="S158" s="408">
        <f t="shared" si="4"/>
        <v>0</v>
      </c>
      <c r="T158" s="408">
        <f t="shared" si="4"/>
        <v>0</v>
      </c>
      <c r="U158" s="409">
        <f t="shared" si="5"/>
        <v>0</v>
      </c>
    </row>
    <row r="159" spans="1:21" x14ac:dyDescent="0.4">
      <c r="A159" s="91" t="s">
        <v>236</v>
      </c>
      <c r="B159" s="273"/>
      <c r="C159" s="48"/>
      <c r="D159" s="274"/>
      <c r="E159" s="48"/>
      <c r="F159" s="272"/>
      <c r="G159" s="272"/>
      <c r="H159" s="272"/>
      <c r="I159" s="48"/>
      <c r="J159" s="272"/>
      <c r="K159" s="272"/>
      <c r="L159" s="272"/>
      <c r="M159" s="48"/>
      <c r="N159" s="275"/>
      <c r="O159" s="275"/>
      <c r="P159" s="276"/>
      <c r="Q159" s="93"/>
      <c r="R159" s="408">
        <f t="shared" si="4"/>
        <v>0</v>
      </c>
      <c r="S159" s="408">
        <f t="shared" si="4"/>
        <v>0</v>
      </c>
      <c r="T159" s="408">
        <f t="shared" si="4"/>
        <v>0</v>
      </c>
      <c r="U159" s="409">
        <f t="shared" si="5"/>
        <v>0</v>
      </c>
    </row>
    <row r="160" spans="1:21" x14ac:dyDescent="0.4">
      <c r="A160" s="91" t="s">
        <v>236</v>
      </c>
      <c r="B160" s="273"/>
      <c r="C160" s="48"/>
      <c r="D160" s="274"/>
      <c r="E160" s="48"/>
      <c r="F160" s="272"/>
      <c r="G160" s="272"/>
      <c r="H160" s="272"/>
      <c r="I160" s="48"/>
      <c r="J160" s="272"/>
      <c r="K160" s="272"/>
      <c r="L160" s="272"/>
      <c r="M160" s="48"/>
      <c r="N160" s="275"/>
      <c r="O160" s="275"/>
      <c r="P160" s="276"/>
      <c r="Q160" s="93"/>
      <c r="R160" s="408">
        <f t="shared" si="4"/>
        <v>0</v>
      </c>
      <c r="S160" s="408">
        <f t="shared" si="4"/>
        <v>0</v>
      </c>
      <c r="T160" s="408">
        <f t="shared" si="4"/>
        <v>0</v>
      </c>
      <c r="U160" s="409">
        <f t="shared" si="5"/>
        <v>0</v>
      </c>
    </row>
    <row r="161" spans="1:21" x14ac:dyDescent="0.4">
      <c r="A161" s="91" t="s">
        <v>236</v>
      </c>
      <c r="B161" s="273"/>
      <c r="C161" s="48"/>
      <c r="D161" s="274"/>
      <c r="E161" s="48"/>
      <c r="F161" s="272"/>
      <c r="G161" s="272"/>
      <c r="H161" s="272"/>
      <c r="I161" s="48"/>
      <c r="J161" s="272"/>
      <c r="K161" s="272"/>
      <c r="L161" s="272"/>
      <c r="M161" s="48"/>
      <c r="N161" s="275"/>
      <c r="O161" s="275"/>
      <c r="P161" s="276"/>
      <c r="Q161" s="93"/>
      <c r="R161" s="408">
        <f t="shared" si="4"/>
        <v>0</v>
      </c>
      <c r="S161" s="408">
        <f t="shared" si="4"/>
        <v>0</v>
      </c>
      <c r="T161" s="408">
        <f t="shared" si="4"/>
        <v>0</v>
      </c>
      <c r="U161" s="409">
        <f t="shared" si="5"/>
        <v>0</v>
      </c>
    </row>
    <row r="162" spans="1:21" x14ac:dyDescent="0.4">
      <c r="A162" s="91" t="s">
        <v>236</v>
      </c>
      <c r="B162" s="273"/>
      <c r="C162" s="48"/>
      <c r="D162" s="274"/>
      <c r="E162" s="48"/>
      <c r="F162" s="272"/>
      <c r="G162" s="272"/>
      <c r="H162" s="272"/>
      <c r="I162" s="48"/>
      <c r="J162" s="272"/>
      <c r="K162" s="272"/>
      <c r="L162" s="272"/>
      <c r="M162" s="48"/>
      <c r="N162" s="275"/>
      <c r="O162" s="275"/>
      <c r="P162" s="276"/>
      <c r="Q162" s="93"/>
      <c r="R162" s="408">
        <f t="shared" si="4"/>
        <v>0</v>
      </c>
      <c r="S162" s="408">
        <f t="shared" si="4"/>
        <v>0</v>
      </c>
      <c r="T162" s="408">
        <f t="shared" si="4"/>
        <v>0</v>
      </c>
      <c r="U162" s="409">
        <f t="shared" si="5"/>
        <v>0</v>
      </c>
    </row>
    <row r="163" spans="1:21" x14ac:dyDescent="0.4">
      <c r="A163" s="91" t="s">
        <v>236</v>
      </c>
      <c r="B163" s="273"/>
      <c r="C163" s="48"/>
      <c r="D163" s="274"/>
      <c r="E163" s="48"/>
      <c r="F163" s="272"/>
      <c r="G163" s="272"/>
      <c r="H163" s="272"/>
      <c r="I163" s="48"/>
      <c r="J163" s="272"/>
      <c r="K163" s="272"/>
      <c r="L163" s="272"/>
      <c r="M163" s="48"/>
      <c r="N163" s="275"/>
      <c r="O163" s="275"/>
      <c r="P163" s="276"/>
      <c r="Q163" s="93"/>
      <c r="R163" s="408">
        <f t="shared" si="4"/>
        <v>0</v>
      </c>
      <c r="S163" s="408">
        <f t="shared" si="4"/>
        <v>0</v>
      </c>
      <c r="T163" s="408">
        <f t="shared" si="4"/>
        <v>0</v>
      </c>
      <c r="U163" s="409">
        <f t="shared" si="5"/>
        <v>0</v>
      </c>
    </row>
    <row r="164" spans="1:21" x14ac:dyDescent="0.4">
      <c r="A164" s="91" t="s">
        <v>236</v>
      </c>
      <c r="B164" s="273"/>
      <c r="C164" s="48"/>
      <c r="D164" s="274"/>
      <c r="E164" s="48"/>
      <c r="F164" s="272"/>
      <c r="G164" s="272"/>
      <c r="H164" s="272"/>
      <c r="I164" s="48"/>
      <c r="J164" s="272"/>
      <c r="K164" s="272"/>
      <c r="L164" s="272"/>
      <c r="M164" s="48"/>
      <c r="N164" s="275"/>
      <c r="O164" s="275"/>
      <c r="P164" s="276"/>
      <c r="Q164" s="93"/>
      <c r="R164" s="408">
        <f t="shared" si="4"/>
        <v>0</v>
      </c>
      <c r="S164" s="408">
        <f t="shared" si="4"/>
        <v>0</v>
      </c>
      <c r="T164" s="408">
        <f t="shared" si="4"/>
        <v>0</v>
      </c>
      <c r="U164" s="409">
        <f t="shared" si="5"/>
        <v>0</v>
      </c>
    </row>
    <row r="165" spans="1:21" x14ac:dyDescent="0.4">
      <c r="A165" s="91" t="s">
        <v>236</v>
      </c>
      <c r="B165" s="273"/>
      <c r="C165" s="48"/>
      <c r="D165" s="274"/>
      <c r="E165" s="48"/>
      <c r="F165" s="272"/>
      <c r="G165" s="272"/>
      <c r="H165" s="272"/>
      <c r="I165" s="48"/>
      <c r="J165" s="272"/>
      <c r="K165" s="272"/>
      <c r="L165" s="272"/>
      <c r="M165" s="48"/>
      <c r="N165" s="275"/>
      <c r="O165" s="275"/>
      <c r="P165" s="276"/>
      <c r="Q165" s="93"/>
      <c r="R165" s="408">
        <f t="shared" si="4"/>
        <v>0</v>
      </c>
      <c r="S165" s="408">
        <f t="shared" si="4"/>
        <v>0</v>
      </c>
      <c r="T165" s="408">
        <f t="shared" si="4"/>
        <v>0</v>
      </c>
      <c r="U165" s="409">
        <f t="shared" si="5"/>
        <v>0</v>
      </c>
    </row>
    <row r="166" spans="1:21" x14ac:dyDescent="0.4">
      <c r="A166" s="91" t="s">
        <v>236</v>
      </c>
      <c r="B166" s="273"/>
      <c r="C166" s="48"/>
      <c r="D166" s="274"/>
      <c r="E166" s="48"/>
      <c r="F166" s="272"/>
      <c r="G166" s="272"/>
      <c r="H166" s="272"/>
      <c r="I166" s="48"/>
      <c r="J166" s="272"/>
      <c r="K166" s="272"/>
      <c r="L166" s="272"/>
      <c r="M166" s="48"/>
      <c r="N166" s="275"/>
      <c r="O166" s="275"/>
      <c r="P166" s="276"/>
      <c r="Q166" s="93"/>
      <c r="R166" s="408">
        <f t="shared" si="4"/>
        <v>0</v>
      </c>
      <c r="S166" s="408">
        <f t="shared" si="4"/>
        <v>0</v>
      </c>
      <c r="T166" s="408">
        <f t="shared" si="4"/>
        <v>0</v>
      </c>
      <c r="U166" s="409">
        <f t="shared" si="5"/>
        <v>0</v>
      </c>
    </row>
    <row r="167" spans="1:21" x14ac:dyDescent="0.4">
      <c r="A167" s="91" t="s">
        <v>236</v>
      </c>
      <c r="B167" s="273"/>
      <c r="C167" s="48"/>
      <c r="D167" s="274"/>
      <c r="E167" s="48"/>
      <c r="F167" s="272"/>
      <c r="G167" s="272"/>
      <c r="H167" s="272"/>
      <c r="I167" s="48"/>
      <c r="J167" s="272"/>
      <c r="K167" s="272"/>
      <c r="L167" s="272"/>
      <c r="M167" s="48"/>
      <c r="N167" s="275"/>
      <c r="O167" s="275"/>
      <c r="P167" s="276"/>
      <c r="Q167" s="93"/>
      <c r="R167" s="408">
        <f t="shared" si="4"/>
        <v>0</v>
      </c>
      <c r="S167" s="408">
        <f t="shared" si="4"/>
        <v>0</v>
      </c>
      <c r="T167" s="408">
        <f t="shared" si="4"/>
        <v>0</v>
      </c>
      <c r="U167" s="409">
        <f t="shared" si="5"/>
        <v>0</v>
      </c>
    </row>
    <row r="168" spans="1:21" x14ac:dyDescent="0.4">
      <c r="A168" s="91" t="s">
        <v>236</v>
      </c>
      <c r="B168" s="273"/>
      <c r="C168" s="48"/>
      <c r="D168" s="274"/>
      <c r="E168" s="48"/>
      <c r="F168" s="272"/>
      <c r="G168" s="272"/>
      <c r="H168" s="272"/>
      <c r="I168" s="48"/>
      <c r="J168" s="272"/>
      <c r="K168" s="272"/>
      <c r="L168" s="272"/>
      <c r="M168" s="48"/>
      <c r="N168" s="275"/>
      <c r="O168" s="275"/>
      <c r="P168" s="276"/>
      <c r="Q168" s="93"/>
      <c r="R168" s="408">
        <f t="shared" si="4"/>
        <v>0</v>
      </c>
      <c r="S168" s="408">
        <f t="shared" si="4"/>
        <v>0</v>
      </c>
      <c r="T168" s="408">
        <f t="shared" si="4"/>
        <v>0</v>
      </c>
      <c r="U168" s="409">
        <f t="shared" si="5"/>
        <v>0</v>
      </c>
    </row>
    <row r="169" spans="1:21" x14ac:dyDescent="0.4">
      <c r="A169" s="91" t="s">
        <v>236</v>
      </c>
      <c r="B169" s="273"/>
      <c r="C169" s="48"/>
      <c r="D169" s="274"/>
      <c r="E169" s="48"/>
      <c r="F169" s="272"/>
      <c r="G169" s="272"/>
      <c r="H169" s="272"/>
      <c r="I169" s="48"/>
      <c r="J169" s="272"/>
      <c r="K169" s="272"/>
      <c r="L169" s="272"/>
      <c r="M169" s="48"/>
      <c r="N169" s="275"/>
      <c r="O169" s="275"/>
      <c r="P169" s="276"/>
      <c r="Q169" s="93"/>
      <c r="R169" s="408">
        <f t="shared" si="4"/>
        <v>0</v>
      </c>
      <c r="S169" s="408">
        <f t="shared" si="4"/>
        <v>0</v>
      </c>
      <c r="T169" s="408">
        <f t="shared" si="4"/>
        <v>0</v>
      </c>
      <c r="U169" s="409">
        <f t="shared" si="5"/>
        <v>0</v>
      </c>
    </row>
    <row r="170" spans="1:21" x14ac:dyDescent="0.4">
      <c r="A170" s="91" t="s">
        <v>236</v>
      </c>
      <c r="B170" s="273"/>
      <c r="C170" s="48"/>
      <c r="D170" s="274"/>
      <c r="E170" s="48"/>
      <c r="F170" s="272"/>
      <c r="G170" s="272"/>
      <c r="H170" s="272"/>
      <c r="I170" s="48"/>
      <c r="J170" s="272"/>
      <c r="K170" s="272"/>
      <c r="L170" s="272"/>
      <c r="M170" s="48"/>
      <c r="N170" s="275"/>
      <c r="O170" s="275"/>
      <c r="P170" s="276"/>
      <c r="Q170" s="93"/>
      <c r="R170" s="408">
        <f t="shared" si="4"/>
        <v>0</v>
      </c>
      <c r="S170" s="408">
        <f t="shared" si="4"/>
        <v>0</v>
      </c>
      <c r="T170" s="408">
        <f t="shared" si="4"/>
        <v>0</v>
      </c>
      <c r="U170" s="409">
        <f t="shared" si="5"/>
        <v>0</v>
      </c>
    </row>
    <row r="171" spans="1:21" x14ac:dyDescent="0.4">
      <c r="A171" s="91" t="s">
        <v>236</v>
      </c>
      <c r="B171" s="273"/>
      <c r="C171" s="48"/>
      <c r="D171" s="274"/>
      <c r="E171" s="48"/>
      <c r="F171" s="272"/>
      <c r="G171" s="272"/>
      <c r="H171" s="272"/>
      <c r="I171" s="48"/>
      <c r="J171" s="272"/>
      <c r="K171" s="272"/>
      <c r="L171" s="272"/>
      <c r="M171" s="48"/>
      <c r="N171" s="275"/>
      <c r="O171" s="275"/>
      <c r="P171" s="276"/>
      <c r="Q171" s="93"/>
      <c r="R171" s="408">
        <f t="shared" si="4"/>
        <v>0</v>
      </c>
      <c r="S171" s="408">
        <f t="shared" si="4"/>
        <v>0</v>
      </c>
      <c r="T171" s="408">
        <f t="shared" si="4"/>
        <v>0</v>
      </c>
      <c r="U171" s="409">
        <f t="shared" si="5"/>
        <v>0</v>
      </c>
    </row>
    <row r="172" spans="1:21" x14ac:dyDescent="0.4">
      <c r="A172" s="91" t="s">
        <v>236</v>
      </c>
      <c r="B172" s="273"/>
      <c r="C172" s="48"/>
      <c r="D172" s="274"/>
      <c r="E172" s="48"/>
      <c r="F172" s="272"/>
      <c r="G172" s="272"/>
      <c r="H172" s="272"/>
      <c r="I172" s="48"/>
      <c r="J172" s="272"/>
      <c r="K172" s="272"/>
      <c r="L172" s="272"/>
      <c r="M172" s="48"/>
      <c r="N172" s="275"/>
      <c r="O172" s="275"/>
      <c r="P172" s="276"/>
      <c r="Q172" s="93"/>
      <c r="R172" s="408">
        <f t="shared" si="4"/>
        <v>0</v>
      </c>
      <c r="S172" s="408">
        <f t="shared" si="4"/>
        <v>0</v>
      </c>
      <c r="T172" s="408">
        <f t="shared" si="4"/>
        <v>0</v>
      </c>
      <c r="U172" s="409">
        <f t="shared" si="5"/>
        <v>0</v>
      </c>
    </row>
    <row r="173" spans="1:21" x14ac:dyDescent="0.4">
      <c r="A173" s="91" t="s">
        <v>236</v>
      </c>
      <c r="B173" s="273"/>
      <c r="C173" s="48"/>
      <c r="D173" s="274"/>
      <c r="E173" s="48"/>
      <c r="F173" s="272"/>
      <c r="G173" s="272"/>
      <c r="H173" s="272"/>
      <c r="I173" s="48"/>
      <c r="J173" s="272"/>
      <c r="K173" s="272"/>
      <c r="L173" s="272"/>
      <c r="M173" s="48"/>
      <c r="N173" s="275"/>
      <c r="O173" s="275"/>
      <c r="P173" s="276"/>
      <c r="Q173" s="93"/>
      <c r="R173" s="408">
        <f t="shared" si="4"/>
        <v>0</v>
      </c>
      <c r="S173" s="408">
        <f t="shared" si="4"/>
        <v>0</v>
      </c>
      <c r="T173" s="408">
        <f t="shared" si="4"/>
        <v>0</v>
      </c>
      <c r="U173" s="409">
        <f t="shared" si="5"/>
        <v>0</v>
      </c>
    </row>
    <row r="174" spans="1:21" x14ac:dyDescent="0.4">
      <c r="A174" s="91" t="s">
        <v>236</v>
      </c>
      <c r="B174" s="273"/>
      <c r="C174" s="48"/>
      <c r="D174" s="274"/>
      <c r="E174" s="48"/>
      <c r="F174" s="272"/>
      <c r="G174" s="272"/>
      <c r="H174" s="272"/>
      <c r="I174" s="48"/>
      <c r="J174" s="272"/>
      <c r="K174" s="272"/>
      <c r="L174" s="272"/>
      <c r="M174" s="48"/>
      <c r="N174" s="275"/>
      <c r="O174" s="275"/>
      <c r="P174" s="276"/>
      <c r="Q174" s="93"/>
      <c r="R174" s="408">
        <f t="shared" si="4"/>
        <v>0</v>
      </c>
      <c r="S174" s="408">
        <f t="shared" si="4"/>
        <v>0</v>
      </c>
      <c r="T174" s="408">
        <f t="shared" si="4"/>
        <v>0</v>
      </c>
      <c r="U174" s="409">
        <f t="shared" si="5"/>
        <v>0</v>
      </c>
    </row>
    <row r="175" spans="1:21" x14ac:dyDescent="0.4">
      <c r="A175" s="91" t="s">
        <v>236</v>
      </c>
      <c r="B175" s="273"/>
      <c r="C175" s="48"/>
      <c r="D175" s="274"/>
      <c r="E175" s="48"/>
      <c r="F175" s="272"/>
      <c r="G175" s="272"/>
      <c r="H175" s="272"/>
      <c r="I175" s="48"/>
      <c r="J175" s="272"/>
      <c r="K175" s="272"/>
      <c r="L175" s="272"/>
      <c r="M175" s="48"/>
      <c r="N175" s="275"/>
      <c r="O175" s="275"/>
      <c r="P175" s="276"/>
      <c r="Q175" s="93"/>
      <c r="R175" s="408">
        <f t="shared" si="4"/>
        <v>0</v>
      </c>
      <c r="S175" s="408">
        <f t="shared" si="4"/>
        <v>0</v>
      </c>
      <c r="T175" s="408">
        <f t="shared" si="4"/>
        <v>0</v>
      </c>
      <c r="U175" s="409">
        <f t="shared" si="5"/>
        <v>0</v>
      </c>
    </row>
    <row r="176" spans="1:21" x14ac:dyDescent="0.4">
      <c r="A176" s="91" t="s">
        <v>236</v>
      </c>
      <c r="B176" s="273"/>
      <c r="C176" s="48"/>
      <c r="D176" s="274"/>
      <c r="E176" s="48"/>
      <c r="F176" s="272"/>
      <c r="G176" s="272"/>
      <c r="H176" s="272"/>
      <c r="I176" s="48"/>
      <c r="J176" s="272"/>
      <c r="K176" s="272"/>
      <c r="L176" s="272"/>
      <c r="M176" s="48"/>
      <c r="N176" s="275"/>
      <c r="O176" s="275"/>
      <c r="P176" s="276"/>
      <c r="Q176" s="93"/>
      <c r="R176" s="408">
        <f t="shared" si="4"/>
        <v>0</v>
      </c>
      <c r="S176" s="408">
        <f t="shared" si="4"/>
        <v>0</v>
      </c>
      <c r="T176" s="408">
        <f t="shared" si="4"/>
        <v>0</v>
      </c>
      <c r="U176" s="409">
        <f t="shared" si="5"/>
        <v>0</v>
      </c>
    </row>
    <row r="177" spans="1:21" x14ac:dyDescent="0.4">
      <c r="A177" s="91" t="s">
        <v>236</v>
      </c>
      <c r="B177" s="273"/>
      <c r="C177" s="48"/>
      <c r="D177" s="274"/>
      <c r="E177" s="48"/>
      <c r="F177" s="272"/>
      <c r="G177" s="272"/>
      <c r="H177" s="272"/>
      <c r="I177" s="48"/>
      <c r="J177" s="272"/>
      <c r="K177" s="272"/>
      <c r="L177" s="272"/>
      <c r="M177" s="48"/>
      <c r="N177" s="275"/>
      <c r="O177" s="275"/>
      <c r="P177" s="276"/>
      <c r="Q177" s="93"/>
      <c r="R177" s="408">
        <f t="shared" si="4"/>
        <v>0</v>
      </c>
      <c r="S177" s="408">
        <f t="shared" si="4"/>
        <v>0</v>
      </c>
      <c r="T177" s="408">
        <f t="shared" si="4"/>
        <v>0</v>
      </c>
      <c r="U177" s="409">
        <f t="shared" si="5"/>
        <v>0</v>
      </c>
    </row>
    <row r="178" spans="1:21" x14ac:dyDescent="0.4">
      <c r="A178" s="91" t="s">
        <v>236</v>
      </c>
      <c r="B178" s="273"/>
      <c r="C178" s="48"/>
      <c r="D178" s="274"/>
      <c r="E178" s="48"/>
      <c r="F178" s="272"/>
      <c r="G178" s="272"/>
      <c r="H178" s="272"/>
      <c r="I178" s="48"/>
      <c r="J178" s="272"/>
      <c r="K178" s="272"/>
      <c r="L178" s="272"/>
      <c r="M178" s="48"/>
      <c r="N178" s="275"/>
      <c r="O178" s="275"/>
      <c r="P178" s="276"/>
      <c r="Q178" s="93"/>
      <c r="R178" s="408">
        <f t="shared" si="4"/>
        <v>0</v>
      </c>
      <c r="S178" s="408">
        <f t="shared" si="4"/>
        <v>0</v>
      </c>
      <c r="T178" s="408">
        <f t="shared" si="4"/>
        <v>0</v>
      </c>
      <c r="U178" s="409">
        <f t="shared" si="5"/>
        <v>0</v>
      </c>
    </row>
    <row r="179" spans="1:21" x14ac:dyDescent="0.4">
      <c r="A179" s="91" t="s">
        <v>236</v>
      </c>
      <c r="B179" s="273"/>
      <c r="C179" s="48"/>
      <c r="D179" s="274"/>
      <c r="E179" s="48"/>
      <c r="F179" s="272"/>
      <c r="G179" s="272"/>
      <c r="H179" s="272"/>
      <c r="I179" s="48"/>
      <c r="J179" s="272"/>
      <c r="K179" s="272"/>
      <c r="L179" s="272"/>
      <c r="M179" s="48"/>
      <c r="N179" s="275"/>
      <c r="O179" s="275"/>
      <c r="P179" s="276"/>
      <c r="Q179" s="93"/>
      <c r="R179" s="408">
        <f t="shared" si="4"/>
        <v>0</v>
      </c>
      <c r="S179" s="408">
        <f t="shared" si="4"/>
        <v>0</v>
      </c>
      <c r="T179" s="408">
        <f t="shared" si="4"/>
        <v>0</v>
      </c>
      <c r="U179" s="409">
        <f t="shared" si="5"/>
        <v>0</v>
      </c>
    </row>
    <row r="180" spans="1:21" x14ac:dyDescent="0.4">
      <c r="A180" s="91" t="s">
        <v>236</v>
      </c>
      <c r="B180" s="273"/>
      <c r="C180" s="48"/>
      <c r="D180" s="274"/>
      <c r="E180" s="48"/>
      <c r="F180" s="272"/>
      <c r="G180" s="272"/>
      <c r="H180" s="272"/>
      <c r="I180" s="48"/>
      <c r="J180" s="272"/>
      <c r="K180" s="272"/>
      <c r="L180" s="272"/>
      <c r="M180" s="48"/>
      <c r="N180" s="275"/>
      <c r="O180" s="275"/>
      <c r="P180" s="276"/>
      <c r="Q180" s="93"/>
      <c r="R180" s="408">
        <f t="shared" si="4"/>
        <v>0</v>
      </c>
      <c r="S180" s="408">
        <f t="shared" si="4"/>
        <v>0</v>
      </c>
      <c r="T180" s="408">
        <f t="shared" si="4"/>
        <v>0</v>
      </c>
      <c r="U180" s="409">
        <f t="shared" si="5"/>
        <v>0</v>
      </c>
    </row>
    <row r="181" spans="1:21" x14ac:dyDescent="0.4">
      <c r="A181" s="91" t="s">
        <v>236</v>
      </c>
      <c r="B181" s="273"/>
      <c r="C181" s="48"/>
      <c r="D181" s="274"/>
      <c r="E181" s="48"/>
      <c r="F181" s="272"/>
      <c r="G181" s="272"/>
      <c r="H181" s="272"/>
      <c r="I181" s="48"/>
      <c r="J181" s="272"/>
      <c r="K181" s="272"/>
      <c r="L181" s="272"/>
      <c r="M181" s="48"/>
      <c r="N181" s="275"/>
      <c r="O181" s="275"/>
      <c r="P181" s="276"/>
      <c r="Q181" s="93"/>
      <c r="R181" s="408">
        <f t="shared" si="4"/>
        <v>0</v>
      </c>
      <c r="S181" s="408">
        <f t="shared" si="4"/>
        <v>0</v>
      </c>
      <c r="T181" s="408">
        <f t="shared" si="4"/>
        <v>0</v>
      </c>
      <c r="U181" s="409">
        <f t="shared" si="5"/>
        <v>0</v>
      </c>
    </row>
    <row r="182" spans="1:21" x14ac:dyDescent="0.4">
      <c r="A182" s="91" t="s">
        <v>236</v>
      </c>
      <c r="B182" s="273"/>
      <c r="C182" s="48"/>
      <c r="D182" s="274"/>
      <c r="E182" s="48"/>
      <c r="F182" s="272"/>
      <c r="G182" s="272"/>
      <c r="H182" s="272"/>
      <c r="I182" s="48"/>
      <c r="J182" s="272"/>
      <c r="K182" s="272"/>
      <c r="L182" s="272"/>
      <c r="M182" s="48"/>
      <c r="N182" s="275"/>
      <c r="O182" s="275"/>
      <c r="P182" s="276"/>
      <c r="Q182" s="93"/>
      <c r="R182" s="408">
        <f t="shared" si="4"/>
        <v>0</v>
      </c>
      <c r="S182" s="408">
        <f t="shared" si="4"/>
        <v>0</v>
      </c>
      <c r="T182" s="408">
        <f t="shared" si="4"/>
        <v>0</v>
      </c>
      <c r="U182" s="409">
        <f t="shared" si="5"/>
        <v>0</v>
      </c>
    </row>
    <row r="183" spans="1:21" x14ac:dyDescent="0.4">
      <c r="A183" s="91" t="s">
        <v>236</v>
      </c>
      <c r="B183" s="273"/>
      <c r="C183" s="48"/>
      <c r="D183" s="274"/>
      <c r="E183" s="48"/>
      <c r="F183" s="272"/>
      <c r="G183" s="272"/>
      <c r="H183" s="272"/>
      <c r="I183" s="48"/>
      <c r="J183" s="272"/>
      <c r="K183" s="272"/>
      <c r="L183" s="272"/>
      <c r="M183" s="48"/>
      <c r="N183" s="275"/>
      <c r="O183" s="275"/>
      <c r="P183" s="276"/>
      <c r="Q183" s="93"/>
      <c r="R183" s="408">
        <f t="shared" si="4"/>
        <v>0</v>
      </c>
      <c r="S183" s="408">
        <f t="shared" si="4"/>
        <v>0</v>
      </c>
      <c r="T183" s="408">
        <f t="shared" si="4"/>
        <v>0</v>
      </c>
      <c r="U183" s="409">
        <f t="shared" si="5"/>
        <v>0</v>
      </c>
    </row>
    <row r="184" spans="1:21" x14ac:dyDescent="0.4">
      <c r="A184" s="91" t="s">
        <v>236</v>
      </c>
      <c r="B184" s="273"/>
      <c r="C184" s="48"/>
      <c r="D184" s="274"/>
      <c r="E184" s="48"/>
      <c r="F184" s="272"/>
      <c r="G184" s="272"/>
      <c r="H184" s="272"/>
      <c r="I184" s="48"/>
      <c r="J184" s="272"/>
      <c r="K184" s="272"/>
      <c r="L184" s="272"/>
      <c r="M184" s="48"/>
      <c r="N184" s="275"/>
      <c r="O184" s="275"/>
      <c r="P184" s="276"/>
      <c r="Q184" s="93"/>
      <c r="R184" s="408">
        <f t="shared" si="4"/>
        <v>0</v>
      </c>
      <c r="S184" s="408">
        <f t="shared" si="4"/>
        <v>0</v>
      </c>
      <c r="T184" s="408">
        <f t="shared" si="4"/>
        <v>0</v>
      </c>
      <c r="U184" s="409">
        <f t="shared" si="5"/>
        <v>0</v>
      </c>
    </row>
    <row r="185" spans="1:21" x14ac:dyDescent="0.4">
      <c r="A185" s="91" t="s">
        <v>236</v>
      </c>
      <c r="B185" s="273"/>
      <c r="C185" s="48"/>
      <c r="D185" s="274"/>
      <c r="E185" s="48"/>
      <c r="F185" s="272"/>
      <c r="G185" s="272"/>
      <c r="H185" s="272"/>
      <c r="I185" s="48"/>
      <c r="J185" s="272"/>
      <c r="K185" s="272"/>
      <c r="L185" s="272"/>
      <c r="M185" s="48"/>
      <c r="N185" s="275"/>
      <c r="O185" s="275"/>
      <c r="P185" s="276"/>
      <c r="Q185" s="93"/>
      <c r="R185" s="408">
        <f t="shared" si="4"/>
        <v>0</v>
      </c>
      <c r="S185" s="408">
        <f t="shared" si="4"/>
        <v>0</v>
      </c>
      <c r="T185" s="408">
        <f t="shared" si="4"/>
        <v>0</v>
      </c>
      <c r="U185" s="409">
        <f t="shared" si="5"/>
        <v>0</v>
      </c>
    </row>
    <row r="186" spans="1:21" x14ac:dyDescent="0.4">
      <c r="A186" s="91" t="s">
        <v>236</v>
      </c>
      <c r="B186" s="273"/>
      <c r="C186" s="48"/>
      <c r="D186" s="274"/>
      <c r="E186" s="48"/>
      <c r="F186" s="272"/>
      <c r="G186" s="272"/>
      <c r="H186" s="272"/>
      <c r="I186" s="48"/>
      <c r="J186" s="272"/>
      <c r="K186" s="272"/>
      <c r="L186" s="272"/>
      <c r="M186" s="48"/>
      <c r="N186" s="275"/>
      <c r="O186" s="275"/>
      <c r="P186" s="276"/>
      <c r="Q186" s="93"/>
      <c r="R186" s="408">
        <f t="shared" si="4"/>
        <v>0</v>
      </c>
      <c r="S186" s="408">
        <f t="shared" si="4"/>
        <v>0</v>
      </c>
      <c r="T186" s="408">
        <f t="shared" si="4"/>
        <v>0</v>
      </c>
      <c r="U186" s="409">
        <f t="shared" si="5"/>
        <v>0</v>
      </c>
    </row>
    <row r="187" spans="1:21" x14ac:dyDescent="0.4">
      <c r="A187" s="91" t="s">
        <v>236</v>
      </c>
      <c r="B187" s="273"/>
      <c r="C187" s="48"/>
      <c r="D187" s="274"/>
      <c r="E187" s="48"/>
      <c r="F187" s="272"/>
      <c r="G187" s="272"/>
      <c r="H187" s="272"/>
      <c r="I187" s="48"/>
      <c r="J187" s="272"/>
      <c r="K187" s="272"/>
      <c r="L187" s="272"/>
      <c r="M187" s="48"/>
      <c r="N187" s="275"/>
      <c r="O187" s="275"/>
      <c r="P187" s="276"/>
      <c r="Q187" s="93"/>
      <c r="R187" s="408">
        <f t="shared" si="4"/>
        <v>0</v>
      </c>
      <c r="S187" s="408">
        <f t="shared" si="4"/>
        <v>0</v>
      </c>
      <c r="T187" s="408">
        <f t="shared" si="4"/>
        <v>0</v>
      </c>
      <c r="U187" s="409">
        <f t="shared" si="5"/>
        <v>0</v>
      </c>
    </row>
    <row r="188" spans="1:21" x14ac:dyDescent="0.4">
      <c r="A188" s="91" t="s">
        <v>236</v>
      </c>
      <c r="B188" s="273"/>
      <c r="C188" s="48"/>
      <c r="D188" s="274"/>
      <c r="E188" s="48"/>
      <c r="F188" s="272"/>
      <c r="G188" s="272"/>
      <c r="H188" s="272"/>
      <c r="I188" s="48"/>
      <c r="J188" s="272"/>
      <c r="K188" s="272"/>
      <c r="L188" s="272"/>
      <c r="M188" s="48"/>
      <c r="N188" s="275"/>
      <c r="O188" s="275"/>
      <c r="P188" s="276"/>
      <c r="Q188" s="93"/>
      <c r="R188" s="408">
        <f t="shared" si="4"/>
        <v>0</v>
      </c>
      <c r="S188" s="408">
        <f t="shared" si="4"/>
        <v>0</v>
      </c>
      <c r="T188" s="408">
        <f t="shared" si="4"/>
        <v>0</v>
      </c>
      <c r="U188" s="409">
        <f t="shared" si="5"/>
        <v>0</v>
      </c>
    </row>
    <row r="189" spans="1:21" x14ac:dyDescent="0.4">
      <c r="A189" s="91" t="s">
        <v>236</v>
      </c>
      <c r="B189" s="273"/>
      <c r="C189" s="48"/>
      <c r="D189" s="274"/>
      <c r="E189" s="48"/>
      <c r="F189" s="272"/>
      <c r="G189" s="272"/>
      <c r="H189" s="272"/>
      <c r="I189" s="48"/>
      <c r="J189" s="272"/>
      <c r="K189" s="272"/>
      <c r="L189" s="272"/>
      <c r="M189" s="48"/>
      <c r="N189" s="275"/>
      <c r="O189" s="275"/>
      <c r="P189" s="276"/>
      <c r="Q189" s="93"/>
      <c r="R189" s="408">
        <f t="shared" si="4"/>
        <v>0</v>
      </c>
      <c r="S189" s="408">
        <f t="shared" si="4"/>
        <v>0</v>
      </c>
      <c r="T189" s="408">
        <f t="shared" si="4"/>
        <v>0</v>
      </c>
      <c r="U189" s="409">
        <f t="shared" si="5"/>
        <v>0</v>
      </c>
    </row>
    <row r="190" spans="1:21" x14ac:dyDescent="0.4">
      <c r="A190" s="91" t="s">
        <v>236</v>
      </c>
      <c r="B190" s="273"/>
      <c r="C190" s="48"/>
      <c r="D190" s="274"/>
      <c r="E190" s="48"/>
      <c r="F190" s="272"/>
      <c r="G190" s="272"/>
      <c r="H190" s="272"/>
      <c r="I190" s="48"/>
      <c r="J190" s="272"/>
      <c r="K190" s="272"/>
      <c r="L190" s="272"/>
      <c r="M190" s="48"/>
      <c r="N190" s="275"/>
      <c r="O190" s="275"/>
      <c r="P190" s="276"/>
      <c r="Q190" s="93"/>
      <c r="R190" s="408">
        <f t="shared" si="4"/>
        <v>0</v>
      </c>
      <c r="S190" s="408">
        <f t="shared" si="4"/>
        <v>0</v>
      </c>
      <c r="T190" s="408">
        <f t="shared" si="4"/>
        <v>0</v>
      </c>
      <c r="U190" s="409">
        <f t="shared" si="5"/>
        <v>0</v>
      </c>
    </row>
    <row r="191" spans="1:21" x14ac:dyDescent="0.4">
      <c r="A191" s="91" t="s">
        <v>236</v>
      </c>
      <c r="B191" s="273"/>
      <c r="C191" s="48"/>
      <c r="D191" s="274"/>
      <c r="E191" s="48"/>
      <c r="F191" s="272"/>
      <c r="G191" s="272"/>
      <c r="H191" s="272"/>
      <c r="I191" s="48"/>
      <c r="J191" s="272"/>
      <c r="K191" s="272"/>
      <c r="L191" s="272"/>
      <c r="M191" s="48"/>
      <c r="N191" s="275"/>
      <c r="O191" s="275"/>
      <c r="P191" s="276"/>
      <c r="Q191" s="93"/>
      <c r="R191" s="408">
        <f t="shared" si="4"/>
        <v>0</v>
      </c>
      <c r="S191" s="408">
        <f t="shared" si="4"/>
        <v>0</v>
      </c>
      <c r="T191" s="408">
        <f t="shared" si="4"/>
        <v>0</v>
      </c>
      <c r="U191" s="409">
        <f t="shared" si="5"/>
        <v>0</v>
      </c>
    </row>
    <row r="192" spans="1:21" x14ac:dyDescent="0.4">
      <c r="A192" s="91" t="s">
        <v>236</v>
      </c>
      <c r="B192" s="273"/>
      <c r="C192" s="48"/>
      <c r="D192" s="274"/>
      <c r="E192" s="48"/>
      <c r="F192" s="272"/>
      <c r="G192" s="272"/>
      <c r="H192" s="272"/>
      <c r="I192" s="48"/>
      <c r="J192" s="272"/>
      <c r="K192" s="272"/>
      <c r="L192" s="272"/>
      <c r="M192" s="48"/>
      <c r="N192" s="275"/>
      <c r="O192" s="275"/>
      <c r="P192" s="276"/>
      <c r="Q192" s="93"/>
      <c r="R192" s="408">
        <f t="shared" si="4"/>
        <v>0</v>
      </c>
      <c r="S192" s="408">
        <f t="shared" si="4"/>
        <v>0</v>
      </c>
      <c r="T192" s="408">
        <f t="shared" si="4"/>
        <v>0</v>
      </c>
      <c r="U192" s="409">
        <f t="shared" si="5"/>
        <v>0</v>
      </c>
    </row>
    <row r="193" spans="1:21" x14ac:dyDescent="0.4">
      <c r="A193" s="91" t="s">
        <v>236</v>
      </c>
      <c r="B193" s="273"/>
      <c r="C193" s="48"/>
      <c r="D193" s="274"/>
      <c r="E193" s="48"/>
      <c r="F193" s="272"/>
      <c r="G193" s="272"/>
      <c r="H193" s="272"/>
      <c r="I193" s="48"/>
      <c r="J193" s="272"/>
      <c r="K193" s="272"/>
      <c r="L193" s="272"/>
      <c r="M193" s="48"/>
      <c r="N193" s="275"/>
      <c r="O193" s="275"/>
      <c r="P193" s="276"/>
      <c r="Q193" s="93"/>
      <c r="R193" s="408">
        <f t="shared" si="4"/>
        <v>0</v>
      </c>
      <c r="S193" s="408">
        <f t="shared" si="4"/>
        <v>0</v>
      </c>
      <c r="T193" s="408">
        <f t="shared" si="4"/>
        <v>0</v>
      </c>
      <c r="U193" s="409">
        <f t="shared" si="5"/>
        <v>0</v>
      </c>
    </row>
    <row r="194" spans="1:21" x14ac:dyDescent="0.4">
      <c r="A194" s="91" t="s">
        <v>236</v>
      </c>
      <c r="B194" s="273"/>
      <c r="C194" s="48"/>
      <c r="D194" s="274"/>
      <c r="E194" s="48"/>
      <c r="F194" s="272"/>
      <c r="G194" s="272"/>
      <c r="H194" s="272"/>
      <c r="I194" s="48"/>
      <c r="J194" s="272"/>
      <c r="K194" s="272"/>
      <c r="L194" s="272"/>
      <c r="M194" s="48"/>
      <c r="N194" s="275"/>
      <c r="O194" s="275"/>
      <c r="P194" s="276"/>
      <c r="Q194" s="93"/>
      <c r="R194" s="408">
        <f t="shared" si="4"/>
        <v>0</v>
      </c>
      <c r="S194" s="408">
        <f t="shared" si="4"/>
        <v>0</v>
      </c>
      <c r="T194" s="408">
        <f t="shared" si="4"/>
        <v>0</v>
      </c>
      <c r="U194" s="409">
        <f t="shared" si="5"/>
        <v>0</v>
      </c>
    </row>
    <row r="195" spans="1:21" x14ac:dyDescent="0.4">
      <c r="A195" s="91" t="s">
        <v>236</v>
      </c>
      <c r="B195" s="273"/>
      <c r="C195" s="48"/>
      <c r="D195" s="274"/>
      <c r="E195" s="48"/>
      <c r="F195" s="272"/>
      <c r="G195" s="272"/>
      <c r="H195" s="272"/>
      <c r="I195" s="48"/>
      <c r="J195" s="272"/>
      <c r="K195" s="272"/>
      <c r="L195" s="272"/>
      <c r="M195" s="48"/>
      <c r="N195" s="275"/>
      <c r="O195" s="275"/>
      <c r="P195" s="276"/>
      <c r="Q195" s="93"/>
      <c r="R195" s="408">
        <f t="shared" si="4"/>
        <v>0</v>
      </c>
      <c r="S195" s="408">
        <f t="shared" si="4"/>
        <v>0</v>
      </c>
      <c r="T195" s="408">
        <f t="shared" si="4"/>
        <v>0</v>
      </c>
      <c r="U195" s="409">
        <f t="shared" si="5"/>
        <v>0</v>
      </c>
    </row>
    <row r="196" spans="1:21" x14ac:dyDescent="0.4">
      <c r="A196" s="91" t="s">
        <v>236</v>
      </c>
      <c r="B196" s="273"/>
      <c r="C196" s="48"/>
      <c r="D196" s="274"/>
      <c r="E196" s="48"/>
      <c r="F196" s="272"/>
      <c r="G196" s="272"/>
      <c r="H196" s="272"/>
      <c r="I196" s="48"/>
      <c r="J196" s="272"/>
      <c r="K196" s="272"/>
      <c r="L196" s="272"/>
      <c r="M196" s="48"/>
      <c r="N196" s="275"/>
      <c r="O196" s="275"/>
      <c r="P196" s="276"/>
      <c r="Q196" s="93"/>
      <c r="R196" s="408">
        <f t="shared" si="4"/>
        <v>0</v>
      </c>
      <c r="S196" s="408">
        <f t="shared" si="4"/>
        <v>0</v>
      </c>
      <c r="T196" s="408">
        <f t="shared" si="4"/>
        <v>0</v>
      </c>
      <c r="U196" s="409">
        <f t="shared" si="5"/>
        <v>0</v>
      </c>
    </row>
    <row r="197" spans="1:21" x14ac:dyDescent="0.4">
      <c r="A197" s="91" t="s">
        <v>236</v>
      </c>
      <c r="B197" s="273"/>
      <c r="C197" s="48"/>
      <c r="D197" s="274"/>
      <c r="E197" s="48"/>
      <c r="F197" s="272"/>
      <c r="G197" s="272"/>
      <c r="H197" s="272"/>
      <c r="I197" s="48"/>
      <c r="J197" s="272"/>
      <c r="K197" s="272"/>
      <c r="L197" s="272"/>
      <c r="M197" s="48"/>
      <c r="N197" s="275"/>
      <c r="O197" s="275"/>
      <c r="P197" s="276"/>
      <c r="Q197" s="93"/>
      <c r="R197" s="408">
        <f t="shared" si="4"/>
        <v>0</v>
      </c>
      <c r="S197" s="408">
        <f t="shared" si="4"/>
        <v>0</v>
      </c>
      <c r="T197" s="408">
        <f t="shared" si="4"/>
        <v>0</v>
      </c>
      <c r="U197" s="409">
        <f t="shared" si="5"/>
        <v>0</v>
      </c>
    </row>
    <row r="198" spans="1:21" x14ac:dyDescent="0.4">
      <c r="A198" s="91" t="s">
        <v>236</v>
      </c>
      <c r="B198" s="273"/>
      <c r="C198" s="48"/>
      <c r="D198" s="274"/>
      <c r="E198" s="48"/>
      <c r="F198" s="272"/>
      <c r="G198" s="272"/>
      <c r="H198" s="272"/>
      <c r="I198" s="48"/>
      <c r="J198" s="272"/>
      <c r="K198" s="272"/>
      <c r="L198" s="272"/>
      <c r="M198" s="48"/>
      <c r="N198" s="275"/>
      <c r="O198" s="275"/>
      <c r="P198" s="276"/>
      <c r="Q198" s="93"/>
      <c r="R198" s="408">
        <f t="shared" si="4"/>
        <v>0</v>
      </c>
      <c r="S198" s="408">
        <f t="shared" si="4"/>
        <v>0</v>
      </c>
      <c r="T198" s="408">
        <f t="shared" si="4"/>
        <v>0</v>
      </c>
      <c r="U198" s="409">
        <f t="shared" si="5"/>
        <v>0</v>
      </c>
    </row>
    <row r="199" spans="1:21" x14ac:dyDescent="0.4">
      <c r="A199" s="91" t="s">
        <v>236</v>
      </c>
      <c r="B199" s="273"/>
      <c r="C199" s="48"/>
      <c r="D199" s="274"/>
      <c r="E199" s="48"/>
      <c r="F199" s="272"/>
      <c r="G199" s="272"/>
      <c r="H199" s="272"/>
      <c r="I199" s="48"/>
      <c r="J199" s="272"/>
      <c r="K199" s="272"/>
      <c r="L199" s="272"/>
      <c r="M199" s="48"/>
      <c r="N199" s="275"/>
      <c r="O199" s="275"/>
      <c r="P199" s="276"/>
      <c r="Q199" s="93"/>
      <c r="R199" s="408">
        <f t="shared" si="4"/>
        <v>0</v>
      </c>
      <c r="S199" s="408">
        <f t="shared" si="4"/>
        <v>0</v>
      </c>
      <c r="T199" s="408">
        <f t="shared" si="4"/>
        <v>0</v>
      </c>
      <c r="U199" s="409">
        <f t="shared" si="5"/>
        <v>0</v>
      </c>
    </row>
    <row r="200" spans="1:21" x14ac:dyDescent="0.4">
      <c r="A200" s="91" t="s">
        <v>236</v>
      </c>
      <c r="B200" s="273"/>
      <c r="C200" s="48"/>
      <c r="D200" s="274"/>
      <c r="E200" s="48"/>
      <c r="F200" s="272"/>
      <c r="G200" s="272"/>
      <c r="H200" s="272"/>
      <c r="I200" s="48"/>
      <c r="J200" s="272"/>
      <c r="K200" s="272"/>
      <c r="L200" s="272"/>
      <c r="M200" s="48"/>
      <c r="N200" s="275"/>
      <c r="O200" s="275"/>
      <c r="P200" s="276"/>
      <c r="Q200" s="93"/>
      <c r="R200" s="408">
        <f t="shared" si="4"/>
        <v>0</v>
      </c>
      <c r="S200" s="408">
        <f t="shared" si="4"/>
        <v>0</v>
      </c>
      <c r="T200" s="408">
        <f t="shared" si="4"/>
        <v>0</v>
      </c>
      <c r="U200" s="409">
        <f t="shared" si="5"/>
        <v>0</v>
      </c>
    </row>
    <row r="201" spans="1:21" x14ac:dyDescent="0.4">
      <c r="A201" s="91" t="s">
        <v>236</v>
      </c>
      <c r="B201" s="273"/>
      <c r="C201" s="48"/>
      <c r="D201" s="274"/>
      <c r="E201" s="48"/>
      <c r="F201" s="272"/>
      <c r="G201" s="272"/>
      <c r="H201" s="272"/>
      <c r="I201" s="48"/>
      <c r="J201" s="272"/>
      <c r="K201" s="272"/>
      <c r="L201" s="272"/>
      <c r="M201" s="48"/>
      <c r="N201" s="275"/>
      <c r="O201" s="275"/>
      <c r="P201" s="276"/>
      <c r="Q201" s="93"/>
      <c r="R201" s="408">
        <f t="shared" si="4"/>
        <v>0</v>
      </c>
      <c r="S201" s="408">
        <f t="shared" si="4"/>
        <v>0</v>
      </c>
      <c r="T201" s="408">
        <f t="shared" si="4"/>
        <v>0</v>
      </c>
      <c r="U201" s="409">
        <f t="shared" si="5"/>
        <v>0</v>
      </c>
    </row>
    <row r="202" spans="1:21" x14ac:dyDescent="0.4">
      <c r="A202" s="91" t="s">
        <v>236</v>
      </c>
      <c r="B202" s="273"/>
      <c r="C202" s="48"/>
      <c r="D202" s="274"/>
      <c r="E202" s="48"/>
      <c r="F202" s="272"/>
      <c r="G202" s="272"/>
      <c r="H202" s="272"/>
      <c r="I202" s="48"/>
      <c r="J202" s="272"/>
      <c r="K202" s="272"/>
      <c r="L202" s="272"/>
      <c r="M202" s="48"/>
      <c r="N202" s="275"/>
      <c r="O202" s="275"/>
      <c r="P202" s="276"/>
      <c r="Q202" s="93"/>
      <c r="R202" s="408">
        <f t="shared" si="4"/>
        <v>0</v>
      </c>
      <c r="S202" s="408">
        <f t="shared" si="4"/>
        <v>0</v>
      </c>
      <c r="T202" s="408">
        <f t="shared" si="4"/>
        <v>0</v>
      </c>
      <c r="U202" s="409">
        <f t="shared" si="5"/>
        <v>0</v>
      </c>
    </row>
    <row r="203" spans="1:21" x14ac:dyDescent="0.4">
      <c r="A203" s="91" t="s">
        <v>236</v>
      </c>
      <c r="B203" s="273"/>
      <c r="C203" s="48"/>
      <c r="D203" s="274"/>
      <c r="E203" s="48"/>
      <c r="F203" s="272"/>
      <c r="G203" s="272"/>
      <c r="H203" s="272"/>
      <c r="I203" s="48"/>
      <c r="J203" s="272"/>
      <c r="K203" s="272"/>
      <c r="L203" s="272"/>
      <c r="M203" s="48"/>
      <c r="N203" s="275"/>
      <c r="O203" s="275"/>
      <c r="P203" s="276"/>
      <c r="Q203" s="93"/>
      <c r="R203" s="408">
        <f t="shared" si="4"/>
        <v>0</v>
      </c>
      <c r="S203" s="408">
        <f t="shared" si="4"/>
        <v>0</v>
      </c>
      <c r="T203" s="408">
        <f t="shared" si="4"/>
        <v>0</v>
      </c>
      <c r="U203" s="409">
        <f t="shared" si="5"/>
        <v>0</v>
      </c>
    </row>
    <row r="204" spans="1:21" x14ac:dyDescent="0.4">
      <c r="A204" s="91" t="s">
        <v>236</v>
      </c>
      <c r="B204" s="273"/>
      <c r="C204" s="48"/>
      <c r="D204" s="274"/>
      <c r="E204" s="48"/>
      <c r="F204" s="272"/>
      <c r="G204" s="272"/>
      <c r="H204" s="272"/>
      <c r="I204" s="48"/>
      <c r="J204" s="272"/>
      <c r="K204" s="272"/>
      <c r="L204" s="272"/>
      <c r="M204" s="48"/>
      <c r="N204" s="275"/>
      <c r="O204" s="275"/>
      <c r="P204" s="276"/>
      <c r="Q204" s="93"/>
      <c r="R204" s="408">
        <f t="shared" si="4"/>
        <v>0</v>
      </c>
      <c r="S204" s="408">
        <f t="shared" si="4"/>
        <v>0</v>
      </c>
      <c r="T204" s="408">
        <f t="shared" si="4"/>
        <v>0</v>
      </c>
      <c r="U204" s="409">
        <f t="shared" si="5"/>
        <v>0</v>
      </c>
    </row>
    <row r="205" spans="1:21" x14ac:dyDescent="0.4">
      <c r="A205" s="91" t="s">
        <v>236</v>
      </c>
      <c r="B205" s="273"/>
      <c r="C205" s="48"/>
      <c r="D205" s="274"/>
      <c r="E205" s="48"/>
      <c r="F205" s="272"/>
      <c r="G205" s="272"/>
      <c r="H205" s="272"/>
      <c r="I205" s="48"/>
      <c r="J205" s="272"/>
      <c r="K205" s="272"/>
      <c r="L205" s="272"/>
      <c r="M205" s="48"/>
      <c r="N205" s="275"/>
      <c r="O205" s="275"/>
      <c r="P205" s="276"/>
      <c r="Q205" s="93"/>
      <c r="R205" s="408">
        <f t="shared" ref="R205:T268" si="6">IFERROR(F205*J205,0)</f>
        <v>0</v>
      </c>
      <c r="S205" s="408">
        <f t="shared" si="6"/>
        <v>0</v>
      </c>
      <c r="T205" s="408">
        <f t="shared" si="6"/>
        <v>0</v>
      </c>
      <c r="U205" s="409">
        <f t="shared" ref="U205:U268" si="7">IFERROR(R205+S205+T205,0)</f>
        <v>0</v>
      </c>
    </row>
    <row r="206" spans="1:21" x14ac:dyDescent="0.4">
      <c r="A206" s="91" t="s">
        <v>236</v>
      </c>
      <c r="B206" s="273"/>
      <c r="C206" s="48"/>
      <c r="D206" s="274"/>
      <c r="E206" s="48"/>
      <c r="F206" s="272"/>
      <c r="G206" s="272"/>
      <c r="H206" s="272"/>
      <c r="I206" s="48"/>
      <c r="J206" s="272"/>
      <c r="K206" s="272"/>
      <c r="L206" s="272"/>
      <c r="M206" s="48"/>
      <c r="N206" s="275"/>
      <c r="O206" s="275"/>
      <c r="P206" s="276"/>
      <c r="Q206" s="93"/>
      <c r="R206" s="408">
        <f t="shared" si="6"/>
        <v>0</v>
      </c>
      <c r="S206" s="408">
        <f t="shared" si="6"/>
        <v>0</v>
      </c>
      <c r="T206" s="408">
        <f t="shared" si="6"/>
        <v>0</v>
      </c>
      <c r="U206" s="409">
        <f t="shared" si="7"/>
        <v>0</v>
      </c>
    </row>
    <row r="207" spans="1:21" x14ac:dyDescent="0.4">
      <c r="A207" s="91" t="s">
        <v>236</v>
      </c>
      <c r="B207" s="273"/>
      <c r="C207" s="48"/>
      <c r="D207" s="274"/>
      <c r="E207" s="48"/>
      <c r="F207" s="272"/>
      <c r="G207" s="272"/>
      <c r="H207" s="272"/>
      <c r="I207" s="48"/>
      <c r="J207" s="272"/>
      <c r="K207" s="272"/>
      <c r="L207" s="272"/>
      <c r="M207" s="48"/>
      <c r="N207" s="275"/>
      <c r="O207" s="275"/>
      <c r="P207" s="276"/>
      <c r="Q207" s="93"/>
      <c r="R207" s="408">
        <f t="shared" si="6"/>
        <v>0</v>
      </c>
      <c r="S207" s="408">
        <f t="shared" si="6"/>
        <v>0</v>
      </c>
      <c r="T207" s="408">
        <f t="shared" si="6"/>
        <v>0</v>
      </c>
      <c r="U207" s="409">
        <f t="shared" si="7"/>
        <v>0</v>
      </c>
    </row>
    <row r="208" spans="1:21" x14ac:dyDescent="0.4">
      <c r="A208" s="91" t="s">
        <v>236</v>
      </c>
      <c r="B208" s="273"/>
      <c r="C208" s="48"/>
      <c r="D208" s="274"/>
      <c r="E208" s="48"/>
      <c r="F208" s="272"/>
      <c r="G208" s="272"/>
      <c r="H208" s="272"/>
      <c r="I208" s="48"/>
      <c r="J208" s="272"/>
      <c r="K208" s="272"/>
      <c r="L208" s="272"/>
      <c r="M208" s="48"/>
      <c r="N208" s="275"/>
      <c r="O208" s="275"/>
      <c r="P208" s="276"/>
      <c r="Q208" s="93"/>
      <c r="R208" s="408">
        <f t="shared" si="6"/>
        <v>0</v>
      </c>
      <c r="S208" s="408">
        <f t="shared" si="6"/>
        <v>0</v>
      </c>
      <c r="T208" s="408">
        <f t="shared" si="6"/>
        <v>0</v>
      </c>
      <c r="U208" s="409">
        <f t="shared" si="7"/>
        <v>0</v>
      </c>
    </row>
    <row r="209" spans="1:21" x14ac:dyDescent="0.4">
      <c r="A209" s="91" t="s">
        <v>236</v>
      </c>
      <c r="B209" s="273"/>
      <c r="C209" s="48"/>
      <c r="D209" s="274"/>
      <c r="E209" s="48"/>
      <c r="F209" s="272"/>
      <c r="G209" s="272"/>
      <c r="H209" s="272"/>
      <c r="I209" s="48"/>
      <c r="J209" s="272"/>
      <c r="K209" s="272"/>
      <c r="L209" s="272"/>
      <c r="M209" s="48"/>
      <c r="N209" s="275"/>
      <c r="O209" s="275"/>
      <c r="P209" s="276"/>
      <c r="Q209" s="93"/>
      <c r="R209" s="408">
        <f t="shared" si="6"/>
        <v>0</v>
      </c>
      <c r="S209" s="408">
        <f t="shared" si="6"/>
        <v>0</v>
      </c>
      <c r="T209" s="408">
        <f t="shared" si="6"/>
        <v>0</v>
      </c>
      <c r="U209" s="409">
        <f t="shared" si="7"/>
        <v>0</v>
      </c>
    </row>
    <row r="210" spans="1:21" x14ac:dyDescent="0.4">
      <c r="A210" s="91" t="s">
        <v>236</v>
      </c>
      <c r="B210" s="273"/>
      <c r="C210" s="48"/>
      <c r="D210" s="274"/>
      <c r="E210" s="48"/>
      <c r="F210" s="272"/>
      <c r="G210" s="272"/>
      <c r="H210" s="272"/>
      <c r="I210" s="48"/>
      <c r="J210" s="272"/>
      <c r="K210" s="272"/>
      <c r="L210" s="272"/>
      <c r="M210" s="48"/>
      <c r="N210" s="275"/>
      <c r="O210" s="275"/>
      <c r="P210" s="276"/>
      <c r="Q210" s="93"/>
      <c r="R210" s="408">
        <f t="shared" si="6"/>
        <v>0</v>
      </c>
      <c r="S210" s="408">
        <f t="shared" si="6"/>
        <v>0</v>
      </c>
      <c r="T210" s="408">
        <f t="shared" si="6"/>
        <v>0</v>
      </c>
      <c r="U210" s="409">
        <f t="shared" si="7"/>
        <v>0</v>
      </c>
    </row>
    <row r="211" spans="1:21" x14ac:dyDescent="0.4">
      <c r="A211" s="91" t="s">
        <v>236</v>
      </c>
      <c r="B211" s="273"/>
      <c r="C211" s="48"/>
      <c r="D211" s="274"/>
      <c r="E211" s="48"/>
      <c r="F211" s="272"/>
      <c r="G211" s="272"/>
      <c r="H211" s="272"/>
      <c r="I211" s="48"/>
      <c r="J211" s="272"/>
      <c r="K211" s="272"/>
      <c r="L211" s="272"/>
      <c r="M211" s="48"/>
      <c r="N211" s="275"/>
      <c r="O211" s="275"/>
      <c r="P211" s="276"/>
      <c r="Q211" s="93"/>
      <c r="R211" s="408">
        <f t="shared" si="6"/>
        <v>0</v>
      </c>
      <c r="S211" s="408">
        <f t="shared" si="6"/>
        <v>0</v>
      </c>
      <c r="T211" s="408">
        <f t="shared" si="6"/>
        <v>0</v>
      </c>
      <c r="U211" s="409">
        <f t="shared" si="7"/>
        <v>0</v>
      </c>
    </row>
    <row r="212" spans="1:21" x14ac:dyDescent="0.4">
      <c r="A212" s="91" t="s">
        <v>236</v>
      </c>
      <c r="B212" s="273"/>
      <c r="C212" s="48"/>
      <c r="D212" s="274"/>
      <c r="E212" s="48"/>
      <c r="F212" s="272"/>
      <c r="G212" s="272"/>
      <c r="H212" s="272"/>
      <c r="I212" s="48"/>
      <c r="J212" s="272"/>
      <c r="K212" s="272"/>
      <c r="L212" s="272"/>
      <c r="M212" s="48"/>
      <c r="N212" s="275"/>
      <c r="O212" s="275"/>
      <c r="P212" s="276"/>
      <c r="Q212" s="93"/>
      <c r="R212" s="408">
        <f t="shared" si="6"/>
        <v>0</v>
      </c>
      <c r="S212" s="408">
        <f t="shared" si="6"/>
        <v>0</v>
      </c>
      <c r="T212" s="408">
        <f t="shared" si="6"/>
        <v>0</v>
      </c>
      <c r="U212" s="409">
        <f t="shared" si="7"/>
        <v>0</v>
      </c>
    </row>
    <row r="213" spans="1:21" x14ac:dyDescent="0.4">
      <c r="A213" s="91" t="s">
        <v>236</v>
      </c>
      <c r="B213" s="273"/>
      <c r="C213" s="48"/>
      <c r="D213" s="274"/>
      <c r="E213" s="48"/>
      <c r="F213" s="272"/>
      <c r="G213" s="272"/>
      <c r="H213" s="272"/>
      <c r="I213" s="48"/>
      <c r="J213" s="272"/>
      <c r="K213" s="272"/>
      <c r="L213" s="272"/>
      <c r="M213" s="48"/>
      <c r="N213" s="275"/>
      <c r="O213" s="275"/>
      <c r="P213" s="276"/>
      <c r="Q213" s="93"/>
      <c r="R213" s="408">
        <f t="shared" si="6"/>
        <v>0</v>
      </c>
      <c r="S213" s="408">
        <f t="shared" si="6"/>
        <v>0</v>
      </c>
      <c r="T213" s="408">
        <f t="shared" si="6"/>
        <v>0</v>
      </c>
      <c r="U213" s="409">
        <f t="shared" si="7"/>
        <v>0</v>
      </c>
    </row>
    <row r="214" spans="1:21" x14ac:dyDescent="0.4">
      <c r="A214" s="91" t="s">
        <v>236</v>
      </c>
      <c r="B214" s="273"/>
      <c r="C214" s="48"/>
      <c r="D214" s="274"/>
      <c r="E214" s="48"/>
      <c r="F214" s="272"/>
      <c r="G214" s="272"/>
      <c r="H214" s="272"/>
      <c r="I214" s="48"/>
      <c r="J214" s="272"/>
      <c r="K214" s="272"/>
      <c r="L214" s="272"/>
      <c r="M214" s="48"/>
      <c r="N214" s="275"/>
      <c r="O214" s="275"/>
      <c r="P214" s="276"/>
      <c r="Q214" s="93"/>
      <c r="R214" s="408">
        <f t="shared" si="6"/>
        <v>0</v>
      </c>
      <c r="S214" s="408">
        <f t="shared" si="6"/>
        <v>0</v>
      </c>
      <c r="T214" s="408">
        <f t="shared" si="6"/>
        <v>0</v>
      </c>
      <c r="U214" s="409">
        <f t="shared" si="7"/>
        <v>0</v>
      </c>
    </row>
    <row r="215" spans="1:21" x14ac:dyDescent="0.4">
      <c r="A215" s="91" t="s">
        <v>236</v>
      </c>
      <c r="B215" s="273"/>
      <c r="C215" s="48"/>
      <c r="D215" s="274"/>
      <c r="E215" s="48"/>
      <c r="F215" s="272"/>
      <c r="G215" s="272"/>
      <c r="H215" s="272"/>
      <c r="I215" s="48"/>
      <c r="J215" s="272"/>
      <c r="K215" s="272"/>
      <c r="L215" s="272"/>
      <c r="M215" s="48"/>
      <c r="N215" s="275"/>
      <c r="O215" s="275"/>
      <c r="P215" s="276"/>
      <c r="Q215" s="93"/>
      <c r="R215" s="408">
        <f t="shared" si="6"/>
        <v>0</v>
      </c>
      <c r="S215" s="408">
        <f t="shared" si="6"/>
        <v>0</v>
      </c>
      <c r="T215" s="408">
        <f t="shared" si="6"/>
        <v>0</v>
      </c>
      <c r="U215" s="409">
        <f t="shared" si="7"/>
        <v>0</v>
      </c>
    </row>
    <row r="216" spans="1:21" x14ac:dyDescent="0.4">
      <c r="A216" s="91" t="s">
        <v>236</v>
      </c>
      <c r="B216" s="273"/>
      <c r="C216" s="48"/>
      <c r="D216" s="274"/>
      <c r="E216" s="48"/>
      <c r="F216" s="272"/>
      <c r="G216" s="272"/>
      <c r="H216" s="272"/>
      <c r="I216" s="48"/>
      <c r="J216" s="272"/>
      <c r="K216" s="272"/>
      <c r="L216" s="272"/>
      <c r="M216" s="48"/>
      <c r="N216" s="275"/>
      <c r="O216" s="275"/>
      <c r="P216" s="276"/>
      <c r="Q216" s="93"/>
      <c r="R216" s="408">
        <f t="shared" si="6"/>
        <v>0</v>
      </c>
      <c r="S216" s="408">
        <f t="shared" si="6"/>
        <v>0</v>
      </c>
      <c r="T216" s="408">
        <f t="shared" si="6"/>
        <v>0</v>
      </c>
      <c r="U216" s="409">
        <f t="shared" si="7"/>
        <v>0</v>
      </c>
    </row>
    <row r="217" spans="1:21" x14ac:dyDescent="0.4">
      <c r="A217" s="91" t="s">
        <v>236</v>
      </c>
      <c r="B217" s="273"/>
      <c r="C217" s="48"/>
      <c r="D217" s="274"/>
      <c r="E217" s="48"/>
      <c r="F217" s="272"/>
      <c r="G217" s="272"/>
      <c r="H217" s="272"/>
      <c r="I217" s="48"/>
      <c r="J217" s="272"/>
      <c r="K217" s="272"/>
      <c r="L217" s="272"/>
      <c r="M217" s="48"/>
      <c r="N217" s="275"/>
      <c r="O217" s="275"/>
      <c r="P217" s="276"/>
      <c r="Q217" s="93"/>
      <c r="R217" s="408">
        <f t="shared" si="6"/>
        <v>0</v>
      </c>
      <c r="S217" s="408">
        <f t="shared" si="6"/>
        <v>0</v>
      </c>
      <c r="T217" s="408">
        <f t="shared" si="6"/>
        <v>0</v>
      </c>
      <c r="U217" s="409">
        <f t="shared" si="7"/>
        <v>0</v>
      </c>
    </row>
    <row r="218" spans="1:21" x14ac:dyDescent="0.4">
      <c r="A218" s="91" t="s">
        <v>236</v>
      </c>
      <c r="B218" s="273"/>
      <c r="C218" s="48"/>
      <c r="D218" s="274"/>
      <c r="E218" s="48"/>
      <c r="F218" s="272"/>
      <c r="G218" s="272"/>
      <c r="H218" s="272"/>
      <c r="I218" s="48"/>
      <c r="J218" s="272"/>
      <c r="K218" s="272"/>
      <c r="L218" s="272"/>
      <c r="M218" s="48"/>
      <c r="N218" s="275"/>
      <c r="O218" s="275"/>
      <c r="P218" s="276"/>
      <c r="Q218" s="93"/>
      <c r="R218" s="408">
        <f t="shared" si="6"/>
        <v>0</v>
      </c>
      <c r="S218" s="408">
        <f t="shared" si="6"/>
        <v>0</v>
      </c>
      <c r="T218" s="408">
        <f t="shared" si="6"/>
        <v>0</v>
      </c>
      <c r="U218" s="409">
        <f t="shared" si="7"/>
        <v>0</v>
      </c>
    </row>
    <row r="219" spans="1:21" x14ac:dyDescent="0.4">
      <c r="A219" s="91" t="s">
        <v>236</v>
      </c>
      <c r="B219" s="273"/>
      <c r="C219" s="48"/>
      <c r="D219" s="274"/>
      <c r="E219" s="48"/>
      <c r="F219" s="272"/>
      <c r="G219" s="272"/>
      <c r="H219" s="272"/>
      <c r="I219" s="48"/>
      <c r="J219" s="272"/>
      <c r="K219" s="272"/>
      <c r="L219" s="272"/>
      <c r="M219" s="48"/>
      <c r="N219" s="275"/>
      <c r="O219" s="275"/>
      <c r="P219" s="276"/>
      <c r="Q219" s="93"/>
      <c r="R219" s="408">
        <f t="shared" si="6"/>
        <v>0</v>
      </c>
      <c r="S219" s="408">
        <f t="shared" si="6"/>
        <v>0</v>
      </c>
      <c r="T219" s="408">
        <f t="shared" si="6"/>
        <v>0</v>
      </c>
      <c r="U219" s="409">
        <f t="shared" si="7"/>
        <v>0</v>
      </c>
    </row>
    <row r="220" spans="1:21" x14ac:dyDescent="0.4">
      <c r="A220" s="91" t="s">
        <v>236</v>
      </c>
      <c r="B220" s="273"/>
      <c r="C220" s="48"/>
      <c r="D220" s="274"/>
      <c r="E220" s="48"/>
      <c r="F220" s="272"/>
      <c r="G220" s="272"/>
      <c r="H220" s="272"/>
      <c r="I220" s="48"/>
      <c r="J220" s="272"/>
      <c r="K220" s="272"/>
      <c r="L220" s="272"/>
      <c r="M220" s="48"/>
      <c r="N220" s="275"/>
      <c r="O220" s="275"/>
      <c r="P220" s="276"/>
      <c r="Q220" s="93"/>
      <c r="R220" s="408">
        <f t="shared" si="6"/>
        <v>0</v>
      </c>
      <c r="S220" s="408">
        <f t="shared" si="6"/>
        <v>0</v>
      </c>
      <c r="T220" s="408">
        <f t="shared" si="6"/>
        <v>0</v>
      </c>
      <c r="U220" s="409">
        <f t="shared" si="7"/>
        <v>0</v>
      </c>
    </row>
    <row r="221" spans="1:21" x14ac:dyDescent="0.4">
      <c r="A221" s="91" t="s">
        <v>236</v>
      </c>
      <c r="B221" s="273"/>
      <c r="C221" s="48"/>
      <c r="D221" s="274"/>
      <c r="E221" s="48"/>
      <c r="F221" s="272"/>
      <c r="G221" s="272"/>
      <c r="H221" s="272"/>
      <c r="I221" s="48"/>
      <c r="J221" s="272"/>
      <c r="K221" s="272"/>
      <c r="L221" s="272"/>
      <c r="M221" s="48"/>
      <c r="N221" s="275"/>
      <c r="O221" s="275"/>
      <c r="P221" s="276"/>
      <c r="Q221" s="93"/>
      <c r="R221" s="408">
        <f t="shared" si="6"/>
        <v>0</v>
      </c>
      <c r="S221" s="408">
        <f t="shared" si="6"/>
        <v>0</v>
      </c>
      <c r="T221" s="408">
        <f t="shared" si="6"/>
        <v>0</v>
      </c>
      <c r="U221" s="409">
        <f t="shared" si="7"/>
        <v>0</v>
      </c>
    </row>
    <row r="222" spans="1:21" x14ac:dyDescent="0.4">
      <c r="A222" s="91" t="s">
        <v>236</v>
      </c>
      <c r="B222" s="273"/>
      <c r="C222" s="48"/>
      <c r="D222" s="274"/>
      <c r="E222" s="48"/>
      <c r="F222" s="272"/>
      <c r="G222" s="272"/>
      <c r="H222" s="272"/>
      <c r="I222" s="48"/>
      <c r="J222" s="272"/>
      <c r="K222" s="272"/>
      <c r="L222" s="272"/>
      <c r="M222" s="48"/>
      <c r="N222" s="275"/>
      <c r="O222" s="275"/>
      <c r="P222" s="276"/>
      <c r="Q222" s="93"/>
      <c r="R222" s="408">
        <f t="shared" si="6"/>
        <v>0</v>
      </c>
      <c r="S222" s="408">
        <f t="shared" si="6"/>
        <v>0</v>
      </c>
      <c r="T222" s="408">
        <f t="shared" si="6"/>
        <v>0</v>
      </c>
      <c r="U222" s="409">
        <f t="shared" si="7"/>
        <v>0</v>
      </c>
    </row>
    <row r="223" spans="1:21" x14ac:dyDescent="0.4">
      <c r="A223" s="91" t="s">
        <v>236</v>
      </c>
      <c r="B223" s="273"/>
      <c r="C223" s="48"/>
      <c r="D223" s="274"/>
      <c r="E223" s="48"/>
      <c r="F223" s="272"/>
      <c r="G223" s="272"/>
      <c r="H223" s="272"/>
      <c r="I223" s="48"/>
      <c r="J223" s="272"/>
      <c r="K223" s="272"/>
      <c r="L223" s="272"/>
      <c r="M223" s="48"/>
      <c r="N223" s="275"/>
      <c r="O223" s="275"/>
      <c r="P223" s="276"/>
      <c r="Q223" s="93"/>
      <c r="R223" s="408">
        <f t="shared" si="6"/>
        <v>0</v>
      </c>
      <c r="S223" s="408">
        <f t="shared" si="6"/>
        <v>0</v>
      </c>
      <c r="T223" s="408">
        <f t="shared" si="6"/>
        <v>0</v>
      </c>
      <c r="U223" s="409">
        <f t="shared" si="7"/>
        <v>0</v>
      </c>
    </row>
    <row r="224" spans="1:21" x14ac:dyDescent="0.4">
      <c r="A224" s="91" t="s">
        <v>236</v>
      </c>
      <c r="B224" s="273"/>
      <c r="C224" s="48"/>
      <c r="D224" s="274"/>
      <c r="E224" s="48"/>
      <c r="F224" s="272"/>
      <c r="G224" s="272"/>
      <c r="H224" s="272"/>
      <c r="I224" s="48"/>
      <c r="J224" s="272"/>
      <c r="K224" s="272"/>
      <c r="L224" s="272"/>
      <c r="M224" s="48"/>
      <c r="N224" s="275"/>
      <c r="O224" s="275"/>
      <c r="P224" s="276"/>
      <c r="Q224" s="93"/>
      <c r="R224" s="408">
        <f t="shared" si="6"/>
        <v>0</v>
      </c>
      <c r="S224" s="408">
        <f t="shared" si="6"/>
        <v>0</v>
      </c>
      <c r="T224" s="408">
        <f t="shared" si="6"/>
        <v>0</v>
      </c>
      <c r="U224" s="409">
        <f t="shared" si="7"/>
        <v>0</v>
      </c>
    </row>
    <row r="225" spans="1:21" x14ac:dyDescent="0.4">
      <c r="A225" s="91" t="s">
        <v>236</v>
      </c>
      <c r="B225" s="273"/>
      <c r="C225" s="48"/>
      <c r="D225" s="274"/>
      <c r="E225" s="48"/>
      <c r="F225" s="272"/>
      <c r="G225" s="272"/>
      <c r="H225" s="272"/>
      <c r="I225" s="48"/>
      <c r="J225" s="272"/>
      <c r="K225" s="272"/>
      <c r="L225" s="272"/>
      <c r="M225" s="48"/>
      <c r="N225" s="275"/>
      <c r="O225" s="275"/>
      <c r="P225" s="276"/>
      <c r="Q225" s="93"/>
      <c r="R225" s="408">
        <f t="shared" si="6"/>
        <v>0</v>
      </c>
      <c r="S225" s="408">
        <f t="shared" si="6"/>
        <v>0</v>
      </c>
      <c r="T225" s="408">
        <f t="shared" si="6"/>
        <v>0</v>
      </c>
      <c r="U225" s="409">
        <f t="shared" si="7"/>
        <v>0</v>
      </c>
    </row>
    <row r="226" spans="1:21" x14ac:dyDescent="0.4">
      <c r="A226" s="91" t="s">
        <v>236</v>
      </c>
      <c r="B226" s="273"/>
      <c r="C226" s="48"/>
      <c r="D226" s="274"/>
      <c r="E226" s="48"/>
      <c r="F226" s="272"/>
      <c r="G226" s="272"/>
      <c r="H226" s="272"/>
      <c r="I226" s="48"/>
      <c r="J226" s="272"/>
      <c r="K226" s="272"/>
      <c r="L226" s="272"/>
      <c r="M226" s="48"/>
      <c r="N226" s="275"/>
      <c r="O226" s="275"/>
      <c r="P226" s="276"/>
      <c r="Q226" s="93"/>
      <c r="R226" s="408">
        <f t="shared" si="6"/>
        <v>0</v>
      </c>
      <c r="S226" s="408">
        <f t="shared" si="6"/>
        <v>0</v>
      </c>
      <c r="T226" s="408">
        <f t="shared" si="6"/>
        <v>0</v>
      </c>
      <c r="U226" s="409">
        <f t="shared" si="7"/>
        <v>0</v>
      </c>
    </row>
    <row r="227" spans="1:21" x14ac:dyDescent="0.4">
      <c r="A227" s="91" t="s">
        <v>236</v>
      </c>
      <c r="B227" s="273"/>
      <c r="C227" s="48"/>
      <c r="D227" s="274"/>
      <c r="E227" s="48"/>
      <c r="F227" s="272"/>
      <c r="G227" s="272"/>
      <c r="H227" s="272"/>
      <c r="I227" s="48"/>
      <c r="J227" s="272"/>
      <c r="K227" s="272"/>
      <c r="L227" s="272"/>
      <c r="M227" s="48"/>
      <c r="N227" s="275"/>
      <c r="O227" s="275"/>
      <c r="P227" s="276"/>
      <c r="Q227" s="93"/>
      <c r="R227" s="408">
        <f t="shared" si="6"/>
        <v>0</v>
      </c>
      <c r="S227" s="408">
        <f t="shared" si="6"/>
        <v>0</v>
      </c>
      <c r="T227" s="408">
        <f t="shared" si="6"/>
        <v>0</v>
      </c>
      <c r="U227" s="409">
        <f t="shared" si="7"/>
        <v>0</v>
      </c>
    </row>
    <row r="228" spans="1:21" x14ac:dyDescent="0.4">
      <c r="A228" s="91" t="s">
        <v>236</v>
      </c>
      <c r="B228" s="273"/>
      <c r="C228" s="48"/>
      <c r="D228" s="274"/>
      <c r="E228" s="48"/>
      <c r="F228" s="272"/>
      <c r="G228" s="272"/>
      <c r="H228" s="272"/>
      <c r="I228" s="48"/>
      <c r="J228" s="272"/>
      <c r="K228" s="272"/>
      <c r="L228" s="272"/>
      <c r="M228" s="48"/>
      <c r="N228" s="275"/>
      <c r="O228" s="275"/>
      <c r="P228" s="276"/>
      <c r="Q228" s="93"/>
      <c r="R228" s="408">
        <f t="shared" si="6"/>
        <v>0</v>
      </c>
      <c r="S228" s="408">
        <f t="shared" si="6"/>
        <v>0</v>
      </c>
      <c r="T228" s="408">
        <f t="shared" si="6"/>
        <v>0</v>
      </c>
      <c r="U228" s="409">
        <f t="shared" si="7"/>
        <v>0</v>
      </c>
    </row>
    <row r="229" spans="1:21" x14ac:dyDescent="0.4">
      <c r="A229" s="91" t="s">
        <v>236</v>
      </c>
      <c r="B229" s="273"/>
      <c r="C229" s="48"/>
      <c r="D229" s="274"/>
      <c r="E229" s="48"/>
      <c r="F229" s="272"/>
      <c r="G229" s="272"/>
      <c r="H229" s="272"/>
      <c r="I229" s="48"/>
      <c r="J229" s="272"/>
      <c r="K229" s="272"/>
      <c r="L229" s="272"/>
      <c r="M229" s="48"/>
      <c r="N229" s="275"/>
      <c r="O229" s="275"/>
      <c r="P229" s="276"/>
      <c r="Q229" s="93"/>
      <c r="R229" s="408">
        <f t="shared" si="6"/>
        <v>0</v>
      </c>
      <c r="S229" s="408">
        <f t="shared" si="6"/>
        <v>0</v>
      </c>
      <c r="T229" s="408">
        <f t="shared" si="6"/>
        <v>0</v>
      </c>
      <c r="U229" s="409">
        <f t="shared" si="7"/>
        <v>0</v>
      </c>
    </row>
    <row r="230" spans="1:21" x14ac:dyDescent="0.4">
      <c r="A230" s="91" t="s">
        <v>236</v>
      </c>
      <c r="B230" s="273"/>
      <c r="C230" s="48"/>
      <c r="D230" s="274"/>
      <c r="E230" s="48"/>
      <c r="F230" s="272"/>
      <c r="G230" s="272"/>
      <c r="H230" s="272"/>
      <c r="I230" s="48"/>
      <c r="J230" s="272"/>
      <c r="K230" s="272"/>
      <c r="L230" s="272"/>
      <c r="M230" s="48"/>
      <c r="N230" s="275"/>
      <c r="O230" s="275"/>
      <c r="P230" s="276"/>
      <c r="Q230" s="93"/>
      <c r="R230" s="408">
        <f t="shared" si="6"/>
        <v>0</v>
      </c>
      <c r="S230" s="408">
        <f t="shared" si="6"/>
        <v>0</v>
      </c>
      <c r="T230" s="408">
        <f t="shared" si="6"/>
        <v>0</v>
      </c>
      <c r="U230" s="409">
        <f t="shared" si="7"/>
        <v>0</v>
      </c>
    </row>
    <row r="231" spans="1:21" x14ac:dyDescent="0.4">
      <c r="A231" s="91" t="s">
        <v>236</v>
      </c>
      <c r="B231" s="273"/>
      <c r="C231" s="48"/>
      <c r="D231" s="274"/>
      <c r="E231" s="48"/>
      <c r="F231" s="272"/>
      <c r="G231" s="272"/>
      <c r="H231" s="272"/>
      <c r="I231" s="48"/>
      <c r="J231" s="272"/>
      <c r="K231" s="272"/>
      <c r="L231" s="272"/>
      <c r="M231" s="48"/>
      <c r="N231" s="275"/>
      <c r="O231" s="275"/>
      <c r="P231" s="276"/>
      <c r="Q231" s="93"/>
      <c r="R231" s="408">
        <f t="shared" si="6"/>
        <v>0</v>
      </c>
      <c r="S231" s="408">
        <f t="shared" si="6"/>
        <v>0</v>
      </c>
      <c r="T231" s="408">
        <f t="shared" si="6"/>
        <v>0</v>
      </c>
      <c r="U231" s="409">
        <f t="shared" si="7"/>
        <v>0</v>
      </c>
    </row>
    <row r="232" spans="1:21" x14ac:dyDescent="0.4">
      <c r="A232" s="91" t="s">
        <v>236</v>
      </c>
      <c r="B232" s="273"/>
      <c r="C232" s="48"/>
      <c r="D232" s="274"/>
      <c r="E232" s="48"/>
      <c r="F232" s="272"/>
      <c r="G232" s="272"/>
      <c r="H232" s="272"/>
      <c r="I232" s="48"/>
      <c r="J232" s="272"/>
      <c r="K232" s="272"/>
      <c r="L232" s="272"/>
      <c r="M232" s="48"/>
      <c r="N232" s="275"/>
      <c r="O232" s="275"/>
      <c r="P232" s="276"/>
      <c r="Q232" s="93"/>
      <c r="R232" s="408">
        <f t="shared" si="6"/>
        <v>0</v>
      </c>
      <c r="S232" s="408">
        <f t="shared" si="6"/>
        <v>0</v>
      </c>
      <c r="T232" s="408">
        <f t="shared" si="6"/>
        <v>0</v>
      </c>
      <c r="U232" s="409">
        <f t="shared" si="7"/>
        <v>0</v>
      </c>
    </row>
    <row r="233" spans="1:21" x14ac:dyDescent="0.4">
      <c r="A233" s="91" t="s">
        <v>236</v>
      </c>
      <c r="B233" s="273"/>
      <c r="C233" s="48"/>
      <c r="D233" s="274"/>
      <c r="E233" s="48"/>
      <c r="F233" s="272"/>
      <c r="G233" s="272"/>
      <c r="H233" s="272"/>
      <c r="I233" s="48"/>
      <c r="J233" s="272"/>
      <c r="K233" s="272"/>
      <c r="L233" s="272"/>
      <c r="M233" s="48"/>
      <c r="N233" s="275"/>
      <c r="O233" s="275"/>
      <c r="P233" s="276"/>
      <c r="Q233" s="93"/>
      <c r="R233" s="408">
        <f t="shared" si="6"/>
        <v>0</v>
      </c>
      <c r="S233" s="408">
        <f t="shared" si="6"/>
        <v>0</v>
      </c>
      <c r="T233" s="408">
        <f t="shared" si="6"/>
        <v>0</v>
      </c>
      <c r="U233" s="409">
        <f t="shared" si="7"/>
        <v>0</v>
      </c>
    </row>
    <row r="234" spans="1:21" x14ac:dyDescent="0.4">
      <c r="A234" s="91" t="s">
        <v>236</v>
      </c>
      <c r="B234" s="273"/>
      <c r="C234" s="48"/>
      <c r="D234" s="274"/>
      <c r="E234" s="48"/>
      <c r="F234" s="272"/>
      <c r="G234" s="272"/>
      <c r="H234" s="272"/>
      <c r="I234" s="48"/>
      <c r="J234" s="272"/>
      <c r="K234" s="272"/>
      <c r="L234" s="272"/>
      <c r="M234" s="48"/>
      <c r="N234" s="275"/>
      <c r="O234" s="275"/>
      <c r="P234" s="276"/>
      <c r="Q234" s="93"/>
      <c r="R234" s="408">
        <f t="shared" si="6"/>
        <v>0</v>
      </c>
      <c r="S234" s="408">
        <f t="shared" si="6"/>
        <v>0</v>
      </c>
      <c r="T234" s="408">
        <f t="shared" si="6"/>
        <v>0</v>
      </c>
      <c r="U234" s="409">
        <f t="shared" si="7"/>
        <v>0</v>
      </c>
    </row>
    <row r="235" spans="1:21" x14ac:dyDescent="0.4">
      <c r="A235" s="91" t="s">
        <v>236</v>
      </c>
      <c r="B235" s="273"/>
      <c r="C235" s="48"/>
      <c r="D235" s="274"/>
      <c r="E235" s="48"/>
      <c r="F235" s="272"/>
      <c r="G235" s="272"/>
      <c r="H235" s="272"/>
      <c r="I235" s="48"/>
      <c r="J235" s="272"/>
      <c r="K235" s="272"/>
      <c r="L235" s="272"/>
      <c r="M235" s="48"/>
      <c r="N235" s="275"/>
      <c r="O235" s="275"/>
      <c r="P235" s="276"/>
      <c r="Q235" s="93"/>
      <c r="R235" s="408">
        <f t="shared" si="6"/>
        <v>0</v>
      </c>
      <c r="S235" s="408">
        <f t="shared" si="6"/>
        <v>0</v>
      </c>
      <c r="T235" s="408">
        <f t="shared" si="6"/>
        <v>0</v>
      </c>
      <c r="U235" s="409">
        <f t="shared" si="7"/>
        <v>0</v>
      </c>
    </row>
    <row r="236" spans="1:21" x14ac:dyDescent="0.4">
      <c r="A236" s="91" t="s">
        <v>236</v>
      </c>
      <c r="B236" s="273"/>
      <c r="C236" s="48"/>
      <c r="D236" s="274"/>
      <c r="E236" s="48"/>
      <c r="F236" s="272"/>
      <c r="G236" s="272"/>
      <c r="H236" s="272"/>
      <c r="I236" s="48"/>
      <c r="J236" s="272"/>
      <c r="K236" s="272"/>
      <c r="L236" s="272"/>
      <c r="M236" s="48"/>
      <c r="N236" s="275"/>
      <c r="O236" s="275"/>
      <c r="P236" s="276"/>
      <c r="Q236" s="93"/>
      <c r="R236" s="408">
        <f t="shared" si="6"/>
        <v>0</v>
      </c>
      <c r="S236" s="408">
        <f t="shared" si="6"/>
        <v>0</v>
      </c>
      <c r="T236" s="408">
        <f t="shared" si="6"/>
        <v>0</v>
      </c>
      <c r="U236" s="409">
        <f t="shared" si="7"/>
        <v>0</v>
      </c>
    </row>
    <row r="237" spans="1:21" x14ac:dyDescent="0.4">
      <c r="A237" s="91" t="s">
        <v>236</v>
      </c>
      <c r="B237" s="273"/>
      <c r="C237" s="48"/>
      <c r="D237" s="274"/>
      <c r="E237" s="48"/>
      <c r="F237" s="272"/>
      <c r="G237" s="272"/>
      <c r="H237" s="272"/>
      <c r="I237" s="48"/>
      <c r="J237" s="272"/>
      <c r="K237" s="272"/>
      <c r="L237" s="272"/>
      <c r="M237" s="48"/>
      <c r="N237" s="275"/>
      <c r="O237" s="275"/>
      <c r="P237" s="276"/>
      <c r="Q237" s="93"/>
      <c r="R237" s="408">
        <f t="shared" si="6"/>
        <v>0</v>
      </c>
      <c r="S237" s="408">
        <f t="shared" si="6"/>
        <v>0</v>
      </c>
      <c r="T237" s="408">
        <f t="shared" si="6"/>
        <v>0</v>
      </c>
      <c r="U237" s="409">
        <f t="shared" si="7"/>
        <v>0</v>
      </c>
    </row>
    <row r="238" spans="1:21" x14ac:dyDescent="0.4">
      <c r="A238" s="91" t="s">
        <v>236</v>
      </c>
      <c r="B238" s="273"/>
      <c r="C238" s="48"/>
      <c r="D238" s="274"/>
      <c r="E238" s="48"/>
      <c r="F238" s="272"/>
      <c r="G238" s="272"/>
      <c r="H238" s="272"/>
      <c r="I238" s="48"/>
      <c r="J238" s="272"/>
      <c r="K238" s="272"/>
      <c r="L238" s="272"/>
      <c r="M238" s="48"/>
      <c r="N238" s="275"/>
      <c r="O238" s="275"/>
      <c r="P238" s="276"/>
      <c r="Q238" s="93"/>
      <c r="R238" s="408">
        <f t="shared" si="6"/>
        <v>0</v>
      </c>
      <c r="S238" s="408">
        <f t="shared" si="6"/>
        <v>0</v>
      </c>
      <c r="T238" s="408">
        <f t="shared" si="6"/>
        <v>0</v>
      </c>
      <c r="U238" s="409">
        <f t="shared" si="7"/>
        <v>0</v>
      </c>
    </row>
    <row r="239" spans="1:21" x14ac:dyDescent="0.4">
      <c r="A239" s="91" t="s">
        <v>236</v>
      </c>
      <c r="B239" s="273"/>
      <c r="C239" s="48"/>
      <c r="D239" s="274"/>
      <c r="E239" s="48"/>
      <c r="F239" s="272"/>
      <c r="G239" s="272"/>
      <c r="H239" s="272"/>
      <c r="I239" s="48"/>
      <c r="J239" s="272"/>
      <c r="K239" s="272"/>
      <c r="L239" s="272"/>
      <c r="M239" s="48"/>
      <c r="N239" s="275"/>
      <c r="O239" s="275"/>
      <c r="P239" s="276"/>
      <c r="Q239" s="93"/>
      <c r="R239" s="408">
        <f t="shared" si="6"/>
        <v>0</v>
      </c>
      <c r="S239" s="408">
        <f t="shared" si="6"/>
        <v>0</v>
      </c>
      <c r="T239" s="408">
        <f t="shared" si="6"/>
        <v>0</v>
      </c>
      <c r="U239" s="409">
        <f t="shared" si="7"/>
        <v>0</v>
      </c>
    </row>
    <row r="240" spans="1:21" x14ac:dyDescent="0.4">
      <c r="A240" s="91" t="s">
        <v>236</v>
      </c>
      <c r="B240" s="273"/>
      <c r="C240" s="48"/>
      <c r="D240" s="274"/>
      <c r="E240" s="48"/>
      <c r="F240" s="272"/>
      <c r="G240" s="272"/>
      <c r="H240" s="272"/>
      <c r="I240" s="48"/>
      <c r="J240" s="272"/>
      <c r="K240" s="272"/>
      <c r="L240" s="272"/>
      <c r="M240" s="48"/>
      <c r="N240" s="275"/>
      <c r="O240" s="275"/>
      <c r="P240" s="276"/>
      <c r="Q240" s="93"/>
      <c r="R240" s="408">
        <f t="shared" si="6"/>
        <v>0</v>
      </c>
      <c r="S240" s="408">
        <f t="shared" si="6"/>
        <v>0</v>
      </c>
      <c r="T240" s="408">
        <f t="shared" si="6"/>
        <v>0</v>
      </c>
      <c r="U240" s="409">
        <f t="shared" si="7"/>
        <v>0</v>
      </c>
    </row>
    <row r="241" spans="1:21" x14ac:dyDescent="0.4">
      <c r="A241" s="91" t="s">
        <v>236</v>
      </c>
      <c r="B241" s="273"/>
      <c r="C241" s="48"/>
      <c r="D241" s="274"/>
      <c r="E241" s="48"/>
      <c r="F241" s="272"/>
      <c r="G241" s="272"/>
      <c r="H241" s="272"/>
      <c r="I241" s="48"/>
      <c r="J241" s="272"/>
      <c r="K241" s="272"/>
      <c r="L241" s="272"/>
      <c r="M241" s="48"/>
      <c r="N241" s="275"/>
      <c r="O241" s="275"/>
      <c r="P241" s="276"/>
      <c r="Q241" s="93"/>
      <c r="R241" s="408">
        <f t="shared" si="6"/>
        <v>0</v>
      </c>
      <c r="S241" s="408">
        <f t="shared" si="6"/>
        <v>0</v>
      </c>
      <c r="T241" s="408">
        <f t="shared" si="6"/>
        <v>0</v>
      </c>
      <c r="U241" s="409">
        <f t="shared" si="7"/>
        <v>0</v>
      </c>
    </row>
    <row r="242" spans="1:21" x14ac:dyDescent="0.4">
      <c r="A242" s="91" t="s">
        <v>236</v>
      </c>
      <c r="B242" s="273"/>
      <c r="C242" s="48"/>
      <c r="D242" s="274"/>
      <c r="E242" s="48"/>
      <c r="F242" s="272"/>
      <c r="G242" s="272"/>
      <c r="H242" s="272"/>
      <c r="I242" s="48"/>
      <c r="J242" s="272"/>
      <c r="K242" s="272"/>
      <c r="L242" s="272"/>
      <c r="M242" s="48"/>
      <c r="N242" s="275"/>
      <c r="O242" s="275"/>
      <c r="P242" s="276"/>
      <c r="Q242" s="93"/>
      <c r="R242" s="408">
        <f t="shared" si="6"/>
        <v>0</v>
      </c>
      <c r="S242" s="408">
        <f t="shared" si="6"/>
        <v>0</v>
      </c>
      <c r="T242" s="408">
        <f t="shared" si="6"/>
        <v>0</v>
      </c>
      <c r="U242" s="409">
        <f t="shared" si="7"/>
        <v>0</v>
      </c>
    </row>
    <row r="243" spans="1:21" x14ac:dyDescent="0.4">
      <c r="A243" s="91" t="s">
        <v>236</v>
      </c>
      <c r="B243" s="273"/>
      <c r="C243" s="48"/>
      <c r="D243" s="274"/>
      <c r="E243" s="48"/>
      <c r="F243" s="272"/>
      <c r="G243" s="272"/>
      <c r="H243" s="272"/>
      <c r="I243" s="48"/>
      <c r="J243" s="272"/>
      <c r="K243" s="272"/>
      <c r="L243" s="272"/>
      <c r="M243" s="48"/>
      <c r="N243" s="275"/>
      <c r="O243" s="275"/>
      <c r="P243" s="276"/>
      <c r="Q243" s="93"/>
      <c r="R243" s="408">
        <f t="shared" si="6"/>
        <v>0</v>
      </c>
      <c r="S243" s="408">
        <f t="shared" si="6"/>
        <v>0</v>
      </c>
      <c r="T243" s="408">
        <f t="shared" si="6"/>
        <v>0</v>
      </c>
      <c r="U243" s="409">
        <f t="shared" si="7"/>
        <v>0</v>
      </c>
    </row>
    <row r="244" spans="1:21" x14ac:dyDescent="0.4">
      <c r="A244" s="91" t="s">
        <v>236</v>
      </c>
      <c r="B244" s="273"/>
      <c r="C244" s="48"/>
      <c r="D244" s="274"/>
      <c r="E244" s="48"/>
      <c r="F244" s="272"/>
      <c r="G244" s="272"/>
      <c r="H244" s="272"/>
      <c r="I244" s="48"/>
      <c r="J244" s="272"/>
      <c r="K244" s="272"/>
      <c r="L244" s="272"/>
      <c r="M244" s="48"/>
      <c r="N244" s="275"/>
      <c r="O244" s="275"/>
      <c r="P244" s="276"/>
      <c r="Q244" s="93"/>
      <c r="R244" s="408">
        <f t="shared" si="6"/>
        <v>0</v>
      </c>
      <c r="S244" s="408">
        <f t="shared" si="6"/>
        <v>0</v>
      </c>
      <c r="T244" s="408">
        <f t="shared" si="6"/>
        <v>0</v>
      </c>
      <c r="U244" s="409">
        <f t="shared" si="7"/>
        <v>0</v>
      </c>
    </row>
    <row r="245" spans="1:21" x14ac:dyDescent="0.4">
      <c r="A245" s="91" t="s">
        <v>236</v>
      </c>
      <c r="B245" s="273"/>
      <c r="C245" s="48"/>
      <c r="D245" s="274"/>
      <c r="E245" s="48"/>
      <c r="F245" s="272"/>
      <c r="G245" s="272"/>
      <c r="H245" s="272"/>
      <c r="I245" s="48"/>
      <c r="J245" s="272"/>
      <c r="K245" s="272"/>
      <c r="L245" s="272"/>
      <c r="M245" s="48"/>
      <c r="N245" s="275"/>
      <c r="O245" s="275"/>
      <c r="P245" s="276"/>
      <c r="Q245" s="93"/>
      <c r="R245" s="408">
        <f t="shared" si="6"/>
        <v>0</v>
      </c>
      <c r="S245" s="408">
        <f t="shared" si="6"/>
        <v>0</v>
      </c>
      <c r="T245" s="408">
        <f t="shared" si="6"/>
        <v>0</v>
      </c>
      <c r="U245" s="409">
        <f t="shared" si="7"/>
        <v>0</v>
      </c>
    </row>
    <row r="246" spans="1:21" x14ac:dyDescent="0.4">
      <c r="A246" s="91" t="s">
        <v>236</v>
      </c>
      <c r="B246" s="273"/>
      <c r="C246" s="48"/>
      <c r="D246" s="274"/>
      <c r="E246" s="48"/>
      <c r="F246" s="272"/>
      <c r="G246" s="272"/>
      <c r="H246" s="272"/>
      <c r="I246" s="48"/>
      <c r="J246" s="272"/>
      <c r="K246" s="272"/>
      <c r="L246" s="272"/>
      <c r="M246" s="48"/>
      <c r="N246" s="275"/>
      <c r="O246" s="275"/>
      <c r="P246" s="276"/>
      <c r="Q246" s="93"/>
      <c r="R246" s="408">
        <f t="shared" si="6"/>
        <v>0</v>
      </c>
      <c r="S246" s="408">
        <f t="shared" si="6"/>
        <v>0</v>
      </c>
      <c r="T246" s="408">
        <f t="shared" si="6"/>
        <v>0</v>
      </c>
      <c r="U246" s="409">
        <f t="shared" si="7"/>
        <v>0</v>
      </c>
    </row>
    <row r="247" spans="1:21" x14ac:dyDescent="0.4">
      <c r="A247" s="91" t="s">
        <v>236</v>
      </c>
      <c r="B247" s="273"/>
      <c r="C247" s="48"/>
      <c r="D247" s="274"/>
      <c r="E247" s="48"/>
      <c r="F247" s="272"/>
      <c r="G247" s="272"/>
      <c r="H247" s="272"/>
      <c r="I247" s="48"/>
      <c r="J247" s="272"/>
      <c r="K247" s="272"/>
      <c r="L247" s="272"/>
      <c r="M247" s="48"/>
      <c r="N247" s="275"/>
      <c r="O247" s="275"/>
      <c r="P247" s="276"/>
      <c r="Q247" s="93"/>
      <c r="R247" s="408">
        <f t="shared" si="6"/>
        <v>0</v>
      </c>
      <c r="S247" s="408">
        <f t="shared" si="6"/>
        <v>0</v>
      </c>
      <c r="T247" s="408">
        <f t="shared" si="6"/>
        <v>0</v>
      </c>
      <c r="U247" s="409">
        <f t="shared" si="7"/>
        <v>0</v>
      </c>
    </row>
    <row r="248" spans="1:21" x14ac:dyDescent="0.4">
      <c r="A248" s="91" t="s">
        <v>236</v>
      </c>
      <c r="B248" s="273"/>
      <c r="C248" s="48"/>
      <c r="D248" s="274"/>
      <c r="E248" s="48"/>
      <c r="F248" s="272"/>
      <c r="G248" s="272"/>
      <c r="H248" s="272"/>
      <c r="I248" s="48"/>
      <c r="J248" s="272"/>
      <c r="K248" s="272"/>
      <c r="L248" s="272"/>
      <c r="M248" s="48"/>
      <c r="N248" s="275"/>
      <c r="O248" s="275"/>
      <c r="P248" s="276"/>
      <c r="Q248" s="93"/>
      <c r="R248" s="408">
        <f t="shared" si="6"/>
        <v>0</v>
      </c>
      <c r="S248" s="408">
        <f t="shared" si="6"/>
        <v>0</v>
      </c>
      <c r="T248" s="408">
        <f t="shared" si="6"/>
        <v>0</v>
      </c>
      <c r="U248" s="409">
        <f t="shared" si="7"/>
        <v>0</v>
      </c>
    </row>
    <row r="249" spans="1:21" x14ac:dyDescent="0.4">
      <c r="A249" s="91" t="s">
        <v>236</v>
      </c>
      <c r="B249" s="273"/>
      <c r="C249" s="48"/>
      <c r="D249" s="274"/>
      <c r="E249" s="48"/>
      <c r="F249" s="272"/>
      <c r="G249" s="272"/>
      <c r="H249" s="272"/>
      <c r="I249" s="48"/>
      <c r="J249" s="272"/>
      <c r="K249" s="272"/>
      <c r="L249" s="272"/>
      <c r="M249" s="48"/>
      <c r="N249" s="275"/>
      <c r="O249" s="275"/>
      <c r="P249" s="276"/>
      <c r="Q249" s="93"/>
      <c r="R249" s="408">
        <f t="shared" si="6"/>
        <v>0</v>
      </c>
      <c r="S249" s="408">
        <f t="shared" si="6"/>
        <v>0</v>
      </c>
      <c r="T249" s="408">
        <f t="shared" si="6"/>
        <v>0</v>
      </c>
      <c r="U249" s="409">
        <f t="shared" si="7"/>
        <v>0</v>
      </c>
    </row>
    <row r="250" spans="1:21" x14ac:dyDescent="0.4">
      <c r="A250" s="91" t="s">
        <v>236</v>
      </c>
      <c r="B250" s="273"/>
      <c r="C250" s="48"/>
      <c r="D250" s="274"/>
      <c r="E250" s="48"/>
      <c r="F250" s="272"/>
      <c r="G250" s="272"/>
      <c r="H250" s="272"/>
      <c r="I250" s="48"/>
      <c r="J250" s="272"/>
      <c r="K250" s="272"/>
      <c r="L250" s="272"/>
      <c r="M250" s="48"/>
      <c r="N250" s="275"/>
      <c r="O250" s="275"/>
      <c r="P250" s="276"/>
      <c r="Q250" s="93"/>
      <c r="R250" s="408">
        <f t="shared" si="6"/>
        <v>0</v>
      </c>
      <c r="S250" s="408">
        <f t="shared" si="6"/>
        <v>0</v>
      </c>
      <c r="T250" s="408">
        <f t="shared" si="6"/>
        <v>0</v>
      </c>
      <c r="U250" s="409">
        <f t="shared" si="7"/>
        <v>0</v>
      </c>
    </row>
    <row r="251" spans="1:21" x14ac:dyDescent="0.4">
      <c r="A251" s="91" t="s">
        <v>236</v>
      </c>
      <c r="B251" s="273"/>
      <c r="C251" s="48"/>
      <c r="D251" s="274"/>
      <c r="E251" s="48"/>
      <c r="F251" s="272"/>
      <c r="G251" s="272"/>
      <c r="H251" s="272"/>
      <c r="I251" s="48"/>
      <c r="J251" s="272"/>
      <c r="K251" s="272"/>
      <c r="L251" s="272"/>
      <c r="M251" s="48"/>
      <c r="N251" s="275"/>
      <c r="O251" s="275"/>
      <c r="P251" s="276"/>
      <c r="Q251" s="93"/>
      <c r="R251" s="408">
        <f t="shared" si="6"/>
        <v>0</v>
      </c>
      <c r="S251" s="408">
        <f t="shared" si="6"/>
        <v>0</v>
      </c>
      <c r="T251" s="408">
        <f t="shared" si="6"/>
        <v>0</v>
      </c>
      <c r="U251" s="409">
        <f t="shared" si="7"/>
        <v>0</v>
      </c>
    </row>
    <row r="252" spans="1:21" x14ac:dyDescent="0.4">
      <c r="A252" s="91" t="s">
        <v>236</v>
      </c>
      <c r="B252" s="273"/>
      <c r="C252" s="48"/>
      <c r="D252" s="274"/>
      <c r="E252" s="48"/>
      <c r="F252" s="272"/>
      <c r="G252" s="272"/>
      <c r="H252" s="272"/>
      <c r="I252" s="48"/>
      <c r="J252" s="272"/>
      <c r="K252" s="272"/>
      <c r="L252" s="272"/>
      <c r="M252" s="48"/>
      <c r="N252" s="275"/>
      <c r="O252" s="275"/>
      <c r="P252" s="276"/>
      <c r="Q252" s="93"/>
      <c r="R252" s="408">
        <f t="shared" si="6"/>
        <v>0</v>
      </c>
      <c r="S252" s="408">
        <f t="shared" si="6"/>
        <v>0</v>
      </c>
      <c r="T252" s="408">
        <f t="shared" si="6"/>
        <v>0</v>
      </c>
      <c r="U252" s="409">
        <f t="shared" si="7"/>
        <v>0</v>
      </c>
    </row>
    <row r="253" spans="1:21" x14ac:dyDescent="0.4">
      <c r="A253" s="91" t="s">
        <v>236</v>
      </c>
      <c r="B253" s="273"/>
      <c r="C253" s="48"/>
      <c r="D253" s="274"/>
      <c r="E253" s="48"/>
      <c r="F253" s="272"/>
      <c r="G253" s="272"/>
      <c r="H253" s="272"/>
      <c r="I253" s="48"/>
      <c r="J253" s="272"/>
      <c r="K253" s="272"/>
      <c r="L253" s="272"/>
      <c r="M253" s="48"/>
      <c r="N253" s="275"/>
      <c r="O253" s="275"/>
      <c r="P253" s="276"/>
      <c r="Q253" s="93"/>
      <c r="R253" s="408">
        <f t="shared" si="6"/>
        <v>0</v>
      </c>
      <c r="S253" s="408">
        <f t="shared" si="6"/>
        <v>0</v>
      </c>
      <c r="T253" s="408">
        <f t="shared" si="6"/>
        <v>0</v>
      </c>
      <c r="U253" s="409">
        <f t="shared" si="7"/>
        <v>0</v>
      </c>
    </row>
    <row r="254" spans="1:21" x14ac:dyDescent="0.4">
      <c r="A254" s="91" t="s">
        <v>236</v>
      </c>
      <c r="B254" s="273"/>
      <c r="C254" s="48"/>
      <c r="D254" s="274"/>
      <c r="E254" s="48"/>
      <c r="F254" s="272"/>
      <c r="G254" s="272"/>
      <c r="H254" s="272"/>
      <c r="I254" s="48"/>
      <c r="J254" s="272"/>
      <c r="K254" s="272"/>
      <c r="L254" s="272"/>
      <c r="M254" s="48"/>
      <c r="N254" s="275"/>
      <c r="O254" s="275"/>
      <c r="P254" s="276"/>
      <c r="Q254" s="93"/>
      <c r="R254" s="408">
        <f t="shared" si="6"/>
        <v>0</v>
      </c>
      <c r="S254" s="408">
        <f t="shared" si="6"/>
        <v>0</v>
      </c>
      <c r="T254" s="408">
        <f t="shared" si="6"/>
        <v>0</v>
      </c>
      <c r="U254" s="409">
        <f t="shared" si="7"/>
        <v>0</v>
      </c>
    </row>
    <row r="255" spans="1:21" x14ac:dyDescent="0.4">
      <c r="A255" s="91" t="s">
        <v>236</v>
      </c>
      <c r="B255" s="273"/>
      <c r="C255" s="48"/>
      <c r="D255" s="274"/>
      <c r="E255" s="48"/>
      <c r="F255" s="272"/>
      <c r="G255" s="272"/>
      <c r="H255" s="272"/>
      <c r="I255" s="48"/>
      <c r="J255" s="272"/>
      <c r="K255" s="272"/>
      <c r="L255" s="272"/>
      <c r="M255" s="48"/>
      <c r="N255" s="275"/>
      <c r="O255" s="275"/>
      <c r="P255" s="276"/>
      <c r="Q255" s="93"/>
      <c r="R255" s="408">
        <f t="shared" si="6"/>
        <v>0</v>
      </c>
      <c r="S255" s="408">
        <f t="shared" si="6"/>
        <v>0</v>
      </c>
      <c r="T255" s="408">
        <f t="shared" si="6"/>
        <v>0</v>
      </c>
      <c r="U255" s="409">
        <f t="shared" si="7"/>
        <v>0</v>
      </c>
    </row>
    <row r="256" spans="1:21" x14ac:dyDescent="0.4">
      <c r="A256" s="91" t="s">
        <v>236</v>
      </c>
      <c r="B256" s="273"/>
      <c r="C256" s="48"/>
      <c r="D256" s="274"/>
      <c r="E256" s="48"/>
      <c r="F256" s="272"/>
      <c r="G256" s="272"/>
      <c r="H256" s="272"/>
      <c r="I256" s="48"/>
      <c r="J256" s="272"/>
      <c r="K256" s="272"/>
      <c r="L256" s="272"/>
      <c r="M256" s="48"/>
      <c r="N256" s="275"/>
      <c r="O256" s="275"/>
      <c r="P256" s="276"/>
      <c r="Q256" s="93"/>
      <c r="R256" s="408">
        <f t="shared" si="6"/>
        <v>0</v>
      </c>
      <c r="S256" s="408">
        <f t="shared" si="6"/>
        <v>0</v>
      </c>
      <c r="T256" s="408">
        <f t="shared" si="6"/>
        <v>0</v>
      </c>
      <c r="U256" s="409">
        <f t="shared" si="7"/>
        <v>0</v>
      </c>
    </row>
    <row r="257" spans="1:21" x14ac:dyDescent="0.4">
      <c r="A257" s="91" t="s">
        <v>236</v>
      </c>
      <c r="B257" s="273"/>
      <c r="C257" s="48"/>
      <c r="D257" s="274"/>
      <c r="E257" s="48"/>
      <c r="F257" s="272"/>
      <c r="G257" s="272"/>
      <c r="H257" s="272"/>
      <c r="I257" s="48"/>
      <c r="J257" s="272"/>
      <c r="K257" s="272"/>
      <c r="L257" s="272"/>
      <c r="M257" s="48"/>
      <c r="N257" s="275"/>
      <c r="O257" s="275"/>
      <c r="P257" s="276"/>
      <c r="Q257" s="93"/>
      <c r="R257" s="408">
        <f t="shared" si="6"/>
        <v>0</v>
      </c>
      <c r="S257" s="408">
        <f t="shared" si="6"/>
        <v>0</v>
      </c>
      <c r="T257" s="408">
        <f t="shared" si="6"/>
        <v>0</v>
      </c>
      <c r="U257" s="409">
        <f t="shared" si="7"/>
        <v>0</v>
      </c>
    </row>
    <row r="258" spans="1:21" x14ac:dyDescent="0.4">
      <c r="A258" s="91" t="s">
        <v>236</v>
      </c>
      <c r="B258" s="273"/>
      <c r="C258" s="48"/>
      <c r="D258" s="274"/>
      <c r="E258" s="48"/>
      <c r="F258" s="272"/>
      <c r="G258" s="272"/>
      <c r="H258" s="272"/>
      <c r="I258" s="48"/>
      <c r="J258" s="272"/>
      <c r="K258" s="272"/>
      <c r="L258" s="272"/>
      <c r="M258" s="48"/>
      <c r="N258" s="275"/>
      <c r="O258" s="275"/>
      <c r="P258" s="276"/>
      <c r="Q258" s="93"/>
      <c r="R258" s="408">
        <f t="shared" si="6"/>
        <v>0</v>
      </c>
      <c r="S258" s="408">
        <f t="shared" si="6"/>
        <v>0</v>
      </c>
      <c r="T258" s="408">
        <f t="shared" si="6"/>
        <v>0</v>
      </c>
      <c r="U258" s="409">
        <f t="shared" si="7"/>
        <v>0</v>
      </c>
    </row>
    <row r="259" spans="1:21" x14ac:dyDescent="0.4">
      <c r="A259" s="91" t="s">
        <v>236</v>
      </c>
      <c r="B259" s="273"/>
      <c r="C259" s="48"/>
      <c r="D259" s="274"/>
      <c r="E259" s="48"/>
      <c r="F259" s="272"/>
      <c r="G259" s="272"/>
      <c r="H259" s="272"/>
      <c r="I259" s="48"/>
      <c r="J259" s="272"/>
      <c r="K259" s="272"/>
      <c r="L259" s="272"/>
      <c r="M259" s="48"/>
      <c r="N259" s="275"/>
      <c r="O259" s="275"/>
      <c r="P259" s="276"/>
      <c r="Q259" s="93"/>
      <c r="R259" s="408">
        <f t="shared" si="6"/>
        <v>0</v>
      </c>
      <c r="S259" s="408">
        <f t="shared" si="6"/>
        <v>0</v>
      </c>
      <c r="T259" s="408">
        <f t="shared" si="6"/>
        <v>0</v>
      </c>
      <c r="U259" s="409">
        <f t="shared" si="7"/>
        <v>0</v>
      </c>
    </row>
    <row r="260" spans="1:21" x14ac:dyDescent="0.4">
      <c r="A260" s="91" t="s">
        <v>236</v>
      </c>
      <c r="B260" s="273"/>
      <c r="C260" s="48"/>
      <c r="D260" s="274"/>
      <c r="E260" s="48"/>
      <c r="F260" s="272"/>
      <c r="G260" s="272"/>
      <c r="H260" s="272"/>
      <c r="I260" s="48"/>
      <c r="J260" s="272"/>
      <c r="K260" s="272"/>
      <c r="L260" s="272"/>
      <c r="M260" s="48"/>
      <c r="N260" s="275"/>
      <c r="O260" s="275"/>
      <c r="P260" s="276"/>
      <c r="Q260" s="93"/>
      <c r="R260" s="408">
        <f t="shared" si="6"/>
        <v>0</v>
      </c>
      <c r="S260" s="408">
        <f t="shared" si="6"/>
        <v>0</v>
      </c>
      <c r="T260" s="408">
        <f t="shared" si="6"/>
        <v>0</v>
      </c>
      <c r="U260" s="409">
        <f t="shared" si="7"/>
        <v>0</v>
      </c>
    </row>
    <row r="261" spans="1:21" x14ac:dyDescent="0.4">
      <c r="A261" s="91" t="s">
        <v>236</v>
      </c>
      <c r="B261" s="273"/>
      <c r="C261" s="48"/>
      <c r="D261" s="274"/>
      <c r="E261" s="48"/>
      <c r="F261" s="272"/>
      <c r="G261" s="272"/>
      <c r="H261" s="272"/>
      <c r="I261" s="48"/>
      <c r="J261" s="272"/>
      <c r="K261" s="272"/>
      <c r="L261" s="272"/>
      <c r="M261" s="48"/>
      <c r="N261" s="275"/>
      <c r="O261" s="275"/>
      <c r="P261" s="276"/>
      <c r="Q261" s="93"/>
      <c r="R261" s="408">
        <f t="shared" si="6"/>
        <v>0</v>
      </c>
      <c r="S261" s="408">
        <f t="shared" si="6"/>
        <v>0</v>
      </c>
      <c r="T261" s="408">
        <f t="shared" si="6"/>
        <v>0</v>
      </c>
      <c r="U261" s="409">
        <f t="shared" si="7"/>
        <v>0</v>
      </c>
    </row>
    <row r="262" spans="1:21" x14ac:dyDescent="0.4">
      <c r="A262" s="91" t="s">
        <v>236</v>
      </c>
      <c r="B262" s="273"/>
      <c r="C262" s="48"/>
      <c r="D262" s="274"/>
      <c r="E262" s="48"/>
      <c r="F262" s="272"/>
      <c r="G262" s="272"/>
      <c r="H262" s="272"/>
      <c r="I262" s="48"/>
      <c r="J262" s="272"/>
      <c r="K262" s="272"/>
      <c r="L262" s="272"/>
      <c r="M262" s="48"/>
      <c r="N262" s="275"/>
      <c r="O262" s="275"/>
      <c r="P262" s="276"/>
      <c r="Q262" s="93"/>
      <c r="R262" s="408">
        <f t="shared" si="6"/>
        <v>0</v>
      </c>
      <c r="S262" s="408">
        <f t="shared" si="6"/>
        <v>0</v>
      </c>
      <c r="T262" s="408">
        <f t="shared" si="6"/>
        <v>0</v>
      </c>
      <c r="U262" s="409">
        <f t="shared" si="7"/>
        <v>0</v>
      </c>
    </row>
    <row r="263" spans="1:21" x14ac:dyDescent="0.4">
      <c r="A263" s="91" t="s">
        <v>236</v>
      </c>
      <c r="B263" s="273"/>
      <c r="C263" s="48"/>
      <c r="D263" s="274"/>
      <c r="E263" s="48"/>
      <c r="F263" s="272"/>
      <c r="G263" s="272"/>
      <c r="H263" s="272"/>
      <c r="I263" s="48"/>
      <c r="J263" s="272"/>
      <c r="K263" s="272"/>
      <c r="L263" s="272"/>
      <c r="M263" s="48"/>
      <c r="N263" s="275"/>
      <c r="O263" s="275"/>
      <c r="P263" s="276"/>
      <c r="Q263" s="93"/>
      <c r="R263" s="408">
        <f t="shared" si="6"/>
        <v>0</v>
      </c>
      <c r="S263" s="408">
        <f t="shared" si="6"/>
        <v>0</v>
      </c>
      <c r="T263" s="408">
        <f t="shared" si="6"/>
        <v>0</v>
      </c>
      <c r="U263" s="409">
        <f t="shared" si="7"/>
        <v>0</v>
      </c>
    </row>
    <row r="264" spans="1:21" x14ac:dyDescent="0.4">
      <c r="A264" s="91" t="s">
        <v>236</v>
      </c>
      <c r="B264" s="273"/>
      <c r="C264" s="48"/>
      <c r="D264" s="274"/>
      <c r="E264" s="48"/>
      <c r="F264" s="272"/>
      <c r="G264" s="272"/>
      <c r="H264" s="272"/>
      <c r="I264" s="48"/>
      <c r="J264" s="272"/>
      <c r="K264" s="272"/>
      <c r="L264" s="272"/>
      <c r="M264" s="48"/>
      <c r="N264" s="275"/>
      <c r="O264" s="275"/>
      <c r="P264" s="276"/>
      <c r="Q264" s="93"/>
      <c r="R264" s="408">
        <f t="shared" si="6"/>
        <v>0</v>
      </c>
      <c r="S264" s="408">
        <f t="shared" si="6"/>
        <v>0</v>
      </c>
      <c r="T264" s="408">
        <f t="shared" si="6"/>
        <v>0</v>
      </c>
      <c r="U264" s="409">
        <f t="shared" si="7"/>
        <v>0</v>
      </c>
    </row>
    <row r="265" spans="1:21" x14ac:dyDescent="0.4">
      <c r="A265" s="91" t="s">
        <v>236</v>
      </c>
      <c r="B265" s="273"/>
      <c r="C265" s="48"/>
      <c r="D265" s="274"/>
      <c r="E265" s="48"/>
      <c r="F265" s="272"/>
      <c r="G265" s="272"/>
      <c r="H265" s="272"/>
      <c r="I265" s="48"/>
      <c r="J265" s="272"/>
      <c r="K265" s="272"/>
      <c r="L265" s="272"/>
      <c r="M265" s="48"/>
      <c r="N265" s="275"/>
      <c r="O265" s="275"/>
      <c r="P265" s="276"/>
      <c r="Q265" s="93"/>
      <c r="R265" s="408">
        <f t="shared" si="6"/>
        <v>0</v>
      </c>
      <c r="S265" s="408">
        <f t="shared" si="6"/>
        <v>0</v>
      </c>
      <c r="T265" s="408">
        <f t="shared" si="6"/>
        <v>0</v>
      </c>
      <c r="U265" s="409">
        <f t="shared" si="7"/>
        <v>0</v>
      </c>
    </row>
    <row r="266" spans="1:21" x14ac:dyDescent="0.4">
      <c r="A266" s="91" t="s">
        <v>236</v>
      </c>
      <c r="B266" s="273"/>
      <c r="C266" s="48"/>
      <c r="D266" s="274"/>
      <c r="E266" s="48"/>
      <c r="F266" s="272"/>
      <c r="G266" s="272"/>
      <c r="H266" s="272"/>
      <c r="I266" s="48"/>
      <c r="J266" s="272"/>
      <c r="K266" s="272"/>
      <c r="L266" s="272"/>
      <c r="M266" s="48"/>
      <c r="N266" s="275"/>
      <c r="O266" s="275"/>
      <c r="P266" s="276"/>
      <c r="Q266" s="93"/>
      <c r="R266" s="408">
        <f t="shared" si="6"/>
        <v>0</v>
      </c>
      <c r="S266" s="408">
        <f t="shared" si="6"/>
        <v>0</v>
      </c>
      <c r="T266" s="408">
        <f t="shared" si="6"/>
        <v>0</v>
      </c>
      <c r="U266" s="409">
        <f t="shared" si="7"/>
        <v>0</v>
      </c>
    </row>
    <row r="267" spans="1:21" x14ac:dyDescent="0.4">
      <c r="A267" s="91" t="s">
        <v>236</v>
      </c>
      <c r="B267" s="273"/>
      <c r="C267" s="48"/>
      <c r="D267" s="274"/>
      <c r="E267" s="48"/>
      <c r="F267" s="272"/>
      <c r="G267" s="272"/>
      <c r="H267" s="272"/>
      <c r="I267" s="48"/>
      <c r="J267" s="272"/>
      <c r="K267" s="272"/>
      <c r="L267" s="272"/>
      <c r="M267" s="48"/>
      <c r="N267" s="275"/>
      <c r="O267" s="275"/>
      <c r="P267" s="276"/>
      <c r="Q267" s="93"/>
      <c r="R267" s="408">
        <f t="shared" si="6"/>
        <v>0</v>
      </c>
      <c r="S267" s="408">
        <f t="shared" si="6"/>
        <v>0</v>
      </c>
      <c r="T267" s="408">
        <f t="shared" si="6"/>
        <v>0</v>
      </c>
      <c r="U267" s="409">
        <f t="shared" si="7"/>
        <v>0</v>
      </c>
    </row>
    <row r="268" spans="1:21" x14ac:dyDescent="0.4">
      <c r="A268" s="91" t="s">
        <v>236</v>
      </c>
      <c r="B268" s="273"/>
      <c r="C268" s="48"/>
      <c r="D268" s="274"/>
      <c r="E268" s="48"/>
      <c r="F268" s="272"/>
      <c r="G268" s="272"/>
      <c r="H268" s="272"/>
      <c r="I268" s="48"/>
      <c r="J268" s="272"/>
      <c r="K268" s="272"/>
      <c r="L268" s="272"/>
      <c r="M268" s="48"/>
      <c r="N268" s="275"/>
      <c r="O268" s="275"/>
      <c r="P268" s="276"/>
      <c r="Q268" s="93"/>
      <c r="R268" s="408">
        <f t="shared" si="6"/>
        <v>0</v>
      </c>
      <c r="S268" s="408">
        <f t="shared" si="6"/>
        <v>0</v>
      </c>
      <c r="T268" s="408">
        <f t="shared" si="6"/>
        <v>0</v>
      </c>
      <c r="U268" s="409">
        <f t="shared" si="7"/>
        <v>0</v>
      </c>
    </row>
    <row r="269" spans="1:21" x14ac:dyDescent="0.4">
      <c r="A269" s="91" t="s">
        <v>236</v>
      </c>
      <c r="B269" s="273"/>
      <c r="C269" s="48"/>
      <c r="D269" s="274"/>
      <c r="E269" s="48"/>
      <c r="F269" s="272"/>
      <c r="G269" s="272"/>
      <c r="H269" s="272"/>
      <c r="I269" s="48"/>
      <c r="J269" s="272"/>
      <c r="K269" s="272"/>
      <c r="L269" s="272"/>
      <c r="M269" s="48"/>
      <c r="N269" s="275"/>
      <c r="O269" s="275"/>
      <c r="P269" s="276"/>
      <c r="Q269" s="93"/>
      <c r="R269" s="408">
        <f t="shared" ref="R269:T332" si="8">IFERROR(F269*J269,0)</f>
        <v>0</v>
      </c>
      <c r="S269" s="408">
        <f t="shared" si="8"/>
        <v>0</v>
      </c>
      <c r="T269" s="408">
        <f t="shared" si="8"/>
        <v>0</v>
      </c>
      <c r="U269" s="409">
        <f t="shared" ref="U269:U332" si="9">IFERROR(R269+S269+T269,0)</f>
        <v>0</v>
      </c>
    </row>
    <row r="270" spans="1:21" x14ac:dyDescent="0.4">
      <c r="A270" s="91" t="s">
        <v>236</v>
      </c>
      <c r="B270" s="273"/>
      <c r="C270" s="48"/>
      <c r="D270" s="274"/>
      <c r="E270" s="48"/>
      <c r="F270" s="272"/>
      <c r="G270" s="272"/>
      <c r="H270" s="272"/>
      <c r="I270" s="48"/>
      <c r="J270" s="272"/>
      <c r="K270" s="272"/>
      <c r="L270" s="272"/>
      <c r="M270" s="48"/>
      <c r="N270" s="275"/>
      <c r="O270" s="275"/>
      <c r="P270" s="276"/>
      <c r="Q270" s="93"/>
      <c r="R270" s="408">
        <f t="shared" si="8"/>
        <v>0</v>
      </c>
      <c r="S270" s="408">
        <f t="shared" si="8"/>
        <v>0</v>
      </c>
      <c r="T270" s="408">
        <f t="shared" si="8"/>
        <v>0</v>
      </c>
      <c r="U270" s="409">
        <f t="shared" si="9"/>
        <v>0</v>
      </c>
    </row>
    <row r="271" spans="1:21" x14ac:dyDescent="0.4">
      <c r="A271" s="91" t="s">
        <v>236</v>
      </c>
      <c r="B271" s="273"/>
      <c r="C271" s="48"/>
      <c r="D271" s="274"/>
      <c r="E271" s="48"/>
      <c r="F271" s="272"/>
      <c r="G271" s="272"/>
      <c r="H271" s="272"/>
      <c r="I271" s="48"/>
      <c r="J271" s="272"/>
      <c r="K271" s="272"/>
      <c r="L271" s="272"/>
      <c r="M271" s="48"/>
      <c r="N271" s="275"/>
      <c r="O271" s="275"/>
      <c r="P271" s="276"/>
      <c r="Q271" s="93"/>
      <c r="R271" s="408">
        <f t="shared" si="8"/>
        <v>0</v>
      </c>
      <c r="S271" s="408">
        <f t="shared" si="8"/>
        <v>0</v>
      </c>
      <c r="T271" s="408">
        <f t="shared" si="8"/>
        <v>0</v>
      </c>
      <c r="U271" s="409">
        <f t="shared" si="9"/>
        <v>0</v>
      </c>
    </row>
    <row r="272" spans="1:21" x14ac:dyDescent="0.4">
      <c r="A272" s="91" t="s">
        <v>236</v>
      </c>
      <c r="B272" s="273"/>
      <c r="C272" s="48"/>
      <c r="D272" s="274"/>
      <c r="E272" s="48"/>
      <c r="F272" s="272"/>
      <c r="G272" s="272"/>
      <c r="H272" s="272"/>
      <c r="I272" s="48"/>
      <c r="J272" s="272"/>
      <c r="K272" s="272"/>
      <c r="L272" s="272"/>
      <c r="M272" s="48"/>
      <c r="N272" s="275"/>
      <c r="O272" s="275"/>
      <c r="P272" s="276"/>
      <c r="Q272" s="93"/>
      <c r="R272" s="408">
        <f t="shared" si="8"/>
        <v>0</v>
      </c>
      <c r="S272" s="408">
        <f t="shared" si="8"/>
        <v>0</v>
      </c>
      <c r="T272" s="408">
        <f t="shared" si="8"/>
        <v>0</v>
      </c>
      <c r="U272" s="409">
        <f t="shared" si="9"/>
        <v>0</v>
      </c>
    </row>
    <row r="273" spans="1:21" x14ac:dyDescent="0.4">
      <c r="A273" s="91" t="s">
        <v>236</v>
      </c>
      <c r="B273" s="273"/>
      <c r="C273" s="48"/>
      <c r="D273" s="274"/>
      <c r="E273" s="48"/>
      <c r="F273" s="272"/>
      <c r="G273" s="272"/>
      <c r="H273" s="272"/>
      <c r="I273" s="48"/>
      <c r="J273" s="272"/>
      <c r="K273" s="272"/>
      <c r="L273" s="272"/>
      <c r="M273" s="48"/>
      <c r="N273" s="275"/>
      <c r="O273" s="275"/>
      <c r="P273" s="276"/>
      <c r="Q273" s="93"/>
      <c r="R273" s="408">
        <f t="shared" si="8"/>
        <v>0</v>
      </c>
      <c r="S273" s="408">
        <f t="shared" si="8"/>
        <v>0</v>
      </c>
      <c r="T273" s="408">
        <f t="shared" si="8"/>
        <v>0</v>
      </c>
      <c r="U273" s="409">
        <f t="shared" si="9"/>
        <v>0</v>
      </c>
    </row>
    <row r="274" spans="1:21" x14ac:dyDescent="0.4">
      <c r="A274" s="91" t="s">
        <v>236</v>
      </c>
      <c r="B274" s="273"/>
      <c r="C274" s="48"/>
      <c r="D274" s="274"/>
      <c r="E274" s="48"/>
      <c r="F274" s="272"/>
      <c r="G274" s="272"/>
      <c r="H274" s="272"/>
      <c r="I274" s="48"/>
      <c r="J274" s="272"/>
      <c r="K274" s="272"/>
      <c r="L274" s="272"/>
      <c r="M274" s="48"/>
      <c r="N274" s="275"/>
      <c r="O274" s="275"/>
      <c r="P274" s="276"/>
      <c r="Q274" s="93"/>
      <c r="R274" s="408">
        <f t="shared" si="8"/>
        <v>0</v>
      </c>
      <c r="S274" s="408">
        <f t="shared" si="8"/>
        <v>0</v>
      </c>
      <c r="T274" s="408">
        <f t="shared" si="8"/>
        <v>0</v>
      </c>
      <c r="U274" s="409">
        <f t="shared" si="9"/>
        <v>0</v>
      </c>
    </row>
    <row r="275" spans="1:21" x14ac:dyDescent="0.4">
      <c r="A275" s="91" t="s">
        <v>236</v>
      </c>
      <c r="B275" s="273"/>
      <c r="C275" s="48"/>
      <c r="D275" s="274"/>
      <c r="E275" s="48"/>
      <c r="F275" s="272"/>
      <c r="G275" s="272"/>
      <c r="H275" s="272"/>
      <c r="I275" s="48"/>
      <c r="J275" s="272"/>
      <c r="K275" s="272"/>
      <c r="L275" s="272"/>
      <c r="M275" s="48"/>
      <c r="N275" s="275"/>
      <c r="O275" s="275"/>
      <c r="P275" s="276"/>
      <c r="Q275" s="93"/>
      <c r="R275" s="408">
        <f t="shared" si="8"/>
        <v>0</v>
      </c>
      <c r="S275" s="408">
        <f t="shared" si="8"/>
        <v>0</v>
      </c>
      <c r="T275" s="408">
        <f t="shared" si="8"/>
        <v>0</v>
      </c>
      <c r="U275" s="409">
        <f t="shared" si="9"/>
        <v>0</v>
      </c>
    </row>
    <row r="276" spans="1:21" x14ac:dyDescent="0.4">
      <c r="A276" s="91" t="s">
        <v>236</v>
      </c>
      <c r="B276" s="273"/>
      <c r="C276" s="48"/>
      <c r="D276" s="274"/>
      <c r="E276" s="48"/>
      <c r="F276" s="272"/>
      <c r="G276" s="272"/>
      <c r="H276" s="272"/>
      <c r="I276" s="48"/>
      <c r="J276" s="272"/>
      <c r="K276" s="272"/>
      <c r="L276" s="272"/>
      <c r="M276" s="48"/>
      <c r="N276" s="275"/>
      <c r="O276" s="275"/>
      <c r="P276" s="276"/>
      <c r="Q276" s="93"/>
      <c r="R276" s="408">
        <f t="shared" si="8"/>
        <v>0</v>
      </c>
      <c r="S276" s="408">
        <f t="shared" si="8"/>
        <v>0</v>
      </c>
      <c r="T276" s="408">
        <f t="shared" si="8"/>
        <v>0</v>
      </c>
      <c r="U276" s="409">
        <f t="shared" si="9"/>
        <v>0</v>
      </c>
    </row>
    <row r="277" spans="1:21" x14ac:dyDescent="0.4">
      <c r="A277" s="91" t="s">
        <v>236</v>
      </c>
      <c r="B277" s="273"/>
      <c r="C277" s="48"/>
      <c r="D277" s="274"/>
      <c r="E277" s="48"/>
      <c r="F277" s="272"/>
      <c r="G277" s="272"/>
      <c r="H277" s="272"/>
      <c r="I277" s="48"/>
      <c r="J277" s="272"/>
      <c r="K277" s="272"/>
      <c r="L277" s="272"/>
      <c r="M277" s="48"/>
      <c r="N277" s="275"/>
      <c r="O277" s="275"/>
      <c r="P277" s="276"/>
      <c r="Q277" s="93"/>
      <c r="R277" s="408">
        <f t="shared" si="8"/>
        <v>0</v>
      </c>
      <c r="S277" s="408">
        <f t="shared" si="8"/>
        <v>0</v>
      </c>
      <c r="T277" s="408">
        <f t="shared" si="8"/>
        <v>0</v>
      </c>
      <c r="U277" s="409">
        <f t="shared" si="9"/>
        <v>0</v>
      </c>
    </row>
    <row r="278" spans="1:21" x14ac:dyDescent="0.4">
      <c r="A278" s="91" t="s">
        <v>236</v>
      </c>
      <c r="B278" s="273"/>
      <c r="C278" s="48"/>
      <c r="D278" s="274"/>
      <c r="E278" s="48"/>
      <c r="F278" s="272"/>
      <c r="G278" s="272"/>
      <c r="H278" s="272"/>
      <c r="I278" s="48"/>
      <c r="J278" s="272"/>
      <c r="K278" s="272"/>
      <c r="L278" s="272"/>
      <c r="M278" s="48"/>
      <c r="N278" s="275"/>
      <c r="O278" s="275"/>
      <c r="P278" s="276"/>
      <c r="Q278" s="93"/>
      <c r="R278" s="408">
        <f t="shared" si="8"/>
        <v>0</v>
      </c>
      <c r="S278" s="408">
        <f t="shared" si="8"/>
        <v>0</v>
      </c>
      <c r="T278" s="408">
        <f t="shared" si="8"/>
        <v>0</v>
      </c>
      <c r="U278" s="409">
        <f t="shared" si="9"/>
        <v>0</v>
      </c>
    </row>
    <row r="279" spans="1:21" x14ac:dyDescent="0.4">
      <c r="A279" s="91" t="s">
        <v>236</v>
      </c>
      <c r="B279" s="273"/>
      <c r="C279" s="48"/>
      <c r="D279" s="274"/>
      <c r="E279" s="48"/>
      <c r="F279" s="272"/>
      <c r="G279" s="272"/>
      <c r="H279" s="272"/>
      <c r="I279" s="48"/>
      <c r="J279" s="272"/>
      <c r="K279" s="272"/>
      <c r="L279" s="272"/>
      <c r="M279" s="48"/>
      <c r="N279" s="275"/>
      <c r="O279" s="275"/>
      <c r="P279" s="276"/>
      <c r="Q279" s="93"/>
      <c r="R279" s="408">
        <f t="shared" si="8"/>
        <v>0</v>
      </c>
      <c r="S279" s="408">
        <f t="shared" si="8"/>
        <v>0</v>
      </c>
      <c r="T279" s="408">
        <f t="shared" si="8"/>
        <v>0</v>
      </c>
      <c r="U279" s="409">
        <f t="shared" si="9"/>
        <v>0</v>
      </c>
    </row>
    <row r="280" spans="1:21" x14ac:dyDescent="0.4">
      <c r="A280" s="91" t="s">
        <v>236</v>
      </c>
      <c r="B280" s="273"/>
      <c r="C280" s="48"/>
      <c r="D280" s="274"/>
      <c r="E280" s="48"/>
      <c r="F280" s="272"/>
      <c r="G280" s="272"/>
      <c r="H280" s="272"/>
      <c r="I280" s="48"/>
      <c r="J280" s="272"/>
      <c r="K280" s="272"/>
      <c r="L280" s="272"/>
      <c r="M280" s="48"/>
      <c r="N280" s="275"/>
      <c r="O280" s="275"/>
      <c r="P280" s="276"/>
      <c r="Q280" s="93"/>
      <c r="R280" s="408">
        <f t="shared" si="8"/>
        <v>0</v>
      </c>
      <c r="S280" s="408">
        <f t="shared" si="8"/>
        <v>0</v>
      </c>
      <c r="T280" s="408">
        <f t="shared" si="8"/>
        <v>0</v>
      </c>
      <c r="U280" s="409">
        <f t="shared" si="9"/>
        <v>0</v>
      </c>
    </row>
    <row r="281" spans="1:21" x14ac:dyDescent="0.4">
      <c r="A281" s="91" t="s">
        <v>236</v>
      </c>
      <c r="B281" s="273"/>
      <c r="C281" s="48"/>
      <c r="D281" s="274"/>
      <c r="E281" s="48"/>
      <c r="F281" s="272"/>
      <c r="G281" s="272"/>
      <c r="H281" s="272"/>
      <c r="I281" s="48"/>
      <c r="J281" s="272"/>
      <c r="K281" s="272"/>
      <c r="L281" s="272"/>
      <c r="M281" s="48"/>
      <c r="N281" s="275"/>
      <c r="O281" s="275"/>
      <c r="P281" s="276"/>
      <c r="Q281" s="93"/>
      <c r="R281" s="408">
        <f t="shared" si="8"/>
        <v>0</v>
      </c>
      <c r="S281" s="408">
        <f t="shared" si="8"/>
        <v>0</v>
      </c>
      <c r="T281" s="408">
        <f t="shared" si="8"/>
        <v>0</v>
      </c>
      <c r="U281" s="409">
        <f t="shared" si="9"/>
        <v>0</v>
      </c>
    </row>
    <row r="282" spans="1:21" x14ac:dyDescent="0.4">
      <c r="A282" s="91" t="s">
        <v>236</v>
      </c>
      <c r="B282" s="273"/>
      <c r="C282" s="48"/>
      <c r="D282" s="274"/>
      <c r="E282" s="48"/>
      <c r="F282" s="272"/>
      <c r="G282" s="272"/>
      <c r="H282" s="272"/>
      <c r="I282" s="48"/>
      <c r="J282" s="272"/>
      <c r="K282" s="272"/>
      <c r="L282" s="272"/>
      <c r="M282" s="48"/>
      <c r="N282" s="275"/>
      <c r="O282" s="275"/>
      <c r="P282" s="276"/>
      <c r="Q282" s="93"/>
      <c r="R282" s="408">
        <f t="shared" si="8"/>
        <v>0</v>
      </c>
      <c r="S282" s="408">
        <f t="shared" si="8"/>
        <v>0</v>
      </c>
      <c r="T282" s="408">
        <f t="shared" si="8"/>
        <v>0</v>
      </c>
      <c r="U282" s="409">
        <f t="shared" si="9"/>
        <v>0</v>
      </c>
    </row>
    <row r="283" spans="1:21" x14ac:dyDescent="0.4">
      <c r="A283" s="91" t="s">
        <v>236</v>
      </c>
      <c r="B283" s="273"/>
      <c r="C283" s="48"/>
      <c r="D283" s="274"/>
      <c r="E283" s="48"/>
      <c r="F283" s="272"/>
      <c r="G283" s="272"/>
      <c r="H283" s="272"/>
      <c r="I283" s="48"/>
      <c r="J283" s="272"/>
      <c r="K283" s="272"/>
      <c r="L283" s="272"/>
      <c r="M283" s="48"/>
      <c r="N283" s="275"/>
      <c r="O283" s="275"/>
      <c r="P283" s="276"/>
      <c r="Q283" s="93"/>
      <c r="R283" s="408">
        <f t="shared" si="8"/>
        <v>0</v>
      </c>
      <c r="S283" s="408">
        <f t="shared" si="8"/>
        <v>0</v>
      </c>
      <c r="T283" s="408">
        <f t="shared" si="8"/>
        <v>0</v>
      </c>
      <c r="U283" s="409">
        <f t="shared" si="9"/>
        <v>0</v>
      </c>
    </row>
    <row r="284" spans="1:21" x14ac:dyDescent="0.4">
      <c r="A284" s="91" t="s">
        <v>236</v>
      </c>
      <c r="B284" s="273"/>
      <c r="C284" s="48"/>
      <c r="D284" s="274"/>
      <c r="E284" s="48"/>
      <c r="F284" s="272"/>
      <c r="G284" s="272"/>
      <c r="H284" s="272"/>
      <c r="I284" s="48"/>
      <c r="J284" s="272"/>
      <c r="K284" s="272"/>
      <c r="L284" s="272"/>
      <c r="M284" s="48"/>
      <c r="N284" s="275"/>
      <c r="O284" s="275"/>
      <c r="P284" s="276"/>
      <c r="Q284" s="93"/>
      <c r="R284" s="408">
        <f t="shared" si="8"/>
        <v>0</v>
      </c>
      <c r="S284" s="408">
        <f t="shared" si="8"/>
        <v>0</v>
      </c>
      <c r="T284" s="408">
        <f t="shared" si="8"/>
        <v>0</v>
      </c>
      <c r="U284" s="409">
        <f t="shared" si="9"/>
        <v>0</v>
      </c>
    </row>
    <row r="285" spans="1:21" x14ac:dyDescent="0.4">
      <c r="A285" s="91" t="s">
        <v>236</v>
      </c>
      <c r="B285" s="273"/>
      <c r="C285" s="48"/>
      <c r="D285" s="274"/>
      <c r="E285" s="48"/>
      <c r="F285" s="272"/>
      <c r="G285" s="272"/>
      <c r="H285" s="272"/>
      <c r="I285" s="48"/>
      <c r="J285" s="272"/>
      <c r="K285" s="272"/>
      <c r="L285" s="272"/>
      <c r="M285" s="48"/>
      <c r="N285" s="275"/>
      <c r="O285" s="275"/>
      <c r="P285" s="276"/>
      <c r="Q285" s="93"/>
      <c r="R285" s="408">
        <f t="shared" si="8"/>
        <v>0</v>
      </c>
      <c r="S285" s="408">
        <f t="shared" si="8"/>
        <v>0</v>
      </c>
      <c r="T285" s="408">
        <f t="shared" si="8"/>
        <v>0</v>
      </c>
      <c r="U285" s="409">
        <f t="shared" si="9"/>
        <v>0</v>
      </c>
    </row>
    <row r="286" spans="1:21" x14ac:dyDescent="0.4">
      <c r="A286" s="91" t="s">
        <v>236</v>
      </c>
      <c r="B286" s="273"/>
      <c r="C286" s="48"/>
      <c r="D286" s="274"/>
      <c r="E286" s="48"/>
      <c r="F286" s="272"/>
      <c r="G286" s="272"/>
      <c r="H286" s="272"/>
      <c r="I286" s="48"/>
      <c r="J286" s="272"/>
      <c r="K286" s="272"/>
      <c r="L286" s="272"/>
      <c r="M286" s="48"/>
      <c r="N286" s="275"/>
      <c r="O286" s="275"/>
      <c r="P286" s="276"/>
      <c r="Q286" s="93"/>
      <c r="R286" s="408">
        <f t="shared" si="8"/>
        <v>0</v>
      </c>
      <c r="S286" s="408">
        <f t="shared" si="8"/>
        <v>0</v>
      </c>
      <c r="T286" s="408">
        <f t="shared" si="8"/>
        <v>0</v>
      </c>
      <c r="U286" s="409">
        <f t="shared" si="9"/>
        <v>0</v>
      </c>
    </row>
    <row r="287" spans="1:21" x14ac:dyDescent="0.4">
      <c r="A287" s="91" t="s">
        <v>236</v>
      </c>
      <c r="B287" s="273"/>
      <c r="C287" s="48"/>
      <c r="D287" s="274"/>
      <c r="E287" s="48"/>
      <c r="F287" s="272"/>
      <c r="G287" s="272"/>
      <c r="H287" s="272"/>
      <c r="I287" s="48"/>
      <c r="J287" s="272"/>
      <c r="K287" s="272"/>
      <c r="L287" s="272"/>
      <c r="M287" s="48"/>
      <c r="N287" s="275"/>
      <c r="O287" s="275"/>
      <c r="P287" s="276"/>
      <c r="Q287" s="93"/>
      <c r="R287" s="408">
        <f t="shared" si="8"/>
        <v>0</v>
      </c>
      <c r="S287" s="408">
        <f t="shared" si="8"/>
        <v>0</v>
      </c>
      <c r="T287" s="408">
        <f t="shared" si="8"/>
        <v>0</v>
      </c>
      <c r="U287" s="409">
        <f t="shared" si="9"/>
        <v>0</v>
      </c>
    </row>
    <row r="288" spans="1:21" x14ac:dyDescent="0.4">
      <c r="A288" s="91" t="s">
        <v>236</v>
      </c>
      <c r="B288" s="273"/>
      <c r="C288" s="48"/>
      <c r="D288" s="274"/>
      <c r="E288" s="48"/>
      <c r="F288" s="272"/>
      <c r="G288" s="272"/>
      <c r="H288" s="272"/>
      <c r="I288" s="48"/>
      <c r="J288" s="272"/>
      <c r="K288" s="272"/>
      <c r="L288" s="272"/>
      <c r="M288" s="48"/>
      <c r="N288" s="275"/>
      <c r="O288" s="275"/>
      <c r="P288" s="276"/>
      <c r="Q288" s="93"/>
      <c r="R288" s="408">
        <f t="shared" si="8"/>
        <v>0</v>
      </c>
      <c r="S288" s="408">
        <f t="shared" si="8"/>
        <v>0</v>
      </c>
      <c r="T288" s="408">
        <f t="shared" si="8"/>
        <v>0</v>
      </c>
      <c r="U288" s="409">
        <f t="shared" si="9"/>
        <v>0</v>
      </c>
    </row>
    <row r="289" spans="1:21" x14ac:dyDescent="0.4">
      <c r="A289" s="91" t="s">
        <v>236</v>
      </c>
      <c r="B289" s="273"/>
      <c r="C289" s="48"/>
      <c r="D289" s="274"/>
      <c r="E289" s="48"/>
      <c r="F289" s="272"/>
      <c r="G289" s="272"/>
      <c r="H289" s="272"/>
      <c r="I289" s="48"/>
      <c r="J289" s="272"/>
      <c r="K289" s="272"/>
      <c r="L289" s="272"/>
      <c r="M289" s="48"/>
      <c r="N289" s="275"/>
      <c r="O289" s="275"/>
      <c r="P289" s="276"/>
      <c r="Q289" s="93"/>
      <c r="R289" s="408">
        <f t="shared" si="8"/>
        <v>0</v>
      </c>
      <c r="S289" s="408">
        <f t="shared" si="8"/>
        <v>0</v>
      </c>
      <c r="T289" s="408">
        <f t="shared" si="8"/>
        <v>0</v>
      </c>
      <c r="U289" s="409">
        <f t="shared" si="9"/>
        <v>0</v>
      </c>
    </row>
    <row r="290" spans="1:21" x14ac:dyDescent="0.4">
      <c r="A290" s="91" t="s">
        <v>236</v>
      </c>
      <c r="B290" s="273"/>
      <c r="C290" s="48"/>
      <c r="D290" s="274"/>
      <c r="E290" s="48"/>
      <c r="F290" s="272"/>
      <c r="G290" s="272"/>
      <c r="H290" s="272"/>
      <c r="I290" s="48"/>
      <c r="J290" s="272"/>
      <c r="K290" s="272"/>
      <c r="L290" s="272"/>
      <c r="M290" s="48"/>
      <c r="N290" s="275"/>
      <c r="O290" s="275"/>
      <c r="P290" s="276"/>
      <c r="Q290" s="93"/>
      <c r="R290" s="408">
        <f t="shared" si="8"/>
        <v>0</v>
      </c>
      <c r="S290" s="408">
        <f t="shared" si="8"/>
        <v>0</v>
      </c>
      <c r="T290" s="408">
        <f t="shared" si="8"/>
        <v>0</v>
      </c>
      <c r="U290" s="409">
        <f t="shared" si="9"/>
        <v>0</v>
      </c>
    </row>
    <row r="291" spans="1:21" x14ac:dyDescent="0.4">
      <c r="A291" s="91" t="s">
        <v>236</v>
      </c>
      <c r="B291" s="273"/>
      <c r="C291" s="48"/>
      <c r="D291" s="274"/>
      <c r="E291" s="48"/>
      <c r="F291" s="272"/>
      <c r="G291" s="272"/>
      <c r="H291" s="272"/>
      <c r="I291" s="48"/>
      <c r="J291" s="272"/>
      <c r="K291" s="272"/>
      <c r="L291" s="272"/>
      <c r="M291" s="48"/>
      <c r="N291" s="275"/>
      <c r="O291" s="275"/>
      <c r="P291" s="276"/>
      <c r="Q291" s="93"/>
      <c r="R291" s="408">
        <f t="shared" si="8"/>
        <v>0</v>
      </c>
      <c r="S291" s="408">
        <f t="shared" si="8"/>
        <v>0</v>
      </c>
      <c r="T291" s="408">
        <f t="shared" si="8"/>
        <v>0</v>
      </c>
      <c r="U291" s="409">
        <f t="shared" si="9"/>
        <v>0</v>
      </c>
    </row>
    <row r="292" spans="1:21" x14ac:dyDescent="0.4">
      <c r="A292" s="91" t="s">
        <v>236</v>
      </c>
      <c r="B292" s="273"/>
      <c r="C292" s="48"/>
      <c r="D292" s="274"/>
      <c r="E292" s="48"/>
      <c r="F292" s="272"/>
      <c r="G292" s="272"/>
      <c r="H292" s="272"/>
      <c r="I292" s="48"/>
      <c r="J292" s="272"/>
      <c r="K292" s="272"/>
      <c r="L292" s="272"/>
      <c r="M292" s="48"/>
      <c r="N292" s="275"/>
      <c r="O292" s="275"/>
      <c r="P292" s="276"/>
      <c r="Q292" s="93"/>
      <c r="R292" s="408">
        <f t="shared" si="8"/>
        <v>0</v>
      </c>
      <c r="S292" s="408">
        <f t="shared" si="8"/>
        <v>0</v>
      </c>
      <c r="T292" s="408">
        <f t="shared" si="8"/>
        <v>0</v>
      </c>
      <c r="U292" s="409">
        <f t="shared" si="9"/>
        <v>0</v>
      </c>
    </row>
    <row r="293" spans="1:21" x14ac:dyDescent="0.4">
      <c r="A293" s="91" t="s">
        <v>236</v>
      </c>
      <c r="B293" s="273"/>
      <c r="C293" s="48"/>
      <c r="D293" s="274"/>
      <c r="E293" s="48"/>
      <c r="F293" s="272"/>
      <c r="G293" s="272"/>
      <c r="H293" s="272"/>
      <c r="I293" s="48"/>
      <c r="J293" s="272"/>
      <c r="K293" s="272"/>
      <c r="L293" s="272"/>
      <c r="M293" s="48"/>
      <c r="N293" s="275"/>
      <c r="O293" s="275"/>
      <c r="P293" s="276"/>
      <c r="Q293" s="93"/>
      <c r="R293" s="408">
        <f t="shared" si="8"/>
        <v>0</v>
      </c>
      <c r="S293" s="408">
        <f t="shared" si="8"/>
        <v>0</v>
      </c>
      <c r="T293" s="408">
        <f t="shared" si="8"/>
        <v>0</v>
      </c>
      <c r="U293" s="409">
        <f t="shared" si="9"/>
        <v>0</v>
      </c>
    </row>
    <row r="294" spans="1:21" x14ac:dyDescent="0.4">
      <c r="A294" s="91" t="s">
        <v>236</v>
      </c>
      <c r="B294" s="273"/>
      <c r="C294" s="48"/>
      <c r="D294" s="274"/>
      <c r="E294" s="48"/>
      <c r="F294" s="272"/>
      <c r="G294" s="272"/>
      <c r="H294" s="272"/>
      <c r="I294" s="48"/>
      <c r="J294" s="272"/>
      <c r="K294" s="272"/>
      <c r="L294" s="272"/>
      <c r="M294" s="48"/>
      <c r="N294" s="275"/>
      <c r="O294" s="275"/>
      <c r="P294" s="276"/>
      <c r="Q294" s="93"/>
      <c r="R294" s="408">
        <f t="shared" si="8"/>
        <v>0</v>
      </c>
      <c r="S294" s="408">
        <f t="shared" si="8"/>
        <v>0</v>
      </c>
      <c r="T294" s="408">
        <f t="shared" si="8"/>
        <v>0</v>
      </c>
      <c r="U294" s="409">
        <f t="shared" si="9"/>
        <v>0</v>
      </c>
    </row>
    <row r="295" spans="1:21" x14ac:dyDescent="0.4">
      <c r="A295" s="91" t="s">
        <v>236</v>
      </c>
      <c r="B295" s="273"/>
      <c r="C295" s="48"/>
      <c r="D295" s="274"/>
      <c r="E295" s="48"/>
      <c r="F295" s="272"/>
      <c r="G295" s="272"/>
      <c r="H295" s="272"/>
      <c r="I295" s="48"/>
      <c r="J295" s="272"/>
      <c r="K295" s="272"/>
      <c r="L295" s="272"/>
      <c r="M295" s="48"/>
      <c r="N295" s="275"/>
      <c r="O295" s="275"/>
      <c r="P295" s="276"/>
      <c r="Q295" s="93"/>
      <c r="R295" s="408">
        <f t="shared" si="8"/>
        <v>0</v>
      </c>
      <c r="S295" s="408">
        <f t="shared" si="8"/>
        <v>0</v>
      </c>
      <c r="T295" s="408">
        <f t="shared" si="8"/>
        <v>0</v>
      </c>
      <c r="U295" s="409">
        <f t="shared" si="9"/>
        <v>0</v>
      </c>
    </row>
    <row r="296" spans="1:21" x14ac:dyDescent="0.4">
      <c r="A296" s="91" t="s">
        <v>236</v>
      </c>
      <c r="B296" s="273"/>
      <c r="C296" s="48"/>
      <c r="D296" s="274"/>
      <c r="E296" s="48"/>
      <c r="F296" s="272"/>
      <c r="G296" s="272"/>
      <c r="H296" s="272"/>
      <c r="I296" s="48"/>
      <c r="J296" s="272"/>
      <c r="K296" s="272"/>
      <c r="L296" s="272"/>
      <c r="M296" s="48"/>
      <c r="N296" s="275"/>
      <c r="O296" s="275"/>
      <c r="P296" s="276"/>
      <c r="Q296" s="93"/>
      <c r="R296" s="408">
        <f t="shared" si="8"/>
        <v>0</v>
      </c>
      <c r="S296" s="408">
        <f t="shared" si="8"/>
        <v>0</v>
      </c>
      <c r="T296" s="408">
        <f t="shared" si="8"/>
        <v>0</v>
      </c>
      <c r="U296" s="409">
        <f t="shared" si="9"/>
        <v>0</v>
      </c>
    </row>
    <row r="297" spans="1:21" x14ac:dyDescent="0.4">
      <c r="A297" s="91" t="s">
        <v>236</v>
      </c>
      <c r="B297" s="273"/>
      <c r="C297" s="48"/>
      <c r="D297" s="274"/>
      <c r="E297" s="48"/>
      <c r="F297" s="272"/>
      <c r="G297" s="272"/>
      <c r="H297" s="272"/>
      <c r="I297" s="48"/>
      <c r="J297" s="272"/>
      <c r="K297" s="272"/>
      <c r="L297" s="272"/>
      <c r="M297" s="48"/>
      <c r="N297" s="275"/>
      <c r="O297" s="275"/>
      <c r="P297" s="276"/>
      <c r="Q297" s="93"/>
      <c r="R297" s="408">
        <f t="shared" si="8"/>
        <v>0</v>
      </c>
      <c r="S297" s="408">
        <f t="shared" si="8"/>
        <v>0</v>
      </c>
      <c r="T297" s="408">
        <f t="shared" si="8"/>
        <v>0</v>
      </c>
      <c r="U297" s="409">
        <f t="shared" si="9"/>
        <v>0</v>
      </c>
    </row>
    <row r="298" spans="1:21" x14ac:dyDescent="0.4">
      <c r="A298" s="91" t="s">
        <v>236</v>
      </c>
      <c r="B298" s="273"/>
      <c r="C298" s="48"/>
      <c r="D298" s="274"/>
      <c r="E298" s="48"/>
      <c r="F298" s="272"/>
      <c r="G298" s="272"/>
      <c r="H298" s="272"/>
      <c r="I298" s="48"/>
      <c r="J298" s="272"/>
      <c r="K298" s="272"/>
      <c r="L298" s="272"/>
      <c r="M298" s="48"/>
      <c r="N298" s="275"/>
      <c r="O298" s="275"/>
      <c r="P298" s="276"/>
      <c r="Q298" s="93"/>
      <c r="R298" s="408">
        <f t="shared" si="8"/>
        <v>0</v>
      </c>
      <c r="S298" s="408">
        <f t="shared" si="8"/>
        <v>0</v>
      </c>
      <c r="T298" s="408">
        <f t="shared" si="8"/>
        <v>0</v>
      </c>
      <c r="U298" s="409">
        <f t="shared" si="9"/>
        <v>0</v>
      </c>
    </row>
    <row r="299" spans="1:21" x14ac:dyDescent="0.4">
      <c r="A299" s="91" t="s">
        <v>236</v>
      </c>
      <c r="B299" s="273"/>
      <c r="C299" s="48"/>
      <c r="D299" s="274"/>
      <c r="E299" s="48"/>
      <c r="F299" s="272"/>
      <c r="G299" s="272"/>
      <c r="H299" s="272"/>
      <c r="I299" s="48"/>
      <c r="J299" s="272"/>
      <c r="K299" s="272"/>
      <c r="L299" s="272"/>
      <c r="M299" s="48"/>
      <c r="N299" s="275"/>
      <c r="O299" s="275"/>
      <c r="P299" s="276"/>
      <c r="Q299" s="93"/>
      <c r="R299" s="408">
        <f t="shared" si="8"/>
        <v>0</v>
      </c>
      <c r="S299" s="408">
        <f t="shared" si="8"/>
        <v>0</v>
      </c>
      <c r="T299" s="408">
        <f t="shared" si="8"/>
        <v>0</v>
      </c>
      <c r="U299" s="409">
        <f t="shared" si="9"/>
        <v>0</v>
      </c>
    </row>
    <row r="300" spans="1:21" x14ac:dyDescent="0.4">
      <c r="A300" s="91" t="s">
        <v>236</v>
      </c>
      <c r="B300" s="273"/>
      <c r="C300" s="48"/>
      <c r="D300" s="274"/>
      <c r="E300" s="48"/>
      <c r="F300" s="272"/>
      <c r="G300" s="272"/>
      <c r="H300" s="272"/>
      <c r="I300" s="48"/>
      <c r="J300" s="272"/>
      <c r="K300" s="272"/>
      <c r="L300" s="272"/>
      <c r="M300" s="48"/>
      <c r="N300" s="275"/>
      <c r="O300" s="275"/>
      <c r="P300" s="276"/>
      <c r="Q300" s="93"/>
      <c r="R300" s="408">
        <f t="shared" si="8"/>
        <v>0</v>
      </c>
      <c r="S300" s="408">
        <f t="shared" si="8"/>
        <v>0</v>
      </c>
      <c r="T300" s="408">
        <f t="shared" si="8"/>
        <v>0</v>
      </c>
      <c r="U300" s="409">
        <f t="shared" si="9"/>
        <v>0</v>
      </c>
    </row>
    <row r="301" spans="1:21" x14ac:dyDescent="0.4">
      <c r="A301" s="91" t="s">
        <v>236</v>
      </c>
      <c r="B301" s="273"/>
      <c r="C301" s="48"/>
      <c r="D301" s="274"/>
      <c r="E301" s="48"/>
      <c r="F301" s="272"/>
      <c r="G301" s="272"/>
      <c r="H301" s="272"/>
      <c r="I301" s="48"/>
      <c r="J301" s="272"/>
      <c r="K301" s="272"/>
      <c r="L301" s="272"/>
      <c r="M301" s="48"/>
      <c r="N301" s="275"/>
      <c r="O301" s="275"/>
      <c r="P301" s="276"/>
      <c r="Q301" s="93"/>
      <c r="R301" s="408">
        <f t="shared" si="8"/>
        <v>0</v>
      </c>
      <c r="S301" s="408">
        <f t="shared" si="8"/>
        <v>0</v>
      </c>
      <c r="T301" s="408">
        <f t="shared" si="8"/>
        <v>0</v>
      </c>
      <c r="U301" s="409">
        <f t="shared" si="9"/>
        <v>0</v>
      </c>
    </row>
    <row r="302" spans="1:21" x14ac:dyDescent="0.4">
      <c r="A302" s="91" t="s">
        <v>236</v>
      </c>
      <c r="B302" s="273"/>
      <c r="C302" s="48"/>
      <c r="D302" s="274"/>
      <c r="E302" s="48"/>
      <c r="F302" s="272"/>
      <c r="G302" s="272"/>
      <c r="H302" s="272"/>
      <c r="I302" s="48"/>
      <c r="J302" s="272"/>
      <c r="K302" s="272"/>
      <c r="L302" s="272"/>
      <c r="M302" s="48"/>
      <c r="N302" s="275"/>
      <c r="O302" s="275"/>
      <c r="P302" s="276"/>
      <c r="Q302" s="93"/>
      <c r="R302" s="408">
        <f t="shared" si="8"/>
        <v>0</v>
      </c>
      <c r="S302" s="408">
        <f t="shared" si="8"/>
        <v>0</v>
      </c>
      <c r="T302" s="408">
        <f t="shared" si="8"/>
        <v>0</v>
      </c>
      <c r="U302" s="409">
        <f t="shared" si="9"/>
        <v>0</v>
      </c>
    </row>
    <row r="303" spans="1:21" x14ac:dyDescent="0.4">
      <c r="A303" s="91" t="s">
        <v>236</v>
      </c>
      <c r="B303" s="273"/>
      <c r="C303" s="48"/>
      <c r="D303" s="274"/>
      <c r="E303" s="48"/>
      <c r="F303" s="272"/>
      <c r="G303" s="272"/>
      <c r="H303" s="272"/>
      <c r="I303" s="48"/>
      <c r="J303" s="272"/>
      <c r="K303" s="272"/>
      <c r="L303" s="272"/>
      <c r="M303" s="48"/>
      <c r="N303" s="275"/>
      <c r="O303" s="275"/>
      <c r="P303" s="276"/>
      <c r="Q303" s="93"/>
      <c r="R303" s="408">
        <f t="shared" si="8"/>
        <v>0</v>
      </c>
      <c r="S303" s="408">
        <f t="shared" si="8"/>
        <v>0</v>
      </c>
      <c r="T303" s="408">
        <f t="shared" si="8"/>
        <v>0</v>
      </c>
      <c r="U303" s="409">
        <f t="shared" si="9"/>
        <v>0</v>
      </c>
    </row>
    <row r="304" spans="1:21" x14ac:dyDescent="0.4">
      <c r="A304" s="91" t="s">
        <v>236</v>
      </c>
      <c r="B304" s="273"/>
      <c r="C304" s="48"/>
      <c r="D304" s="274"/>
      <c r="E304" s="48"/>
      <c r="F304" s="272"/>
      <c r="G304" s="272"/>
      <c r="H304" s="272"/>
      <c r="I304" s="48"/>
      <c r="J304" s="272"/>
      <c r="K304" s="272"/>
      <c r="L304" s="272"/>
      <c r="M304" s="48"/>
      <c r="N304" s="275"/>
      <c r="O304" s="275"/>
      <c r="P304" s="276"/>
      <c r="Q304" s="93"/>
      <c r="R304" s="408">
        <f t="shared" si="8"/>
        <v>0</v>
      </c>
      <c r="S304" s="408">
        <f t="shared" si="8"/>
        <v>0</v>
      </c>
      <c r="T304" s="408">
        <f t="shared" si="8"/>
        <v>0</v>
      </c>
      <c r="U304" s="409">
        <f t="shared" si="9"/>
        <v>0</v>
      </c>
    </row>
    <row r="305" spans="1:21" x14ac:dyDescent="0.4">
      <c r="A305" s="91" t="s">
        <v>236</v>
      </c>
      <c r="B305" s="273"/>
      <c r="C305" s="48"/>
      <c r="D305" s="274"/>
      <c r="E305" s="48"/>
      <c r="F305" s="272"/>
      <c r="G305" s="272"/>
      <c r="H305" s="272"/>
      <c r="I305" s="48"/>
      <c r="J305" s="272"/>
      <c r="K305" s="272"/>
      <c r="L305" s="272"/>
      <c r="M305" s="48"/>
      <c r="N305" s="275"/>
      <c r="O305" s="275"/>
      <c r="P305" s="276"/>
      <c r="Q305" s="93"/>
      <c r="R305" s="408">
        <f t="shared" si="8"/>
        <v>0</v>
      </c>
      <c r="S305" s="408">
        <f t="shared" si="8"/>
        <v>0</v>
      </c>
      <c r="T305" s="408">
        <f t="shared" si="8"/>
        <v>0</v>
      </c>
      <c r="U305" s="409">
        <f t="shared" si="9"/>
        <v>0</v>
      </c>
    </row>
    <row r="306" spans="1:21" x14ac:dyDescent="0.4">
      <c r="A306" s="91" t="s">
        <v>236</v>
      </c>
      <c r="B306" s="273"/>
      <c r="C306" s="48"/>
      <c r="D306" s="274"/>
      <c r="E306" s="48"/>
      <c r="F306" s="272"/>
      <c r="G306" s="272"/>
      <c r="H306" s="272"/>
      <c r="I306" s="48"/>
      <c r="J306" s="272"/>
      <c r="K306" s="272"/>
      <c r="L306" s="272"/>
      <c r="M306" s="48"/>
      <c r="N306" s="275"/>
      <c r="O306" s="275"/>
      <c r="P306" s="276"/>
      <c r="Q306" s="93"/>
      <c r="R306" s="408">
        <f t="shared" si="8"/>
        <v>0</v>
      </c>
      <c r="S306" s="408">
        <f t="shared" si="8"/>
        <v>0</v>
      </c>
      <c r="T306" s="408">
        <f t="shared" si="8"/>
        <v>0</v>
      </c>
      <c r="U306" s="409">
        <f t="shared" si="9"/>
        <v>0</v>
      </c>
    </row>
    <row r="307" spans="1:21" x14ac:dyDescent="0.4">
      <c r="A307" s="91" t="s">
        <v>236</v>
      </c>
      <c r="B307" s="273"/>
      <c r="C307" s="48"/>
      <c r="D307" s="274"/>
      <c r="E307" s="48"/>
      <c r="F307" s="272"/>
      <c r="G307" s="272"/>
      <c r="H307" s="272"/>
      <c r="I307" s="48"/>
      <c r="J307" s="272"/>
      <c r="K307" s="272"/>
      <c r="L307" s="272"/>
      <c r="M307" s="48"/>
      <c r="N307" s="275"/>
      <c r="O307" s="275"/>
      <c r="P307" s="276"/>
      <c r="Q307" s="93"/>
      <c r="R307" s="408">
        <f t="shared" si="8"/>
        <v>0</v>
      </c>
      <c r="S307" s="408">
        <f t="shared" si="8"/>
        <v>0</v>
      </c>
      <c r="T307" s="408">
        <f t="shared" si="8"/>
        <v>0</v>
      </c>
      <c r="U307" s="409">
        <f t="shared" si="9"/>
        <v>0</v>
      </c>
    </row>
    <row r="308" spans="1:21" x14ac:dyDescent="0.4">
      <c r="A308" s="91" t="s">
        <v>236</v>
      </c>
      <c r="B308" s="273"/>
      <c r="C308" s="48"/>
      <c r="D308" s="274"/>
      <c r="E308" s="48"/>
      <c r="F308" s="272"/>
      <c r="G308" s="272"/>
      <c r="H308" s="272"/>
      <c r="I308" s="48"/>
      <c r="J308" s="272"/>
      <c r="K308" s="272"/>
      <c r="L308" s="272"/>
      <c r="M308" s="48"/>
      <c r="N308" s="275"/>
      <c r="O308" s="275"/>
      <c r="P308" s="276"/>
      <c r="Q308" s="93"/>
      <c r="R308" s="408">
        <f t="shared" si="8"/>
        <v>0</v>
      </c>
      <c r="S308" s="408">
        <f t="shared" si="8"/>
        <v>0</v>
      </c>
      <c r="T308" s="408">
        <f t="shared" si="8"/>
        <v>0</v>
      </c>
      <c r="U308" s="409">
        <f t="shared" si="9"/>
        <v>0</v>
      </c>
    </row>
    <row r="309" spans="1:21" x14ac:dyDescent="0.4">
      <c r="A309" s="91" t="s">
        <v>236</v>
      </c>
      <c r="B309" s="273"/>
      <c r="C309" s="48"/>
      <c r="D309" s="274"/>
      <c r="E309" s="48"/>
      <c r="F309" s="272"/>
      <c r="G309" s="272"/>
      <c r="H309" s="272"/>
      <c r="I309" s="48"/>
      <c r="J309" s="272"/>
      <c r="K309" s="272"/>
      <c r="L309" s="272"/>
      <c r="M309" s="48"/>
      <c r="N309" s="275"/>
      <c r="O309" s="275"/>
      <c r="P309" s="276"/>
      <c r="Q309" s="93"/>
      <c r="R309" s="408">
        <f t="shared" si="8"/>
        <v>0</v>
      </c>
      <c r="S309" s="408">
        <f t="shared" si="8"/>
        <v>0</v>
      </c>
      <c r="T309" s="408">
        <f t="shared" si="8"/>
        <v>0</v>
      </c>
      <c r="U309" s="409">
        <f t="shared" si="9"/>
        <v>0</v>
      </c>
    </row>
    <row r="310" spans="1:21" x14ac:dyDescent="0.4">
      <c r="A310" s="91" t="s">
        <v>236</v>
      </c>
      <c r="B310" s="273"/>
      <c r="C310" s="48"/>
      <c r="D310" s="274"/>
      <c r="E310" s="48"/>
      <c r="F310" s="272"/>
      <c r="G310" s="272"/>
      <c r="H310" s="272"/>
      <c r="I310" s="48"/>
      <c r="J310" s="272"/>
      <c r="K310" s="272"/>
      <c r="L310" s="272"/>
      <c r="M310" s="48"/>
      <c r="N310" s="275"/>
      <c r="O310" s="275"/>
      <c r="P310" s="276"/>
      <c r="Q310" s="93"/>
      <c r="R310" s="408">
        <f t="shared" si="8"/>
        <v>0</v>
      </c>
      <c r="S310" s="408">
        <f t="shared" si="8"/>
        <v>0</v>
      </c>
      <c r="T310" s="408">
        <f t="shared" si="8"/>
        <v>0</v>
      </c>
      <c r="U310" s="409">
        <f t="shared" si="9"/>
        <v>0</v>
      </c>
    </row>
    <row r="311" spans="1:21" x14ac:dyDescent="0.4">
      <c r="A311" s="91" t="s">
        <v>236</v>
      </c>
      <c r="B311" s="273"/>
      <c r="C311" s="48"/>
      <c r="D311" s="274"/>
      <c r="E311" s="48"/>
      <c r="F311" s="272"/>
      <c r="G311" s="272"/>
      <c r="H311" s="272"/>
      <c r="I311" s="48"/>
      <c r="J311" s="272"/>
      <c r="K311" s="272"/>
      <c r="L311" s="272"/>
      <c r="M311" s="48"/>
      <c r="N311" s="275"/>
      <c r="O311" s="275"/>
      <c r="P311" s="276"/>
      <c r="Q311" s="93"/>
      <c r="R311" s="408">
        <f t="shared" si="8"/>
        <v>0</v>
      </c>
      <c r="S311" s="408">
        <f t="shared" si="8"/>
        <v>0</v>
      </c>
      <c r="T311" s="408">
        <f t="shared" si="8"/>
        <v>0</v>
      </c>
      <c r="U311" s="409">
        <f t="shared" si="9"/>
        <v>0</v>
      </c>
    </row>
    <row r="312" spans="1:21" x14ac:dyDescent="0.4">
      <c r="A312" s="91" t="s">
        <v>236</v>
      </c>
      <c r="B312" s="273"/>
      <c r="C312" s="48"/>
      <c r="D312" s="274"/>
      <c r="E312" s="48"/>
      <c r="F312" s="272"/>
      <c r="G312" s="272"/>
      <c r="H312" s="272"/>
      <c r="I312" s="48"/>
      <c r="J312" s="272"/>
      <c r="K312" s="272"/>
      <c r="L312" s="272"/>
      <c r="M312" s="48"/>
      <c r="N312" s="275"/>
      <c r="O312" s="275"/>
      <c r="P312" s="276"/>
      <c r="Q312" s="93"/>
      <c r="R312" s="408">
        <f t="shared" si="8"/>
        <v>0</v>
      </c>
      <c r="S312" s="408">
        <f t="shared" si="8"/>
        <v>0</v>
      </c>
      <c r="T312" s="408">
        <f t="shared" si="8"/>
        <v>0</v>
      </c>
      <c r="U312" s="409">
        <f t="shared" si="9"/>
        <v>0</v>
      </c>
    </row>
    <row r="313" spans="1:21" x14ac:dyDescent="0.4">
      <c r="A313" s="91" t="s">
        <v>236</v>
      </c>
      <c r="B313" s="273"/>
      <c r="C313" s="48"/>
      <c r="D313" s="274"/>
      <c r="E313" s="48"/>
      <c r="F313" s="272"/>
      <c r="G313" s="272"/>
      <c r="H313" s="272"/>
      <c r="I313" s="48"/>
      <c r="J313" s="272"/>
      <c r="K313" s="272"/>
      <c r="L313" s="272"/>
      <c r="M313" s="48"/>
      <c r="N313" s="275"/>
      <c r="O313" s="275"/>
      <c r="P313" s="276"/>
      <c r="Q313" s="93"/>
      <c r="R313" s="408">
        <f t="shared" si="8"/>
        <v>0</v>
      </c>
      <c r="S313" s="408">
        <f t="shared" si="8"/>
        <v>0</v>
      </c>
      <c r="T313" s="408">
        <f t="shared" si="8"/>
        <v>0</v>
      </c>
      <c r="U313" s="409">
        <f t="shared" si="9"/>
        <v>0</v>
      </c>
    </row>
    <row r="314" spans="1:21" x14ac:dyDescent="0.4">
      <c r="A314" s="91" t="s">
        <v>236</v>
      </c>
      <c r="B314" s="273"/>
      <c r="C314" s="48"/>
      <c r="D314" s="274"/>
      <c r="E314" s="48"/>
      <c r="F314" s="272"/>
      <c r="G314" s="272"/>
      <c r="H314" s="272"/>
      <c r="I314" s="48"/>
      <c r="J314" s="272"/>
      <c r="K314" s="272"/>
      <c r="L314" s="272"/>
      <c r="M314" s="48"/>
      <c r="N314" s="275"/>
      <c r="O314" s="275"/>
      <c r="P314" s="276"/>
      <c r="Q314" s="93"/>
      <c r="R314" s="408">
        <f t="shared" si="8"/>
        <v>0</v>
      </c>
      <c r="S314" s="408">
        <f t="shared" si="8"/>
        <v>0</v>
      </c>
      <c r="T314" s="408">
        <f t="shared" si="8"/>
        <v>0</v>
      </c>
      <c r="U314" s="409">
        <f t="shared" si="9"/>
        <v>0</v>
      </c>
    </row>
    <row r="315" spans="1:21" x14ac:dyDescent="0.4">
      <c r="A315" s="91" t="s">
        <v>236</v>
      </c>
      <c r="B315" s="273"/>
      <c r="C315" s="48"/>
      <c r="D315" s="274"/>
      <c r="E315" s="48"/>
      <c r="F315" s="272"/>
      <c r="G315" s="272"/>
      <c r="H315" s="272"/>
      <c r="I315" s="48"/>
      <c r="J315" s="272"/>
      <c r="K315" s="272"/>
      <c r="L315" s="272"/>
      <c r="M315" s="48"/>
      <c r="N315" s="275"/>
      <c r="O315" s="275"/>
      <c r="P315" s="276"/>
      <c r="Q315" s="93"/>
      <c r="R315" s="408">
        <f t="shared" si="8"/>
        <v>0</v>
      </c>
      <c r="S315" s="408">
        <f t="shared" si="8"/>
        <v>0</v>
      </c>
      <c r="T315" s="408">
        <f t="shared" si="8"/>
        <v>0</v>
      </c>
      <c r="U315" s="409">
        <f t="shared" si="9"/>
        <v>0</v>
      </c>
    </row>
    <row r="316" spans="1:21" x14ac:dyDescent="0.4">
      <c r="A316" s="91" t="s">
        <v>236</v>
      </c>
      <c r="B316" s="273"/>
      <c r="C316" s="48"/>
      <c r="D316" s="274"/>
      <c r="E316" s="48"/>
      <c r="F316" s="272"/>
      <c r="G316" s="272"/>
      <c r="H316" s="272"/>
      <c r="I316" s="48"/>
      <c r="J316" s="272"/>
      <c r="K316" s="272"/>
      <c r="L316" s="272"/>
      <c r="M316" s="48"/>
      <c r="N316" s="275"/>
      <c r="O316" s="275"/>
      <c r="P316" s="276"/>
      <c r="Q316" s="93"/>
      <c r="R316" s="408">
        <f t="shared" si="8"/>
        <v>0</v>
      </c>
      <c r="S316" s="408">
        <f t="shared" si="8"/>
        <v>0</v>
      </c>
      <c r="T316" s="408">
        <f t="shared" si="8"/>
        <v>0</v>
      </c>
      <c r="U316" s="409">
        <f t="shared" si="9"/>
        <v>0</v>
      </c>
    </row>
    <row r="317" spans="1:21" x14ac:dyDescent="0.4">
      <c r="A317" s="91" t="s">
        <v>236</v>
      </c>
      <c r="B317" s="273"/>
      <c r="C317" s="48"/>
      <c r="D317" s="274"/>
      <c r="E317" s="48"/>
      <c r="F317" s="272"/>
      <c r="G317" s="272"/>
      <c r="H317" s="272"/>
      <c r="I317" s="48"/>
      <c r="J317" s="272"/>
      <c r="K317" s="272"/>
      <c r="L317" s="272"/>
      <c r="M317" s="48"/>
      <c r="N317" s="275"/>
      <c r="O317" s="275"/>
      <c r="P317" s="276"/>
      <c r="Q317" s="93"/>
      <c r="R317" s="408">
        <f t="shared" si="8"/>
        <v>0</v>
      </c>
      <c r="S317" s="408">
        <f t="shared" si="8"/>
        <v>0</v>
      </c>
      <c r="T317" s="408">
        <f t="shared" si="8"/>
        <v>0</v>
      </c>
      <c r="U317" s="409">
        <f t="shared" si="9"/>
        <v>0</v>
      </c>
    </row>
    <row r="318" spans="1:21" x14ac:dyDescent="0.4">
      <c r="A318" s="91" t="s">
        <v>236</v>
      </c>
      <c r="B318" s="273"/>
      <c r="C318" s="48"/>
      <c r="D318" s="274"/>
      <c r="E318" s="48"/>
      <c r="F318" s="272"/>
      <c r="G318" s="272"/>
      <c r="H318" s="272"/>
      <c r="I318" s="48"/>
      <c r="J318" s="272"/>
      <c r="K318" s="272"/>
      <c r="L318" s="272"/>
      <c r="M318" s="48"/>
      <c r="N318" s="275"/>
      <c r="O318" s="275"/>
      <c r="P318" s="276"/>
      <c r="Q318" s="93"/>
      <c r="R318" s="408">
        <f t="shared" si="8"/>
        <v>0</v>
      </c>
      <c r="S318" s="408">
        <f t="shared" si="8"/>
        <v>0</v>
      </c>
      <c r="T318" s="408">
        <f t="shared" si="8"/>
        <v>0</v>
      </c>
      <c r="U318" s="409">
        <f t="shared" si="9"/>
        <v>0</v>
      </c>
    </row>
    <row r="319" spans="1:21" x14ac:dyDescent="0.4">
      <c r="A319" s="91" t="s">
        <v>236</v>
      </c>
      <c r="B319" s="273"/>
      <c r="C319" s="48"/>
      <c r="D319" s="274"/>
      <c r="E319" s="48"/>
      <c r="F319" s="272"/>
      <c r="G319" s="272"/>
      <c r="H319" s="272"/>
      <c r="I319" s="48"/>
      <c r="J319" s="272"/>
      <c r="K319" s="272"/>
      <c r="L319" s="272"/>
      <c r="M319" s="48"/>
      <c r="N319" s="275"/>
      <c r="O319" s="275"/>
      <c r="P319" s="276"/>
      <c r="Q319" s="93"/>
      <c r="R319" s="408">
        <f t="shared" si="8"/>
        <v>0</v>
      </c>
      <c r="S319" s="408">
        <f t="shared" si="8"/>
        <v>0</v>
      </c>
      <c r="T319" s="408">
        <f t="shared" si="8"/>
        <v>0</v>
      </c>
      <c r="U319" s="409">
        <f t="shared" si="9"/>
        <v>0</v>
      </c>
    </row>
    <row r="320" spans="1:21" x14ac:dyDescent="0.4">
      <c r="A320" s="91" t="s">
        <v>236</v>
      </c>
      <c r="B320" s="273"/>
      <c r="C320" s="48"/>
      <c r="D320" s="274"/>
      <c r="E320" s="48"/>
      <c r="F320" s="272"/>
      <c r="G320" s="272"/>
      <c r="H320" s="272"/>
      <c r="I320" s="48"/>
      <c r="J320" s="272"/>
      <c r="K320" s="272"/>
      <c r="L320" s="272"/>
      <c r="M320" s="48"/>
      <c r="N320" s="275"/>
      <c r="O320" s="275"/>
      <c r="P320" s="276"/>
      <c r="Q320" s="93"/>
      <c r="R320" s="408">
        <f t="shared" si="8"/>
        <v>0</v>
      </c>
      <c r="S320" s="408">
        <f t="shared" si="8"/>
        <v>0</v>
      </c>
      <c r="T320" s="408">
        <f t="shared" si="8"/>
        <v>0</v>
      </c>
      <c r="U320" s="409">
        <f t="shared" si="9"/>
        <v>0</v>
      </c>
    </row>
    <row r="321" spans="1:21" x14ac:dyDescent="0.4">
      <c r="A321" s="91" t="s">
        <v>236</v>
      </c>
      <c r="B321" s="273"/>
      <c r="C321" s="48"/>
      <c r="D321" s="274"/>
      <c r="E321" s="48"/>
      <c r="F321" s="272"/>
      <c r="G321" s="272"/>
      <c r="H321" s="272"/>
      <c r="I321" s="48"/>
      <c r="J321" s="272"/>
      <c r="K321" s="272"/>
      <c r="L321" s="272"/>
      <c r="M321" s="48"/>
      <c r="N321" s="275"/>
      <c r="O321" s="275"/>
      <c r="P321" s="276"/>
      <c r="Q321" s="93"/>
      <c r="R321" s="408">
        <f t="shared" si="8"/>
        <v>0</v>
      </c>
      <c r="S321" s="408">
        <f t="shared" si="8"/>
        <v>0</v>
      </c>
      <c r="T321" s="408">
        <f t="shared" si="8"/>
        <v>0</v>
      </c>
      <c r="U321" s="409">
        <f t="shared" si="9"/>
        <v>0</v>
      </c>
    </row>
    <row r="322" spans="1:21" x14ac:dyDescent="0.4">
      <c r="A322" s="91" t="s">
        <v>236</v>
      </c>
      <c r="B322" s="273"/>
      <c r="C322" s="48"/>
      <c r="D322" s="274"/>
      <c r="E322" s="48"/>
      <c r="F322" s="272"/>
      <c r="G322" s="272"/>
      <c r="H322" s="272"/>
      <c r="I322" s="48"/>
      <c r="J322" s="272"/>
      <c r="K322" s="272"/>
      <c r="L322" s="272"/>
      <c r="M322" s="48"/>
      <c r="N322" s="275"/>
      <c r="O322" s="275"/>
      <c r="P322" s="276"/>
      <c r="Q322" s="93"/>
      <c r="R322" s="408">
        <f t="shared" si="8"/>
        <v>0</v>
      </c>
      <c r="S322" s="408">
        <f t="shared" si="8"/>
        <v>0</v>
      </c>
      <c r="T322" s="408">
        <f t="shared" si="8"/>
        <v>0</v>
      </c>
      <c r="U322" s="409">
        <f t="shared" si="9"/>
        <v>0</v>
      </c>
    </row>
    <row r="323" spans="1:21" x14ac:dyDescent="0.4">
      <c r="A323" s="91" t="s">
        <v>236</v>
      </c>
      <c r="B323" s="273"/>
      <c r="C323" s="48"/>
      <c r="D323" s="274"/>
      <c r="E323" s="48"/>
      <c r="F323" s="272"/>
      <c r="G323" s="272"/>
      <c r="H323" s="272"/>
      <c r="I323" s="48"/>
      <c r="J323" s="272"/>
      <c r="K323" s="272"/>
      <c r="L323" s="272"/>
      <c r="M323" s="48"/>
      <c r="N323" s="275"/>
      <c r="O323" s="275"/>
      <c r="P323" s="276"/>
      <c r="Q323" s="93"/>
      <c r="R323" s="408">
        <f t="shared" si="8"/>
        <v>0</v>
      </c>
      <c r="S323" s="408">
        <f t="shared" si="8"/>
        <v>0</v>
      </c>
      <c r="T323" s="408">
        <f t="shared" si="8"/>
        <v>0</v>
      </c>
      <c r="U323" s="409">
        <f t="shared" si="9"/>
        <v>0</v>
      </c>
    </row>
    <row r="324" spans="1:21" x14ac:dyDescent="0.4">
      <c r="A324" s="91" t="s">
        <v>236</v>
      </c>
      <c r="B324" s="273"/>
      <c r="C324" s="48"/>
      <c r="D324" s="274"/>
      <c r="E324" s="48"/>
      <c r="F324" s="272"/>
      <c r="G324" s="272"/>
      <c r="H324" s="272"/>
      <c r="I324" s="48"/>
      <c r="J324" s="272"/>
      <c r="K324" s="272"/>
      <c r="L324" s="272"/>
      <c r="M324" s="48"/>
      <c r="N324" s="275"/>
      <c r="O324" s="275"/>
      <c r="P324" s="276"/>
      <c r="Q324" s="93"/>
      <c r="R324" s="408">
        <f t="shared" si="8"/>
        <v>0</v>
      </c>
      <c r="S324" s="408">
        <f t="shared" si="8"/>
        <v>0</v>
      </c>
      <c r="T324" s="408">
        <f t="shared" si="8"/>
        <v>0</v>
      </c>
      <c r="U324" s="409">
        <f t="shared" si="9"/>
        <v>0</v>
      </c>
    </row>
    <row r="325" spans="1:21" x14ac:dyDescent="0.4">
      <c r="A325" s="91" t="s">
        <v>236</v>
      </c>
      <c r="B325" s="273"/>
      <c r="C325" s="48"/>
      <c r="D325" s="274"/>
      <c r="E325" s="48"/>
      <c r="F325" s="272"/>
      <c r="G325" s="272"/>
      <c r="H325" s="272"/>
      <c r="I325" s="48"/>
      <c r="J325" s="272"/>
      <c r="K325" s="272"/>
      <c r="L325" s="272"/>
      <c r="M325" s="48"/>
      <c r="N325" s="275"/>
      <c r="O325" s="275"/>
      <c r="P325" s="276"/>
      <c r="Q325" s="93"/>
      <c r="R325" s="408">
        <f t="shared" si="8"/>
        <v>0</v>
      </c>
      <c r="S325" s="408">
        <f t="shared" si="8"/>
        <v>0</v>
      </c>
      <c r="T325" s="408">
        <f t="shared" si="8"/>
        <v>0</v>
      </c>
      <c r="U325" s="409">
        <f t="shared" si="9"/>
        <v>0</v>
      </c>
    </row>
    <row r="326" spans="1:21" x14ac:dyDescent="0.4">
      <c r="A326" s="91" t="s">
        <v>236</v>
      </c>
      <c r="B326" s="273"/>
      <c r="C326" s="48"/>
      <c r="D326" s="274"/>
      <c r="E326" s="48"/>
      <c r="F326" s="272"/>
      <c r="G326" s="272"/>
      <c r="H326" s="272"/>
      <c r="I326" s="48"/>
      <c r="J326" s="272"/>
      <c r="K326" s="272"/>
      <c r="L326" s="272"/>
      <c r="M326" s="48"/>
      <c r="N326" s="275"/>
      <c r="O326" s="275"/>
      <c r="P326" s="276"/>
      <c r="Q326" s="93"/>
      <c r="R326" s="408">
        <f t="shared" si="8"/>
        <v>0</v>
      </c>
      <c r="S326" s="408">
        <f t="shared" si="8"/>
        <v>0</v>
      </c>
      <c r="T326" s="408">
        <f t="shared" si="8"/>
        <v>0</v>
      </c>
      <c r="U326" s="409">
        <f t="shared" si="9"/>
        <v>0</v>
      </c>
    </row>
    <row r="327" spans="1:21" x14ac:dyDescent="0.4">
      <c r="A327" s="91" t="s">
        <v>236</v>
      </c>
      <c r="B327" s="273"/>
      <c r="C327" s="48"/>
      <c r="D327" s="274"/>
      <c r="E327" s="48"/>
      <c r="F327" s="272"/>
      <c r="G327" s="272"/>
      <c r="H327" s="272"/>
      <c r="I327" s="48"/>
      <c r="J327" s="272"/>
      <c r="K327" s="272"/>
      <c r="L327" s="272"/>
      <c r="M327" s="48"/>
      <c r="N327" s="275"/>
      <c r="O327" s="275"/>
      <c r="P327" s="276"/>
      <c r="Q327" s="93"/>
      <c r="R327" s="408">
        <f t="shared" si="8"/>
        <v>0</v>
      </c>
      <c r="S327" s="408">
        <f t="shared" si="8"/>
        <v>0</v>
      </c>
      <c r="T327" s="408">
        <f t="shared" si="8"/>
        <v>0</v>
      </c>
      <c r="U327" s="409">
        <f t="shared" si="9"/>
        <v>0</v>
      </c>
    </row>
    <row r="328" spans="1:21" x14ac:dyDescent="0.4">
      <c r="A328" s="91" t="s">
        <v>236</v>
      </c>
      <c r="B328" s="273"/>
      <c r="C328" s="48"/>
      <c r="D328" s="274"/>
      <c r="E328" s="48"/>
      <c r="F328" s="272"/>
      <c r="G328" s="272"/>
      <c r="H328" s="272"/>
      <c r="I328" s="48"/>
      <c r="J328" s="272"/>
      <c r="K328" s="272"/>
      <c r="L328" s="272"/>
      <c r="M328" s="48"/>
      <c r="N328" s="275"/>
      <c r="O328" s="275"/>
      <c r="P328" s="276"/>
      <c r="Q328" s="93"/>
      <c r="R328" s="408">
        <f t="shared" si="8"/>
        <v>0</v>
      </c>
      <c r="S328" s="408">
        <f t="shared" si="8"/>
        <v>0</v>
      </c>
      <c r="T328" s="408">
        <f t="shared" si="8"/>
        <v>0</v>
      </c>
      <c r="U328" s="409">
        <f t="shared" si="9"/>
        <v>0</v>
      </c>
    </row>
    <row r="329" spans="1:21" x14ac:dyDescent="0.4">
      <c r="A329" s="91" t="s">
        <v>236</v>
      </c>
      <c r="B329" s="273"/>
      <c r="C329" s="48"/>
      <c r="D329" s="274"/>
      <c r="E329" s="48"/>
      <c r="F329" s="272"/>
      <c r="G329" s="272"/>
      <c r="H329" s="272"/>
      <c r="I329" s="48"/>
      <c r="J329" s="272"/>
      <c r="K329" s="272"/>
      <c r="L329" s="272"/>
      <c r="M329" s="48"/>
      <c r="N329" s="275"/>
      <c r="O329" s="275"/>
      <c r="P329" s="276"/>
      <c r="Q329" s="93"/>
      <c r="R329" s="408">
        <f t="shared" si="8"/>
        <v>0</v>
      </c>
      <c r="S329" s="408">
        <f t="shared" si="8"/>
        <v>0</v>
      </c>
      <c r="T329" s="408">
        <f t="shared" si="8"/>
        <v>0</v>
      </c>
      <c r="U329" s="409">
        <f t="shared" si="9"/>
        <v>0</v>
      </c>
    </row>
    <row r="330" spans="1:21" x14ac:dyDescent="0.4">
      <c r="A330" s="91" t="s">
        <v>236</v>
      </c>
      <c r="B330" s="273"/>
      <c r="C330" s="48"/>
      <c r="D330" s="274"/>
      <c r="E330" s="48"/>
      <c r="F330" s="272"/>
      <c r="G330" s="272"/>
      <c r="H330" s="272"/>
      <c r="I330" s="48"/>
      <c r="J330" s="272"/>
      <c r="K330" s="272"/>
      <c r="L330" s="272"/>
      <c r="M330" s="48"/>
      <c r="N330" s="275"/>
      <c r="O330" s="275"/>
      <c r="P330" s="276"/>
      <c r="Q330" s="93"/>
      <c r="R330" s="408">
        <f t="shared" si="8"/>
        <v>0</v>
      </c>
      <c r="S330" s="408">
        <f t="shared" si="8"/>
        <v>0</v>
      </c>
      <c r="T330" s="408">
        <f t="shared" si="8"/>
        <v>0</v>
      </c>
      <c r="U330" s="409">
        <f t="shared" si="9"/>
        <v>0</v>
      </c>
    </row>
    <row r="331" spans="1:21" x14ac:dyDescent="0.4">
      <c r="A331" s="91" t="s">
        <v>236</v>
      </c>
      <c r="B331" s="273"/>
      <c r="C331" s="48"/>
      <c r="D331" s="274"/>
      <c r="E331" s="48"/>
      <c r="F331" s="272"/>
      <c r="G331" s="272"/>
      <c r="H331" s="272"/>
      <c r="I331" s="48"/>
      <c r="J331" s="272"/>
      <c r="K331" s="272"/>
      <c r="L331" s="272"/>
      <c r="M331" s="48"/>
      <c r="N331" s="275"/>
      <c r="O331" s="275"/>
      <c r="P331" s="276"/>
      <c r="Q331" s="93"/>
      <c r="R331" s="408">
        <f t="shared" si="8"/>
        <v>0</v>
      </c>
      <c r="S331" s="408">
        <f t="shared" si="8"/>
        <v>0</v>
      </c>
      <c r="T331" s="408">
        <f t="shared" si="8"/>
        <v>0</v>
      </c>
      <c r="U331" s="409">
        <f t="shared" si="9"/>
        <v>0</v>
      </c>
    </row>
    <row r="332" spans="1:21" x14ac:dyDescent="0.4">
      <c r="A332" s="91" t="s">
        <v>236</v>
      </c>
      <c r="B332" s="273"/>
      <c r="C332" s="48"/>
      <c r="D332" s="274"/>
      <c r="E332" s="48"/>
      <c r="F332" s="272"/>
      <c r="G332" s="272"/>
      <c r="H332" s="272"/>
      <c r="I332" s="48"/>
      <c r="J332" s="272"/>
      <c r="K332" s="272"/>
      <c r="L332" s="272"/>
      <c r="M332" s="48"/>
      <c r="N332" s="275"/>
      <c r="O332" s="275"/>
      <c r="P332" s="276"/>
      <c r="Q332" s="93"/>
      <c r="R332" s="408">
        <f t="shared" si="8"/>
        <v>0</v>
      </c>
      <c r="S332" s="408">
        <f t="shared" si="8"/>
        <v>0</v>
      </c>
      <c r="T332" s="408">
        <f t="shared" si="8"/>
        <v>0</v>
      </c>
      <c r="U332" s="409">
        <f t="shared" si="9"/>
        <v>0</v>
      </c>
    </row>
    <row r="333" spans="1:21" x14ac:dyDescent="0.4">
      <c r="A333" s="91" t="s">
        <v>236</v>
      </c>
      <c r="B333" s="273"/>
      <c r="C333" s="48"/>
      <c r="D333" s="274"/>
      <c r="E333" s="48"/>
      <c r="F333" s="272"/>
      <c r="G333" s="272"/>
      <c r="H333" s="272"/>
      <c r="I333" s="48"/>
      <c r="J333" s="272"/>
      <c r="K333" s="272"/>
      <c r="L333" s="272"/>
      <c r="M333" s="48"/>
      <c r="N333" s="275"/>
      <c r="O333" s="275"/>
      <c r="P333" s="276"/>
      <c r="Q333" s="93"/>
      <c r="R333" s="408">
        <f t="shared" ref="R333:T396" si="10">IFERROR(F333*J333,0)</f>
        <v>0</v>
      </c>
      <c r="S333" s="408">
        <f t="shared" si="10"/>
        <v>0</v>
      </c>
      <c r="T333" s="408">
        <f t="shared" si="10"/>
        <v>0</v>
      </c>
      <c r="U333" s="409">
        <f t="shared" ref="U333:U396" si="11">IFERROR(R333+S333+T333,0)</f>
        <v>0</v>
      </c>
    </row>
    <row r="334" spans="1:21" x14ac:dyDescent="0.4">
      <c r="A334" s="91" t="s">
        <v>236</v>
      </c>
      <c r="B334" s="273"/>
      <c r="C334" s="48"/>
      <c r="D334" s="274"/>
      <c r="E334" s="48"/>
      <c r="F334" s="272"/>
      <c r="G334" s="272"/>
      <c r="H334" s="272"/>
      <c r="I334" s="48"/>
      <c r="J334" s="272"/>
      <c r="K334" s="272"/>
      <c r="L334" s="272"/>
      <c r="M334" s="48"/>
      <c r="N334" s="275"/>
      <c r="O334" s="275"/>
      <c r="P334" s="276"/>
      <c r="Q334" s="93"/>
      <c r="R334" s="408">
        <f t="shared" si="10"/>
        <v>0</v>
      </c>
      <c r="S334" s="408">
        <f t="shared" si="10"/>
        <v>0</v>
      </c>
      <c r="T334" s="408">
        <f t="shared" si="10"/>
        <v>0</v>
      </c>
      <c r="U334" s="409">
        <f t="shared" si="11"/>
        <v>0</v>
      </c>
    </row>
    <row r="335" spans="1:21" x14ac:dyDescent="0.4">
      <c r="A335" s="91" t="s">
        <v>236</v>
      </c>
      <c r="B335" s="273"/>
      <c r="C335" s="48"/>
      <c r="D335" s="274"/>
      <c r="E335" s="48"/>
      <c r="F335" s="272"/>
      <c r="G335" s="272"/>
      <c r="H335" s="272"/>
      <c r="I335" s="48"/>
      <c r="J335" s="272"/>
      <c r="K335" s="272"/>
      <c r="L335" s="272"/>
      <c r="M335" s="48"/>
      <c r="N335" s="275"/>
      <c r="O335" s="275"/>
      <c r="P335" s="276"/>
      <c r="Q335" s="93"/>
      <c r="R335" s="408">
        <f t="shared" si="10"/>
        <v>0</v>
      </c>
      <c r="S335" s="408">
        <f t="shared" si="10"/>
        <v>0</v>
      </c>
      <c r="T335" s="408">
        <f t="shared" si="10"/>
        <v>0</v>
      </c>
      <c r="U335" s="409">
        <f t="shared" si="11"/>
        <v>0</v>
      </c>
    </row>
    <row r="336" spans="1:21" x14ac:dyDescent="0.4">
      <c r="A336" s="91" t="s">
        <v>236</v>
      </c>
      <c r="B336" s="273"/>
      <c r="C336" s="48"/>
      <c r="D336" s="274"/>
      <c r="E336" s="48"/>
      <c r="F336" s="272"/>
      <c r="G336" s="272"/>
      <c r="H336" s="272"/>
      <c r="I336" s="48"/>
      <c r="J336" s="272"/>
      <c r="K336" s="272"/>
      <c r="L336" s="272"/>
      <c r="M336" s="48"/>
      <c r="N336" s="275"/>
      <c r="O336" s="275"/>
      <c r="P336" s="276"/>
      <c r="Q336" s="93"/>
      <c r="R336" s="408">
        <f t="shared" si="10"/>
        <v>0</v>
      </c>
      <c r="S336" s="408">
        <f t="shared" si="10"/>
        <v>0</v>
      </c>
      <c r="T336" s="408">
        <f t="shared" si="10"/>
        <v>0</v>
      </c>
      <c r="U336" s="409">
        <f t="shared" si="11"/>
        <v>0</v>
      </c>
    </row>
    <row r="337" spans="1:21" x14ac:dyDescent="0.4">
      <c r="A337" s="91" t="s">
        <v>236</v>
      </c>
      <c r="B337" s="273"/>
      <c r="C337" s="48"/>
      <c r="D337" s="274"/>
      <c r="E337" s="48"/>
      <c r="F337" s="272"/>
      <c r="G337" s="272"/>
      <c r="H337" s="272"/>
      <c r="I337" s="48"/>
      <c r="J337" s="272"/>
      <c r="K337" s="272"/>
      <c r="L337" s="272"/>
      <c r="M337" s="48"/>
      <c r="N337" s="275"/>
      <c r="O337" s="275"/>
      <c r="P337" s="276"/>
      <c r="Q337" s="93"/>
      <c r="R337" s="408">
        <f t="shared" si="10"/>
        <v>0</v>
      </c>
      <c r="S337" s="408">
        <f t="shared" si="10"/>
        <v>0</v>
      </c>
      <c r="T337" s="408">
        <f t="shared" si="10"/>
        <v>0</v>
      </c>
      <c r="U337" s="409">
        <f t="shared" si="11"/>
        <v>0</v>
      </c>
    </row>
    <row r="338" spans="1:21" x14ac:dyDescent="0.4">
      <c r="A338" s="91" t="s">
        <v>236</v>
      </c>
      <c r="B338" s="273"/>
      <c r="C338" s="48"/>
      <c r="D338" s="274"/>
      <c r="E338" s="48"/>
      <c r="F338" s="272"/>
      <c r="G338" s="272"/>
      <c r="H338" s="272"/>
      <c r="I338" s="48"/>
      <c r="J338" s="272"/>
      <c r="K338" s="272"/>
      <c r="L338" s="272"/>
      <c r="M338" s="48"/>
      <c r="N338" s="275"/>
      <c r="O338" s="275"/>
      <c r="P338" s="276"/>
      <c r="Q338" s="93"/>
      <c r="R338" s="408">
        <f t="shared" si="10"/>
        <v>0</v>
      </c>
      <c r="S338" s="408">
        <f t="shared" si="10"/>
        <v>0</v>
      </c>
      <c r="T338" s="408">
        <f t="shared" si="10"/>
        <v>0</v>
      </c>
      <c r="U338" s="409">
        <f t="shared" si="11"/>
        <v>0</v>
      </c>
    </row>
    <row r="339" spans="1:21" x14ac:dyDescent="0.4">
      <c r="A339" s="91" t="s">
        <v>236</v>
      </c>
      <c r="B339" s="273"/>
      <c r="C339" s="48"/>
      <c r="D339" s="274"/>
      <c r="E339" s="48"/>
      <c r="F339" s="272"/>
      <c r="G339" s="272"/>
      <c r="H339" s="272"/>
      <c r="I339" s="48"/>
      <c r="J339" s="272"/>
      <c r="K339" s="272"/>
      <c r="L339" s="272"/>
      <c r="M339" s="48"/>
      <c r="N339" s="275"/>
      <c r="O339" s="275"/>
      <c r="P339" s="276"/>
      <c r="Q339" s="93"/>
      <c r="R339" s="408">
        <f t="shared" si="10"/>
        <v>0</v>
      </c>
      <c r="S339" s="408">
        <f t="shared" si="10"/>
        <v>0</v>
      </c>
      <c r="T339" s="408">
        <f t="shared" si="10"/>
        <v>0</v>
      </c>
      <c r="U339" s="409">
        <f t="shared" si="11"/>
        <v>0</v>
      </c>
    </row>
    <row r="340" spans="1:21" x14ac:dyDescent="0.4">
      <c r="A340" s="91" t="s">
        <v>236</v>
      </c>
      <c r="B340" s="273"/>
      <c r="C340" s="48"/>
      <c r="D340" s="274"/>
      <c r="E340" s="48"/>
      <c r="F340" s="272"/>
      <c r="G340" s="272"/>
      <c r="H340" s="272"/>
      <c r="I340" s="48"/>
      <c r="J340" s="272"/>
      <c r="K340" s="272"/>
      <c r="L340" s="272"/>
      <c r="M340" s="48"/>
      <c r="N340" s="275"/>
      <c r="O340" s="275"/>
      <c r="P340" s="276"/>
      <c r="Q340" s="93"/>
      <c r="R340" s="408">
        <f t="shared" si="10"/>
        <v>0</v>
      </c>
      <c r="S340" s="408">
        <f t="shared" si="10"/>
        <v>0</v>
      </c>
      <c r="T340" s="408">
        <f t="shared" si="10"/>
        <v>0</v>
      </c>
      <c r="U340" s="409">
        <f t="shared" si="11"/>
        <v>0</v>
      </c>
    </row>
    <row r="341" spans="1:21" x14ac:dyDescent="0.4">
      <c r="A341" s="91" t="s">
        <v>236</v>
      </c>
      <c r="B341" s="273"/>
      <c r="C341" s="48"/>
      <c r="D341" s="274"/>
      <c r="E341" s="48"/>
      <c r="F341" s="272"/>
      <c r="G341" s="272"/>
      <c r="H341" s="272"/>
      <c r="I341" s="48"/>
      <c r="J341" s="272"/>
      <c r="K341" s="272"/>
      <c r="L341" s="272"/>
      <c r="M341" s="48"/>
      <c r="N341" s="275"/>
      <c r="O341" s="275"/>
      <c r="P341" s="276"/>
      <c r="Q341" s="93"/>
      <c r="R341" s="408">
        <f t="shared" si="10"/>
        <v>0</v>
      </c>
      <c r="S341" s="408">
        <f t="shared" si="10"/>
        <v>0</v>
      </c>
      <c r="T341" s="408">
        <f t="shared" si="10"/>
        <v>0</v>
      </c>
      <c r="U341" s="409">
        <f t="shared" si="11"/>
        <v>0</v>
      </c>
    </row>
    <row r="342" spans="1:21" x14ac:dyDescent="0.4">
      <c r="A342" s="91" t="s">
        <v>236</v>
      </c>
      <c r="B342" s="273"/>
      <c r="C342" s="48"/>
      <c r="D342" s="274"/>
      <c r="E342" s="48"/>
      <c r="F342" s="272"/>
      <c r="G342" s="272"/>
      <c r="H342" s="272"/>
      <c r="I342" s="48"/>
      <c r="J342" s="272"/>
      <c r="K342" s="272"/>
      <c r="L342" s="272"/>
      <c r="M342" s="48"/>
      <c r="N342" s="275"/>
      <c r="O342" s="275"/>
      <c r="P342" s="276"/>
      <c r="Q342" s="93"/>
      <c r="R342" s="408">
        <f t="shared" si="10"/>
        <v>0</v>
      </c>
      <c r="S342" s="408">
        <f t="shared" si="10"/>
        <v>0</v>
      </c>
      <c r="T342" s="408">
        <f t="shared" si="10"/>
        <v>0</v>
      </c>
      <c r="U342" s="409">
        <f t="shared" si="11"/>
        <v>0</v>
      </c>
    </row>
    <row r="343" spans="1:21" x14ac:dyDescent="0.4">
      <c r="A343" s="91" t="s">
        <v>236</v>
      </c>
      <c r="B343" s="273"/>
      <c r="C343" s="48"/>
      <c r="D343" s="274"/>
      <c r="E343" s="48"/>
      <c r="F343" s="272"/>
      <c r="G343" s="272"/>
      <c r="H343" s="272"/>
      <c r="I343" s="48"/>
      <c r="J343" s="272"/>
      <c r="K343" s="272"/>
      <c r="L343" s="272"/>
      <c r="M343" s="48"/>
      <c r="N343" s="275"/>
      <c r="O343" s="275"/>
      <c r="P343" s="276"/>
      <c r="Q343" s="93"/>
      <c r="R343" s="408">
        <f t="shared" si="10"/>
        <v>0</v>
      </c>
      <c r="S343" s="408">
        <f t="shared" si="10"/>
        <v>0</v>
      </c>
      <c r="T343" s="408">
        <f t="shared" si="10"/>
        <v>0</v>
      </c>
      <c r="U343" s="409">
        <f t="shared" si="11"/>
        <v>0</v>
      </c>
    </row>
    <row r="344" spans="1:21" x14ac:dyDescent="0.4">
      <c r="A344" s="91" t="s">
        <v>236</v>
      </c>
      <c r="B344" s="273"/>
      <c r="C344" s="48"/>
      <c r="D344" s="274"/>
      <c r="E344" s="48"/>
      <c r="F344" s="272"/>
      <c r="G344" s="272"/>
      <c r="H344" s="272"/>
      <c r="I344" s="48"/>
      <c r="J344" s="272"/>
      <c r="K344" s="272"/>
      <c r="L344" s="272"/>
      <c r="M344" s="48"/>
      <c r="N344" s="275"/>
      <c r="O344" s="275"/>
      <c r="P344" s="276"/>
      <c r="Q344" s="93"/>
      <c r="R344" s="408">
        <f t="shared" si="10"/>
        <v>0</v>
      </c>
      <c r="S344" s="408">
        <f t="shared" si="10"/>
        <v>0</v>
      </c>
      <c r="T344" s="408">
        <f t="shared" si="10"/>
        <v>0</v>
      </c>
      <c r="U344" s="409">
        <f t="shared" si="11"/>
        <v>0</v>
      </c>
    </row>
    <row r="345" spans="1:21" x14ac:dyDescent="0.4">
      <c r="A345" s="91" t="s">
        <v>236</v>
      </c>
      <c r="B345" s="273"/>
      <c r="C345" s="48"/>
      <c r="D345" s="274"/>
      <c r="E345" s="48"/>
      <c r="F345" s="272"/>
      <c r="G345" s="272"/>
      <c r="H345" s="272"/>
      <c r="I345" s="48"/>
      <c r="J345" s="272"/>
      <c r="K345" s="272"/>
      <c r="L345" s="272"/>
      <c r="M345" s="48"/>
      <c r="N345" s="275"/>
      <c r="O345" s="275"/>
      <c r="P345" s="276"/>
      <c r="Q345" s="93"/>
      <c r="R345" s="408">
        <f t="shared" si="10"/>
        <v>0</v>
      </c>
      <c r="S345" s="408">
        <f t="shared" si="10"/>
        <v>0</v>
      </c>
      <c r="T345" s="408">
        <f t="shared" si="10"/>
        <v>0</v>
      </c>
      <c r="U345" s="409">
        <f t="shared" si="11"/>
        <v>0</v>
      </c>
    </row>
    <row r="346" spans="1:21" x14ac:dyDescent="0.4">
      <c r="A346" s="91" t="s">
        <v>236</v>
      </c>
      <c r="B346" s="273"/>
      <c r="C346" s="48"/>
      <c r="D346" s="274"/>
      <c r="E346" s="48"/>
      <c r="F346" s="272"/>
      <c r="G346" s="272"/>
      <c r="H346" s="272"/>
      <c r="I346" s="48"/>
      <c r="J346" s="272"/>
      <c r="K346" s="272"/>
      <c r="L346" s="272"/>
      <c r="M346" s="48"/>
      <c r="N346" s="275"/>
      <c r="O346" s="275"/>
      <c r="P346" s="276"/>
      <c r="Q346" s="93"/>
      <c r="R346" s="408">
        <f t="shared" si="10"/>
        <v>0</v>
      </c>
      <c r="S346" s="408">
        <f t="shared" si="10"/>
        <v>0</v>
      </c>
      <c r="T346" s="408">
        <f t="shared" si="10"/>
        <v>0</v>
      </c>
      <c r="U346" s="409">
        <f t="shared" si="11"/>
        <v>0</v>
      </c>
    </row>
    <row r="347" spans="1:21" x14ac:dyDescent="0.4">
      <c r="A347" s="91" t="s">
        <v>236</v>
      </c>
      <c r="B347" s="273"/>
      <c r="C347" s="48"/>
      <c r="D347" s="274"/>
      <c r="E347" s="48"/>
      <c r="F347" s="272"/>
      <c r="G347" s="272"/>
      <c r="H347" s="272"/>
      <c r="I347" s="48"/>
      <c r="J347" s="272"/>
      <c r="K347" s="272"/>
      <c r="L347" s="272"/>
      <c r="M347" s="48"/>
      <c r="N347" s="275"/>
      <c r="O347" s="275"/>
      <c r="P347" s="276"/>
      <c r="Q347" s="93"/>
      <c r="R347" s="408">
        <f t="shared" si="10"/>
        <v>0</v>
      </c>
      <c r="S347" s="408">
        <f t="shared" si="10"/>
        <v>0</v>
      </c>
      <c r="T347" s="408">
        <f t="shared" si="10"/>
        <v>0</v>
      </c>
      <c r="U347" s="409">
        <f t="shared" si="11"/>
        <v>0</v>
      </c>
    </row>
    <row r="348" spans="1:21" x14ac:dyDescent="0.4">
      <c r="A348" s="91" t="s">
        <v>236</v>
      </c>
      <c r="B348" s="273"/>
      <c r="C348" s="48"/>
      <c r="D348" s="274"/>
      <c r="E348" s="48"/>
      <c r="F348" s="272"/>
      <c r="G348" s="272"/>
      <c r="H348" s="272"/>
      <c r="I348" s="48"/>
      <c r="J348" s="272"/>
      <c r="K348" s="272"/>
      <c r="L348" s="272"/>
      <c r="M348" s="48"/>
      <c r="N348" s="275"/>
      <c r="O348" s="275"/>
      <c r="P348" s="276"/>
      <c r="Q348" s="93"/>
      <c r="R348" s="408">
        <f t="shared" si="10"/>
        <v>0</v>
      </c>
      <c r="S348" s="408">
        <f t="shared" si="10"/>
        <v>0</v>
      </c>
      <c r="T348" s="408">
        <f t="shared" si="10"/>
        <v>0</v>
      </c>
      <c r="U348" s="409">
        <f t="shared" si="11"/>
        <v>0</v>
      </c>
    </row>
    <row r="349" spans="1:21" x14ac:dyDescent="0.4">
      <c r="A349" s="91" t="s">
        <v>236</v>
      </c>
      <c r="B349" s="273"/>
      <c r="C349" s="48"/>
      <c r="D349" s="274"/>
      <c r="E349" s="48"/>
      <c r="F349" s="272"/>
      <c r="G349" s="272"/>
      <c r="H349" s="272"/>
      <c r="I349" s="48"/>
      <c r="J349" s="272"/>
      <c r="K349" s="272"/>
      <c r="L349" s="272"/>
      <c r="M349" s="48"/>
      <c r="N349" s="275"/>
      <c r="O349" s="275"/>
      <c r="P349" s="276"/>
      <c r="Q349" s="93"/>
      <c r="R349" s="408">
        <f t="shared" si="10"/>
        <v>0</v>
      </c>
      <c r="S349" s="408">
        <f t="shared" si="10"/>
        <v>0</v>
      </c>
      <c r="T349" s="408">
        <f t="shared" si="10"/>
        <v>0</v>
      </c>
      <c r="U349" s="409">
        <f t="shared" si="11"/>
        <v>0</v>
      </c>
    </row>
    <row r="350" spans="1:21" x14ac:dyDescent="0.4">
      <c r="A350" s="91" t="s">
        <v>236</v>
      </c>
      <c r="B350" s="273"/>
      <c r="C350" s="48"/>
      <c r="D350" s="274"/>
      <c r="E350" s="48"/>
      <c r="F350" s="272"/>
      <c r="G350" s="272"/>
      <c r="H350" s="272"/>
      <c r="I350" s="48"/>
      <c r="J350" s="272"/>
      <c r="K350" s="272"/>
      <c r="L350" s="272"/>
      <c r="M350" s="48"/>
      <c r="N350" s="275"/>
      <c r="O350" s="275"/>
      <c r="P350" s="276"/>
      <c r="Q350" s="93"/>
      <c r="R350" s="408">
        <f t="shared" si="10"/>
        <v>0</v>
      </c>
      <c r="S350" s="408">
        <f t="shared" si="10"/>
        <v>0</v>
      </c>
      <c r="T350" s="408">
        <f t="shared" si="10"/>
        <v>0</v>
      </c>
      <c r="U350" s="409">
        <f t="shared" si="11"/>
        <v>0</v>
      </c>
    </row>
    <row r="351" spans="1:21" x14ac:dyDescent="0.4">
      <c r="A351" s="91" t="s">
        <v>236</v>
      </c>
      <c r="B351" s="273"/>
      <c r="C351" s="48"/>
      <c r="D351" s="274"/>
      <c r="E351" s="48"/>
      <c r="F351" s="272"/>
      <c r="G351" s="272"/>
      <c r="H351" s="272"/>
      <c r="I351" s="48"/>
      <c r="J351" s="272"/>
      <c r="K351" s="272"/>
      <c r="L351" s="272"/>
      <c r="M351" s="48"/>
      <c r="N351" s="275"/>
      <c r="O351" s="275"/>
      <c r="P351" s="276"/>
      <c r="Q351" s="93"/>
      <c r="R351" s="408">
        <f t="shared" si="10"/>
        <v>0</v>
      </c>
      <c r="S351" s="408">
        <f t="shared" si="10"/>
        <v>0</v>
      </c>
      <c r="T351" s="408">
        <f t="shared" si="10"/>
        <v>0</v>
      </c>
      <c r="U351" s="409">
        <f t="shared" si="11"/>
        <v>0</v>
      </c>
    </row>
    <row r="352" spans="1:21" x14ac:dyDescent="0.4">
      <c r="A352" s="91" t="s">
        <v>236</v>
      </c>
      <c r="B352" s="273"/>
      <c r="C352" s="48"/>
      <c r="D352" s="274"/>
      <c r="E352" s="48"/>
      <c r="F352" s="272"/>
      <c r="G352" s="272"/>
      <c r="H352" s="272"/>
      <c r="I352" s="48"/>
      <c r="J352" s="272"/>
      <c r="K352" s="272"/>
      <c r="L352" s="272"/>
      <c r="M352" s="48"/>
      <c r="N352" s="275"/>
      <c r="O352" s="275"/>
      <c r="P352" s="276"/>
      <c r="Q352" s="93"/>
      <c r="R352" s="408">
        <f t="shared" si="10"/>
        <v>0</v>
      </c>
      <c r="S352" s="408">
        <f t="shared" si="10"/>
        <v>0</v>
      </c>
      <c r="T352" s="408">
        <f t="shared" si="10"/>
        <v>0</v>
      </c>
      <c r="U352" s="409">
        <f t="shared" si="11"/>
        <v>0</v>
      </c>
    </row>
    <row r="353" spans="1:21" x14ac:dyDescent="0.4">
      <c r="A353" s="91" t="s">
        <v>236</v>
      </c>
      <c r="B353" s="273"/>
      <c r="C353" s="48"/>
      <c r="D353" s="274"/>
      <c r="E353" s="48"/>
      <c r="F353" s="272"/>
      <c r="G353" s="272"/>
      <c r="H353" s="272"/>
      <c r="I353" s="48"/>
      <c r="J353" s="272"/>
      <c r="K353" s="272"/>
      <c r="L353" s="272"/>
      <c r="M353" s="48"/>
      <c r="N353" s="275"/>
      <c r="O353" s="275"/>
      <c r="P353" s="276"/>
      <c r="Q353" s="93"/>
      <c r="R353" s="408">
        <f t="shared" si="10"/>
        <v>0</v>
      </c>
      <c r="S353" s="408">
        <f t="shared" si="10"/>
        <v>0</v>
      </c>
      <c r="T353" s="408">
        <f t="shared" si="10"/>
        <v>0</v>
      </c>
      <c r="U353" s="409">
        <f t="shared" si="11"/>
        <v>0</v>
      </c>
    </row>
    <row r="354" spans="1:21" x14ac:dyDescent="0.4">
      <c r="A354" s="91" t="s">
        <v>236</v>
      </c>
      <c r="B354" s="273"/>
      <c r="C354" s="48"/>
      <c r="D354" s="274"/>
      <c r="E354" s="48"/>
      <c r="F354" s="272"/>
      <c r="G354" s="272"/>
      <c r="H354" s="272"/>
      <c r="I354" s="48"/>
      <c r="J354" s="272"/>
      <c r="K354" s="272"/>
      <c r="L354" s="272"/>
      <c r="M354" s="48"/>
      <c r="N354" s="275"/>
      <c r="O354" s="275"/>
      <c r="P354" s="276"/>
      <c r="Q354" s="93"/>
      <c r="R354" s="408">
        <f t="shared" si="10"/>
        <v>0</v>
      </c>
      <c r="S354" s="408">
        <f t="shared" si="10"/>
        <v>0</v>
      </c>
      <c r="T354" s="408">
        <f t="shared" si="10"/>
        <v>0</v>
      </c>
      <c r="U354" s="409">
        <f t="shared" si="11"/>
        <v>0</v>
      </c>
    </row>
    <row r="355" spans="1:21" x14ac:dyDescent="0.4">
      <c r="A355" s="91" t="s">
        <v>236</v>
      </c>
      <c r="B355" s="273"/>
      <c r="C355" s="48"/>
      <c r="D355" s="274"/>
      <c r="E355" s="48"/>
      <c r="F355" s="272"/>
      <c r="G355" s="272"/>
      <c r="H355" s="272"/>
      <c r="I355" s="48"/>
      <c r="J355" s="272"/>
      <c r="K355" s="272"/>
      <c r="L355" s="272"/>
      <c r="M355" s="48"/>
      <c r="N355" s="275"/>
      <c r="O355" s="275"/>
      <c r="P355" s="276"/>
      <c r="Q355" s="93"/>
      <c r="R355" s="408">
        <f t="shared" si="10"/>
        <v>0</v>
      </c>
      <c r="S355" s="408">
        <f t="shared" si="10"/>
        <v>0</v>
      </c>
      <c r="T355" s="408">
        <f t="shared" si="10"/>
        <v>0</v>
      </c>
      <c r="U355" s="409">
        <f t="shared" si="11"/>
        <v>0</v>
      </c>
    </row>
    <row r="356" spans="1:21" x14ac:dyDescent="0.4">
      <c r="A356" s="91" t="s">
        <v>236</v>
      </c>
      <c r="B356" s="273"/>
      <c r="C356" s="48"/>
      <c r="D356" s="274"/>
      <c r="E356" s="48"/>
      <c r="F356" s="272"/>
      <c r="G356" s="272"/>
      <c r="H356" s="272"/>
      <c r="I356" s="48"/>
      <c r="J356" s="272"/>
      <c r="K356" s="272"/>
      <c r="L356" s="272"/>
      <c r="M356" s="48"/>
      <c r="N356" s="275"/>
      <c r="O356" s="275"/>
      <c r="P356" s="276"/>
      <c r="Q356" s="93"/>
      <c r="R356" s="408">
        <f t="shared" si="10"/>
        <v>0</v>
      </c>
      <c r="S356" s="408">
        <f t="shared" si="10"/>
        <v>0</v>
      </c>
      <c r="T356" s="408">
        <f t="shared" si="10"/>
        <v>0</v>
      </c>
      <c r="U356" s="409">
        <f t="shared" si="11"/>
        <v>0</v>
      </c>
    </row>
    <row r="357" spans="1:21" x14ac:dyDescent="0.4">
      <c r="A357" s="91" t="s">
        <v>236</v>
      </c>
      <c r="B357" s="273"/>
      <c r="C357" s="48"/>
      <c r="D357" s="274"/>
      <c r="E357" s="48"/>
      <c r="F357" s="272"/>
      <c r="G357" s="272"/>
      <c r="H357" s="272"/>
      <c r="I357" s="48"/>
      <c r="J357" s="272"/>
      <c r="K357" s="272"/>
      <c r="L357" s="272"/>
      <c r="M357" s="48"/>
      <c r="N357" s="275"/>
      <c r="O357" s="275"/>
      <c r="P357" s="276"/>
      <c r="Q357" s="93"/>
      <c r="R357" s="408">
        <f t="shared" si="10"/>
        <v>0</v>
      </c>
      <c r="S357" s="408">
        <f t="shared" si="10"/>
        <v>0</v>
      </c>
      <c r="T357" s="408">
        <f t="shared" si="10"/>
        <v>0</v>
      </c>
      <c r="U357" s="409">
        <f t="shared" si="11"/>
        <v>0</v>
      </c>
    </row>
    <row r="358" spans="1:21" x14ac:dyDescent="0.4">
      <c r="A358" s="91" t="s">
        <v>236</v>
      </c>
      <c r="B358" s="273"/>
      <c r="C358" s="48"/>
      <c r="D358" s="274"/>
      <c r="E358" s="48"/>
      <c r="F358" s="272"/>
      <c r="G358" s="272"/>
      <c r="H358" s="272"/>
      <c r="I358" s="48"/>
      <c r="J358" s="272"/>
      <c r="K358" s="272"/>
      <c r="L358" s="272"/>
      <c r="M358" s="48"/>
      <c r="N358" s="275"/>
      <c r="O358" s="275"/>
      <c r="P358" s="276"/>
      <c r="Q358" s="93"/>
      <c r="R358" s="408">
        <f t="shared" si="10"/>
        <v>0</v>
      </c>
      <c r="S358" s="408">
        <f t="shared" si="10"/>
        <v>0</v>
      </c>
      <c r="T358" s="408">
        <f t="shared" si="10"/>
        <v>0</v>
      </c>
      <c r="U358" s="409">
        <f t="shared" si="11"/>
        <v>0</v>
      </c>
    </row>
    <row r="359" spans="1:21" x14ac:dyDescent="0.4">
      <c r="A359" s="91" t="s">
        <v>236</v>
      </c>
      <c r="B359" s="273"/>
      <c r="C359" s="48"/>
      <c r="D359" s="274"/>
      <c r="E359" s="48"/>
      <c r="F359" s="272"/>
      <c r="G359" s="272"/>
      <c r="H359" s="272"/>
      <c r="I359" s="48"/>
      <c r="J359" s="272"/>
      <c r="K359" s="272"/>
      <c r="L359" s="272"/>
      <c r="M359" s="48"/>
      <c r="N359" s="275"/>
      <c r="O359" s="275"/>
      <c r="P359" s="276"/>
      <c r="Q359" s="93"/>
      <c r="R359" s="408">
        <f t="shared" si="10"/>
        <v>0</v>
      </c>
      <c r="S359" s="408">
        <f t="shared" si="10"/>
        <v>0</v>
      </c>
      <c r="T359" s="408">
        <f t="shared" si="10"/>
        <v>0</v>
      </c>
      <c r="U359" s="409">
        <f t="shared" si="11"/>
        <v>0</v>
      </c>
    </row>
    <row r="360" spans="1:21" x14ac:dyDescent="0.4">
      <c r="A360" s="91" t="s">
        <v>236</v>
      </c>
      <c r="B360" s="273"/>
      <c r="C360" s="48"/>
      <c r="D360" s="274"/>
      <c r="E360" s="48"/>
      <c r="F360" s="272"/>
      <c r="G360" s="272"/>
      <c r="H360" s="272"/>
      <c r="I360" s="48"/>
      <c r="J360" s="272"/>
      <c r="K360" s="272"/>
      <c r="L360" s="272"/>
      <c r="M360" s="48"/>
      <c r="N360" s="275"/>
      <c r="O360" s="275"/>
      <c r="P360" s="276"/>
      <c r="Q360" s="93"/>
      <c r="R360" s="408">
        <f t="shared" si="10"/>
        <v>0</v>
      </c>
      <c r="S360" s="408">
        <f t="shared" si="10"/>
        <v>0</v>
      </c>
      <c r="T360" s="408">
        <f t="shared" si="10"/>
        <v>0</v>
      </c>
      <c r="U360" s="409">
        <f t="shared" si="11"/>
        <v>0</v>
      </c>
    </row>
    <row r="361" spans="1:21" x14ac:dyDescent="0.4">
      <c r="A361" s="91" t="s">
        <v>236</v>
      </c>
      <c r="B361" s="273"/>
      <c r="C361" s="48"/>
      <c r="D361" s="274"/>
      <c r="E361" s="48"/>
      <c r="F361" s="272"/>
      <c r="G361" s="272"/>
      <c r="H361" s="272"/>
      <c r="I361" s="48"/>
      <c r="J361" s="272"/>
      <c r="K361" s="272"/>
      <c r="L361" s="272"/>
      <c r="M361" s="48"/>
      <c r="N361" s="275"/>
      <c r="O361" s="275"/>
      <c r="P361" s="276"/>
      <c r="Q361" s="93"/>
      <c r="R361" s="408">
        <f t="shared" si="10"/>
        <v>0</v>
      </c>
      <c r="S361" s="408">
        <f t="shared" si="10"/>
        <v>0</v>
      </c>
      <c r="T361" s="408">
        <f t="shared" si="10"/>
        <v>0</v>
      </c>
      <c r="U361" s="409">
        <f t="shared" si="11"/>
        <v>0</v>
      </c>
    </row>
    <row r="362" spans="1:21" x14ac:dyDescent="0.4">
      <c r="A362" s="91" t="s">
        <v>236</v>
      </c>
      <c r="B362" s="273"/>
      <c r="C362" s="48"/>
      <c r="D362" s="274"/>
      <c r="E362" s="48"/>
      <c r="F362" s="272"/>
      <c r="G362" s="272"/>
      <c r="H362" s="272"/>
      <c r="I362" s="48"/>
      <c r="J362" s="272"/>
      <c r="K362" s="272"/>
      <c r="L362" s="272"/>
      <c r="M362" s="48"/>
      <c r="N362" s="275"/>
      <c r="O362" s="275"/>
      <c r="P362" s="276"/>
      <c r="Q362" s="93"/>
      <c r="R362" s="408">
        <f t="shared" si="10"/>
        <v>0</v>
      </c>
      <c r="S362" s="408">
        <f t="shared" si="10"/>
        <v>0</v>
      </c>
      <c r="T362" s="408">
        <f t="shared" si="10"/>
        <v>0</v>
      </c>
      <c r="U362" s="409">
        <f t="shared" si="11"/>
        <v>0</v>
      </c>
    </row>
    <row r="363" spans="1:21" x14ac:dyDescent="0.4">
      <c r="A363" s="91" t="s">
        <v>236</v>
      </c>
      <c r="B363" s="273"/>
      <c r="C363" s="48"/>
      <c r="D363" s="274"/>
      <c r="E363" s="48"/>
      <c r="F363" s="272"/>
      <c r="G363" s="272"/>
      <c r="H363" s="272"/>
      <c r="I363" s="48"/>
      <c r="J363" s="272"/>
      <c r="K363" s="272"/>
      <c r="L363" s="272"/>
      <c r="M363" s="48"/>
      <c r="N363" s="275"/>
      <c r="O363" s="275"/>
      <c r="P363" s="276"/>
      <c r="Q363" s="93"/>
      <c r="R363" s="408">
        <f t="shared" si="10"/>
        <v>0</v>
      </c>
      <c r="S363" s="408">
        <f t="shared" si="10"/>
        <v>0</v>
      </c>
      <c r="T363" s="408">
        <f t="shared" si="10"/>
        <v>0</v>
      </c>
      <c r="U363" s="409">
        <f t="shared" si="11"/>
        <v>0</v>
      </c>
    </row>
    <row r="364" spans="1:21" x14ac:dyDescent="0.4">
      <c r="A364" s="91" t="s">
        <v>236</v>
      </c>
      <c r="B364" s="273"/>
      <c r="C364" s="48"/>
      <c r="D364" s="274"/>
      <c r="E364" s="48"/>
      <c r="F364" s="272"/>
      <c r="G364" s="272"/>
      <c r="H364" s="272"/>
      <c r="I364" s="48"/>
      <c r="J364" s="272"/>
      <c r="K364" s="272"/>
      <c r="L364" s="272"/>
      <c r="M364" s="48"/>
      <c r="N364" s="275"/>
      <c r="O364" s="275"/>
      <c r="P364" s="276"/>
      <c r="Q364" s="93"/>
      <c r="R364" s="408">
        <f t="shared" si="10"/>
        <v>0</v>
      </c>
      <c r="S364" s="408">
        <f t="shared" si="10"/>
        <v>0</v>
      </c>
      <c r="T364" s="408">
        <f t="shared" si="10"/>
        <v>0</v>
      </c>
      <c r="U364" s="409">
        <f t="shared" si="11"/>
        <v>0</v>
      </c>
    </row>
    <row r="365" spans="1:21" x14ac:dyDescent="0.4">
      <c r="A365" s="91" t="s">
        <v>236</v>
      </c>
      <c r="B365" s="273"/>
      <c r="C365" s="48"/>
      <c r="D365" s="274"/>
      <c r="E365" s="48"/>
      <c r="F365" s="272"/>
      <c r="G365" s="272"/>
      <c r="H365" s="272"/>
      <c r="I365" s="48"/>
      <c r="J365" s="272"/>
      <c r="K365" s="272"/>
      <c r="L365" s="272"/>
      <c r="M365" s="48"/>
      <c r="N365" s="275"/>
      <c r="O365" s="275"/>
      <c r="P365" s="276"/>
      <c r="Q365" s="93"/>
      <c r="R365" s="408">
        <f t="shared" si="10"/>
        <v>0</v>
      </c>
      <c r="S365" s="408">
        <f t="shared" si="10"/>
        <v>0</v>
      </c>
      <c r="T365" s="408">
        <f t="shared" si="10"/>
        <v>0</v>
      </c>
      <c r="U365" s="409">
        <f t="shared" si="11"/>
        <v>0</v>
      </c>
    </row>
    <row r="366" spans="1:21" x14ac:dyDescent="0.4">
      <c r="A366" s="91" t="s">
        <v>236</v>
      </c>
      <c r="B366" s="273"/>
      <c r="C366" s="48"/>
      <c r="D366" s="274"/>
      <c r="E366" s="48"/>
      <c r="F366" s="272"/>
      <c r="G366" s="272"/>
      <c r="H366" s="272"/>
      <c r="I366" s="48"/>
      <c r="J366" s="272"/>
      <c r="K366" s="272"/>
      <c r="L366" s="272"/>
      <c r="M366" s="48"/>
      <c r="N366" s="275"/>
      <c r="O366" s="275"/>
      <c r="P366" s="276"/>
      <c r="Q366" s="93"/>
      <c r="R366" s="408">
        <f t="shared" si="10"/>
        <v>0</v>
      </c>
      <c r="S366" s="408">
        <f t="shared" si="10"/>
        <v>0</v>
      </c>
      <c r="T366" s="408">
        <f t="shared" si="10"/>
        <v>0</v>
      </c>
      <c r="U366" s="409">
        <f t="shared" si="11"/>
        <v>0</v>
      </c>
    </row>
    <row r="367" spans="1:21" x14ac:dyDescent="0.4">
      <c r="A367" s="91" t="s">
        <v>236</v>
      </c>
      <c r="B367" s="273"/>
      <c r="C367" s="48"/>
      <c r="D367" s="274"/>
      <c r="E367" s="48"/>
      <c r="F367" s="272"/>
      <c r="G367" s="272"/>
      <c r="H367" s="272"/>
      <c r="I367" s="48"/>
      <c r="J367" s="272"/>
      <c r="K367" s="272"/>
      <c r="L367" s="272"/>
      <c r="M367" s="48"/>
      <c r="N367" s="275"/>
      <c r="O367" s="275"/>
      <c r="P367" s="276"/>
      <c r="Q367" s="93"/>
      <c r="R367" s="408">
        <f t="shared" si="10"/>
        <v>0</v>
      </c>
      <c r="S367" s="408">
        <f t="shared" si="10"/>
        <v>0</v>
      </c>
      <c r="T367" s="408">
        <f t="shared" si="10"/>
        <v>0</v>
      </c>
      <c r="U367" s="409">
        <f t="shared" si="11"/>
        <v>0</v>
      </c>
    </row>
    <row r="368" spans="1:21" x14ac:dyDescent="0.4">
      <c r="A368" s="91" t="s">
        <v>236</v>
      </c>
      <c r="B368" s="273"/>
      <c r="C368" s="48"/>
      <c r="D368" s="274"/>
      <c r="E368" s="48"/>
      <c r="F368" s="272"/>
      <c r="G368" s="272"/>
      <c r="H368" s="272"/>
      <c r="I368" s="48"/>
      <c r="J368" s="272"/>
      <c r="K368" s="272"/>
      <c r="L368" s="272"/>
      <c r="M368" s="48"/>
      <c r="N368" s="275"/>
      <c r="O368" s="275"/>
      <c r="P368" s="276"/>
      <c r="Q368" s="93"/>
      <c r="R368" s="408">
        <f t="shared" si="10"/>
        <v>0</v>
      </c>
      <c r="S368" s="408">
        <f t="shared" si="10"/>
        <v>0</v>
      </c>
      <c r="T368" s="408">
        <f t="shared" si="10"/>
        <v>0</v>
      </c>
      <c r="U368" s="409">
        <f t="shared" si="11"/>
        <v>0</v>
      </c>
    </row>
    <row r="369" spans="1:21" x14ac:dyDescent="0.4">
      <c r="A369" s="91" t="s">
        <v>236</v>
      </c>
      <c r="B369" s="273"/>
      <c r="C369" s="48"/>
      <c r="D369" s="274"/>
      <c r="E369" s="48"/>
      <c r="F369" s="272"/>
      <c r="G369" s="272"/>
      <c r="H369" s="272"/>
      <c r="I369" s="48"/>
      <c r="J369" s="272"/>
      <c r="K369" s="272"/>
      <c r="L369" s="272"/>
      <c r="M369" s="48"/>
      <c r="N369" s="275"/>
      <c r="O369" s="275"/>
      <c r="P369" s="276"/>
      <c r="Q369" s="93"/>
      <c r="R369" s="408">
        <f t="shared" si="10"/>
        <v>0</v>
      </c>
      <c r="S369" s="408">
        <f t="shared" si="10"/>
        <v>0</v>
      </c>
      <c r="T369" s="408">
        <f t="shared" si="10"/>
        <v>0</v>
      </c>
      <c r="U369" s="409">
        <f t="shared" si="11"/>
        <v>0</v>
      </c>
    </row>
    <row r="370" spans="1:21" x14ac:dyDescent="0.4">
      <c r="A370" s="91" t="s">
        <v>236</v>
      </c>
      <c r="B370" s="273"/>
      <c r="C370" s="48"/>
      <c r="D370" s="274"/>
      <c r="E370" s="48"/>
      <c r="F370" s="272"/>
      <c r="G370" s="272"/>
      <c r="H370" s="272"/>
      <c r="I370" s="48"/>
      <c r="J370" s="272"/>
      <c r="K370" s="272"/>
      <c r="L370" s="272"/>
      <c r="M370" s="48"/>
      <c r="N370" s="275"/>
      <c r="O370" s="275"/>
      <c r="P370" s="276"/>
      <c r="Q370" s="93"/>
      <c r="R370" s="408">
        <f t="shared" si="10"/>
        <v>0</v>
      </c>
      <c r="S370" s="408">
        <f t="shared" si="10"/>
        <v>0</v>
      </c>
      <c r="T370" s="408">
        <f t="shared" si="10"/>
        <v>0</v>
      </c>
      <c r="U370" s="409">
        <f t="shared" si="11"/>
        <v>0</v>
      </c>
    </row>
    <row r="371" spans="1:21" x14ac:dyDescent="0.4">
      <c r="A371" s="91" t="s">
        <v>236</v>
      </c>
      <c r="B371" s="273"/>
      <c r="C371" s="48"/>
      <c r="D371" s="274"/>
      <c r="E371" s="48"/>
      <c r="F371" s="272"/>
      <c r="G371" s="272"/>
      <c r="H371" s="272"/>
      <c r="I371" s="48"/>
      <c r="J371" s="272"/>
      <c r="K371" s="272"/>
      <c r="L371" s="272"/>
      <c r="M371" s="48"/>
      <c r="N371" s="275"/>
      <c r="O371" s="275"/>
      <c r="P371" s="276"/>
      <c r="Q371" s="93"/>
      <c r="R371" s="408">
        <f t="shared" si="10"/>
        <v>0</v>
      </c>
      <c r="S371" s="408">
        <f t="shared" si="10"/>
        <v>0</v>
      </c>
      <c r="T371" s="408">
        <f t="shared" si="10"/>
        <v>0</v>
      </c>
      <c r="U371" s="409">
        <f t="shared" si="11"/>
        <v>0</v>
      </c>
    </row>
    <row r="372" spans="1:21" x14ac:dyDescent="0.4">
      <c r="A372" s="91" t="s">
        <v>236</v>
      </c>
      <c r="B372" s="273"/>
      <c r="C372" s="48"/>
      <c r="D372" s="274"/>
      <c r="E372" s="48"/>
      <c r="F372" s="272"/>
      <c r="G372" s="272"/>
      <c r="H372" s="272"/>
      <c r="I372" s="48"/>
      <c r="J372" s="272"/>
      <c r="K372" s="272"/>
      <c r="L372" s="272"/>
      <c r="M372" s="48"/>
      <c r="N372" s="275"/>
      <c r="O372" s="275"/>
      <c r="P372" s="276"/>
      <c r="Q372" s="93"/>
      <c r="R372" s="408">
        <f t="shared" si="10"/>
        <v>0</v>
      </c>
      <c r="S372" s="408">
        <f t="shared" si="10"/>
        <v>0</v>
      </c>
      <c r="T372" s="408">
        <f t="shared" si="10"/>
        <v>0</v>
      </c>
      <c r="U372" s="409">
        <f t="shared" si="11"/>
        <v>0</v>
      </c>
    </row>
    <row r="373" spans="1:21" x14ac:dyDescent="0.4">
      <c r="A373" s="91" t="s">
        <v>236</v>
      </c>
      <c r="B373" s="273"/>
      <c r="C373" s="48"/>
      <c r="D373" s="274"/>
      <c r="E373" s="48"/>
      <c r="F373" s="272"/>
      <c r="G373" s="272"/>
      <c r="H373" s="272"/>
      <c r="I373" s="48"/>
      <c r="J373" s="272"/>
      <c r="K373" s="272"/>
      <c r="L373" s="272"/>
      <c r="M373" s="48"/>
      <c r="N373" s="275"/>
      <c r="O373" s="275"/>
      <c r="P373" s="276"/>
      <c r="Q373" s="93"/>
      <c r="R373" s="408">
        <f t="shared" si="10"/>
        <v>0</v>
      </c>
      <c r="S373" s="408">
        <f t="shared" si="10"/>
        <v>0</v>
      </c>
      <c r="T373" s="408">
        <f t="shared" si="10"/>
        <v>0</v>
      </c>
      <c r="U373" s="409">
        <f t="shared" si="11"/>
        <v>0</v>
      </c>
    </row>
    <row r="374" spans="1:21" x14ac:dyDescent="0.4">
      <c r="A374" s="91" t="s">
        <v>236</v>
      </c>
      <c r="B374" s="273"/>
      <c r="C374" s="48"/>
      <c r="D374" s="274"/>
      <c r="E374" s="48"/>
      <c r="F374" s="272"/>
      <c r="G374" s="272"/>
      <c r="H374" s="272"/>
      <c r="I374" s="48"/>
      <c r="J374" s="272"/>
      <c r="K374" s="272"/>
      <c r="L374" s="272"/>
      <c r="M374" s="48"/>
      <c r="N374" s="275"/>
      <c r="O374" s="275"/>
      <c r="P374" s="276"/>
      <c r="Q374" s="93"/>
      <c r="R374" s="408">
        <f t="shared" si="10"/>
        <v>0</v>
      </c>
      <c r="S374" s="408">
        <f t="shared" si="10"/>
        <v>0</v>
      </c>
      <c r="T374" s="408">
        <f t="shared" si="10"/>
        <v>0</v>
      </c>
      <c r="U374" s="409">
        <f t="shared" si="11"/>
        <v>0</v>
      </c>
    </row>
    <row r="375" spans="1:21" x14ac:dyDescent="0.4">
      <c r="A375" s="91" t="s">
        <v>236</v>
      </c>
      <c r="B375" s="273"/>
      <c r="C375" s="48"/>
      <c r="D375" s="274"/>
      <c r="E375" s="48"/>
      <c r="F375" s="272"/>
      <c r="G375" s="272"/>
      <c r="H375" s="272"/>
      <c r="I375" s="48"/>
      <c r="J375" s="272"/>
      <c r="K375" s="272"/>
      <c r="L375" s="272"/>
      <c r="M375" s="48"/>
      <c r="N375" s="275"/>
      <c r="O375" s="275"/>
      <c r="P375" s="276"/>
      <c r="Q375" s="93"/>
      <c r="R375" s="408">
        <f t="shared" si="10"/>
        <v>0</v>
      </c>
      <c r="S375" s="408">
        <f t="shared" si="10"/>
        <v>0</v>
      </c>
      <c r="T375" s="408">
        <f t="shared" si="10"/>
        <v>0</v>
      </c>
      <c r="U375" s="409">
        <f t="shared" si="11"/>
        <v>0</v>
      </c>
    </row>
    <row r="376" spans="1:21" x14ac:dyDescent="0.4">
      <c r="A376" s="91" t="s">
        <v>236</v>
      </c>
      <c r="B376" s="273"/>
      <c r="C376" s="48"/>
      <c r="D376" s="274"/>
      <c r="E376" s="48"/>
      <c r="F376" s="272"/>
      <c r="G376" s="272"/>
      <c r="H376" s="272"/>
      <c r="I376" s="48"/>
      <c r="J376" s="272"/>
      <c r="K376" s="272"/>
      <c r="L376" s="272"/>
      <c r="M376" s="48"/>
      <c r="N376" s="275"/>
      <c r="O376" s="275"/>
      <c r="P376" s="276"/>
      <c r="Q376" s="93"/>
      <c r="R376" s="408">
        <f t="shared" si="10"/>
        <v>0</v>
      </c>
      <c r="S376" s="408">
        <f t="shared" si="10"/>
        <v>0</v>
      </c>
      <c r="T376" s="408">
        <f t="shared" si="10"/>
        <v>0</v>
      </c>
      <c r="U376" s="409">
        <f t="shared" si="11"/>
        <v>0</v>
      </c>
    </row>
    <row r="377" spans="1:21" x14ac:dyDescent="0.4">
      <c r="A377" s="91" t="s">
        <v>236</v>
      </c>
      <c r="B377" s="273"/>
      <c r="C377" s="48"/>
      <c r="D377" s="274"/>
      <c r="E377" s="48"/>
      <c r="F377" s="272"/>
      <c r="G377" s="272"/>
      <c r="H377" s="272"/>
      <c r="I377" s="48"/>
      <c r="J377" s="272"/>
      <c r="K377" s="272"/>
      <c r="L377" s="272"/>
      <c r="M377" s="48"/>
      <c r="N377" s="275"/>
      <c r="O377" s="275"/>
      <c r="P377" s="276"/>
      <c r="Q377" s="93"/>
      <c r="R377" s="408">
        <f t="shared" si="10"/>
        <v>0</v>
      </c>
      <c r="S377" s="408">
        <f t="shared" si="10"/>
        <v>0</v>
      </c>
      <c r="T377" s="408">
        <f t="shared" si="10"/>
        <v>0</v>
      </c>
      <c r="U377" s="409">
        <f t="shared" si="11"/>
        <v>0</v>
      </c>
    </row>
    <row r="378" spans="1:21" x14ac:dyDescent="0.4">
      <c r="A378" s="91" t="s">
        <v>236</v>
      </c>
      <c r="B378" s="273"/>
      <c r="C378" s="48"/>
      <c r="D378" s="274"/>
      <c r="E378" s="48"/>
      <c r="F378" s="272"/>
      <c r="G378" s="272"/>
      <c r="H378" s="272"/>
      <c r="I378" s="48"/>
      <c r="J378" s="272"/>
      <c r="K378" s="272"/>
      <c r="L378" s="272"/>
      <c r="M378" s="48"/>
      <c r="N378" s="275"/>
      <c r="O378" s="275"/>
      <c r="P378" s="276"/>
      <c r="Q378" s="93"/>
      <c r="R378" s="408">
        <f t="shared" si="10"/>
        <v>0</v>
      </c>
      <c r="S378" s="408">
        <f t="shared" si="10"/>
        <v>0</v>
      </c>
      <c r="T378" s="408">
        <f t="shared" si="10"/>
        <v>0</v>
      </c>
      <c r="U378" s="409">
        <f t="shared" si="11"/>
        <v>0</v>
      </c>
    </row>
    <row r="379" spans="1:21" x14ac:dyDescent="0.4">
      <c r="A379" s="91" t="s">
        <v>236</v>
      </c>
      <c r="B379" s="273"/>
      <c r="C379" s="48"/>
      <c r="D379" s="274"/>
      <c r="E379" s="48"/>
      <c r="F379" s="272"/>
      <c r="G379" s="272"/>
      <c r="H379" s="272"/>
      <c r="I379" s="48"/>
      <c r="J379" s="272"/>
      <c r="K379" s="272"/>
      <c r="L379" s="272"/>
      <c r="M379" s="48"/>
      <c r="N379" s="275"/>
      <c r="O379" s="275"/>
      <c r="P379" s="276"/>
      <c r="Q379" s="93"/>
      <c r="R379" s="408">
        <f t="shared" si="10"/>
        <v>0</v>
      </c>
      <c r="S379" s="408">
        <f t="shared" si="10"/>
        <v>0</v>
      </c>
      <c r="T379" s="408">
        <f t="shared" si="10"/>
        <v>0</v>
      </c>
      <c r="U379" s="409">
        <f t="shared" si="11"/>
        <v>0</v>
      </c>
    </row>
    <row r="380" spans="1:21" x14ac:dyDescent="0.4">
      <c r="A380" s="91" t="s">
        <v>236</v>
      </c>
      <c r="B380" s="273"/>
      <c r="C380" s="48"/>
      <c r="D380" s="274"/>
      <c r="E380" s="48"/>
      <c r="F380" s="272"/>
      <c r="G380" s="272"/>
      <c r="H380" s="272"/>
      <c r="I380" s="48"/>
      <c r="J380" s="272"/>
      <c r="K380" s="272"/>
      <c r="L380" s="272"/>
      <c r="M380" s="48"/>
      <c r="N380" s="275"/>
      <c r="O380" s="275"/>
      <c r="P380" s="276"/>
      <c r="Q380" s="93"/>
      <c r="R380" s="408">
        <f t="shared" si="10"/>
        <v>0</v>
      </c>
      <c r="S380" s="408">
        <f t="shared" si="10"/>
        <v>0</v>
      </c>
      <c r="T380" s="408">
        <f t="shared" si="10"/>
        <v>0</v>
      </c>
      <c r="U380" s="409">
        <f t="shared" si="11"/>
        <v>0</v>
      </c>
    </row>
    <row r="381" spans="1:21" x14ac:dyDescent="0.4">
      <c r="A381" s="91" t="s">
        <v>236</v>
      </c>
      <c r="B381" s="273"/>
      <c r="C381" s="48"/>
      <c r="D381" s="274"/>
      <c r="E381" s="48"/>
      <c r="F381" s="272"/>
      <c r="G381" s="272"/>
      <c r="H381" s="272"/>
      <c r="I381" s="48"/>
      <c r="J381" s="272"/>
      <c r="K381" s="272"/>
      <c r="L381" s="272"/>
      <c r="M381" s="48"/>
      <c r="N381" s="275"/>
      <c r="O381" s="275"/>
      <c r="P381" s="276"/>
      <c r="Q381" s="93"/>
      <c r="R381" s="408">
        <f t="shared" si="10"/>
        <v>0</v>
      </c>
      <c r="S381" s="408">
        <f t="shared" si="10"/>
        <v>0</v>
      </c>
      <c r="T381" s="408">
        <f t="shared" si="10"/>
        <v>0</v>
      </c>
      <c r="U381" s="409">
        <f t="shared" si="11"/>
        <v>0</v>
      </c>
    </row>
    <row r="382" spans="1:21" x14ac:dyDescent="0.4">
      <c r="A382" s="91" t="s">
        <v>236</v>
      </c>
      <c r="B382" s="273"/>
      <c r="C382" s="48"/>
      <c r="D382" s="274"/>
      <c r="E382" s="48"/>
      <c r="F382" s="272"/>
      <c r="G382" s="272"/>
      <c r="H382" s="272"/>
      <c r="I382" s="48"/>
      <c r="J382" s="272"/>
      <c r="K382" s="272"/>
      <c r="L382" s="272"/>
      <c r="M382" s="48"/>
      <c r="N382" s="275"/>
      <c r="O382" s="275"/>
      <c r="P382" s="276"/>
      <c r="Q382" s="93"/>
      <c r="R382" s="408">
        <f t="shared" si="10"/>
        <v>0</v>
      </c>
      <c r="S382" s="408">
        <f t="shared" si="10"/>
        <v>0</v>
      </c>
      <c r="T382" s="408">
        <f t="shared" si="10"/>
        <v>0</v>
      </c>
      <c r="U382" s="409">
        <f t="shared" si="11"/>
        <v>0</v>
      </c>
    </row>
    <row r="383" spans="1:21" x14ac:dyDescent="0.4">
      <c r="A383" s="91" t="s">
        <v>236</v>
      </c>
      <c r="B383" s="273"/>
      <c r="C383" s="48"/>
      <c r="D383" s="274"/>
      <c r="E383" s="48"/>
      <c r="F383" s="272"/>
      <c r="G383" s="272"/>
      <c r="H383" s="272"/>
      <c r="I383" s="48"/>
      <c r="J383" s="272"/>
      <c r="K383" s="272"/>
      <c r="L383" s="272"/>
      <c r="M383" s="48"/>
      <c r="N383" s="275"/>
      <c r="O383" s="275"/>
      <c r="P383" s="276"/>
      <c r="Q383" s="93"/>
      <c r="R383" s="408">
        <f t="shared" si="10"/>
        <v>0</v>
      </c>
      <c r="S383" s="408">
        <f t="shared" si="10"/>
        <v>0</v>
      </c>
      <c r="T383" s="408">
        <f t="shared" si="10"/>
        <v>0</v>
      </c>
      <c r="U383" s="409">
        <f t="shared" si="11"/>
        <v>0</v>
      </c>
    </row>
    <row r="384" spans="1:21" x14ac:dyDescent="0.4">
      <c r="A384" s="91" t="s">
        <v>236</v>
      </c>
      <c r="B384" s="273"/>
      <c r="C384" s="48"/>
      <c r="D384" s="274"/>
      <c r="E384" s="48"/>
      <c r="F384" s="272"/>
      <c r="G384" s="272"/>
      <c r="H384" s="272"/>
      <c r="I384" s="48"/>
      <c r="J384" s="272"/>
      <c r="K384" s="272"/>
      <c r="L384" s="272"/>
      <c r="M384" s="48"/>
      <c r="N384" s="275"/>
      <c r="O384" s="275"/>
      <c r="P384" s="276"/>
      <c r="Q384" s="93"/>
      <c r="R384" s="408">
        <f t="shared" si="10"/>
        <v>0</v>
      </c>
      <c r="S384" s="408">
        <f t="shared" si="10"/>
        <v>0</v>
      </c>
      <c r="T384" s="408">
        <f t="shared" si="10"/>
        <v>0</v>
      </c>
      <c r="U384" s="409">
        <f t="shared" si="11"/>
        <v>0</v>
      </c>
    </row>
    <row r="385" spans="1:21" x14ac:dyDescent="0.4">
      <c r="A385" s="91" t="s">
        <v>236</v>
      </c>
      <c r="B385" s="273"/>
      <c r="C385" s="48"/>
      <c r="D385" s="274"/>
      <c r="E385" s="48"/>
      <c r="F385" s="272"/>
      <c r="G385" s="272"/>
      <c r="H385" s="272"/>
      <c r="I385" s="48"/>
      <c r="J385" s="272"/>
      <c r="K385" s="272"/>
      <c r="L385" s="272"/>
      <c r="M385" s="48"/>
      <c r="N385" s="275"/>
      <c r="O385" s="275"/>
      <c r="P385" s="276"/>
      <c r="Q385" s="93"/>
      <c r="R385" s="408">
        <f t="shared" si="10"/>
        <v>0</v>
      </c>
      <c r="S385" s="408">
        <f t="shared" si="10"/>
        <v>0</v>
      </c>
      <c r="T385" s="408">
        <f t="shared" si="10"/>
        <v>0</v>
      </c>
      <c r="U385" s="409">
        <f t="shared" si="11"/>
        <v>0</v>
      </c>
    </row>
    <row r="386" spans="1:21" x14ac:dyDescent="0.4">
      <c r="A386" s="91" t="s">
        <v>236</v>
      </c>
      <c r="B386" s="273"/>
      <c r="C386" s="48"/>
      <c r="D386" s="274"/>
      <c r="E386" s="48"/>
      <c r="F386" s="272"/>
      <c r="G386" s="272"/>
      <c r="H386" s="272"/>
      <c r="I386" s="48"/>
      <c r="J386" s="272"/>
      <c r="K386" s="272"/>
      <c r="L386" s="272"/>
      <c r="M386" s="48"/>
      <c r="N386" s="275"/>
      <c r="O386" s="275"/>
      <c r="P386" s="276"/>
      <c r="Q386" s="93"/>
      <c r="R386" s="408">
        <f t="shared" si="10"/>
        <v>0</v>
      </c>
      <c r="S386" s="408">
        <f t="shared" si="10"/>
        <v>0</v>
      </c>
      <c r="T386" s="408">
        <f t="shared" si="10"/>
        <v>0</v>
      </c>
      <c r="U386" s="409">
        <f t="shared" si="11"/>
        <v>0</v>
      </c>
    </row>
    <row r="387" spans="1:21" x14ac:dyDescent="0.4">
      <c r="A387" s="91" t="s">
        <v>236</v>
      </c>
      <c r="B387" s="273"/>
      <c r="C387" s="48"/>
      <c r="D387" s="274"/>
      <c r="E387" s="48"/>
      <c r="F387" s="272"/>
      <c r="G387" s="272"/>
      <c r="H387" s="272"/>
      <c r="I387" s="48"/>
      <c r="J387" s="272"/>
      <c r="K387" s="272"/>
      <c r="L387" s="272"/>
      <c r="M387" s="48"/>
      <c r="N387" s="275"/>
      <c r="O387" s="275"/>
      <c r="P387" s="276"/>
      <c r="Q387" s="93"/>
      <c r="R387" s="408">
        <f t="shared" si="10"/>
        <v>0</v>
      </c>
      <c r="S387" s="408">
        <f t="shared" si="10"/>
        <v>0</v>
      </c>
      <c r="T387" s="408">
        <f t="shared" si="10"/>
        <v>0</v>
      </c>
      <c r="U387" s="409">
        <f t="shared" si="11"/>
        <v>0</v>
      </c>
    </row>
    <row r="388" spans="1:21" x14ac:dyDescent="0.4">
      <c r="A388" s="91" t="s">
        <v>236</v>
      </c>
      <c r="B388" s="273"/>
      <c r="C388" s="48"/>
      <c r="D388" s="274"/>
      <c r="E388" s="48"/>
      <c r="F388" s="272"/>
      <c r="G388" s="272"/>
      <c r="H388" s="272"/>
      <c r="I388" s="48"/>
      <c r="J388" s="272"/>
      <c r="K388" s="272"/>
      <c r="L388" s="272"/>
      <c r="M388" s="48"/>
      <c r="N388" s="275"/>
      <c r="O388" s="275"/>
      <c r="P388" s="276"/>
      <c r="Q388" s="93"/>
      <c r="R388" s="408">
        <f t="shared" si="10"/>
        <v>0</v>
      </c>
      <c r="S388" s="408">
        <f t="shared" si="10"/>
        <v>0</v>
      </c>
      <c r="T388" s="408">
        <f t="shared" si="10"/>
        <v>0</v>
      </c>
      <c r="U388" s="409">
        <f t="shared" si="11"/>
        <v>0</v>
      </c>
    </row>
    <row r="389" spans="1:21" x14ac:dyDescent="0.4">
      <c r="A389" s="91" t="s">
        <v>236</v>
      </c>
      <c r="B389" s="273"/>
      <c r="C389" s="48"/>
      <c r="D389" s="274"/>
      <c r="E389" s="48"/>
      <c r="F389" s="272"/>
      <c r="G389" s="272"/>
      <c r="H389" s="272"/>
      <c r="I389" s="48"/>
      <c r="J389" s="272"/>
      <c r="K389" s="272"/>
      <c r="L389" s="272"/>
      <c r="M389" s="48"/>
      <c r="N389" s="275"/>
      <c r="O389" s="275"/>
      <c r="P389" s="276"/>
      <c r="Q389" s="93"/>
      <c r="R389" s="408">
        <f t="shared" si="10"/>
        <v>0</v>
      </c>
      <c r="S389" s="408">
        <f t="shared" si="10"/>
        <v>0</v>
      </c>
      <c r="T389" s="408">
        <f t="shared" si="10"/>
        <v>0</v>
      </c>
      <c r="U389" s="409">
        <f t="shared" si="11"/>
        <v>0</v>
      </c>
    </row>
    <row r="390" spans="1:21" x14ac:dyDescent="0.4">
      <c r="A390" s="91" t="s">
        <v>236</v>
      </c>
      <c r="B390" s="273"/>
      <c r="C390" s="48"/>
      <c r="D390" s="274"/>
      <c r="E390" s="48"/>
      <c r="F390" s="272"/>
      <c r="G390" s="272"/>
      <c r="H390" s="272"/>
      <c r="I390" s="48"/>
      <c r="J390" s="272"/>
      <c r="K390" s="272"/>
      <c r="L390" s="272"/>
      <c r="M390" s="48"/>
      <c r="N390" s="275"/>
      <c r="O390" s="275"/>
      <c r="P390" s="276"/>
      <c r="Q390" s="93"/>
      <c r="R390" s="408">
        <f t="shared" si="10"/>
        <v>0</v>
      </c>
      <c r="S390" s="408">
        <f t="shared" si="10"/>
        <v>0</v>
      </c>
      <c r="T390" s="408">
        <f t="shared" si="10"/>
        <v>0</v>
      </c>
      <c r="U390" s="409">
        <f t="shared" si="11"/>
        <v>0</v>
      </c>
    </row>
    <row r="391" spans="1:21" x14ac:dyDescent="0.4">
      <c r="A391" s="91" t="s">
        <v>236</v>
      </c>
      <c r="B391" s="273"/>
      <c r="C391" s="48"/>
      <c r="D391" s="274"/>
      <c r="E391" s="48"/>
      <c r="F391" s="272"/>
      <c r="G391" s="272"/>
      <c r="H391" s="272"/>
      <c r="I391" s="48"/>
      <c r="J391" s="272"/>
      <c r="K391" s="272"/>
      <c r="L391" s="272"/>
      <c r="M391" s="48"/>
      <c r="N391" s="275"/>
      <c r="O391" s="275"/>
      <c r="P391" s="276"/>
      <c r="Q391" s="93"/>
      <c r="R391" s="408">
        <f t="shared" si="10"/>
        <v>0</v>
      </c>
      <c r="S391" s="408">
        <f t="shared" si="10"/>
        <v>0</v>
      </c>
      <c r="T391" s="408">
        <f t="shared" si="10"/>
        <v>0</v>
      </c>
      <c r="U391" s="409">
        <f t="shared" si="11"/>
        <v>0</v>
      </c>
    </row>
    <row r="392" spans="1:21" x14ac:dyDescent="0.4">
      <c r="A392" s="91" t="s">
        <v>236</v>
      </c>
      <c r="B392" s="273"/>
      <c r="C392" s="48"/>
      <c r="D392" s="274"/>
      <c r="E392" s="48"/>
      <c r="F392" s="272"/>
      <c r="G392" s="272"/>
      <c r="H392" s="272"/>
      <c r="I392" s="48"/>
      <c r="J392" s="272"/>
      <c r="K392" s="272"/>
      <c r="L392" s="272"/>
      <c r="M392" s="48"/>
      <c r="N392" s="275"/>
      <c r="O392" s="275"/>
      <c r="P392" s="276"/>
      <c r="Q392" s="93"/>
      <c r="R392" s="408">
        <f t="shared" si="10"/>
        <v>0</v>
      </c>
      <c r="S392" s="408">
        <f t="shared" si="10"/>
        <v>0</v>
      </c>
      <c r="T392" s="408">
        <f t="shared" si="10"/>
        <v>0</v>
      </c>
      <c r="U392" s="409">
        <f t="shared" si="11"/>
        <v>0</v>
      </c>
    </row>
    <row r="393" spans="1:21" x14ac:dyDescent="0.4">
      <c r="A393" s="91" t="s">
        <v>236</v>
      </c>
      <c r="B393" s="273"/>
      <c r="C393" s="48"/>
      <c r="D393" s="274"/>
      <c r="E393" s="48"/>
      <c r="F393" s="272"/>
      <c r="G393" s="272"/>
      <c r="H393" s="272"/>
      <c r="I393" s="48"/>
      <c r="J393" s="272"/>
      <c r="K393" s="272"/>
      <c r="L393" s="272"/>
      <c r="M393" s="48"/>
      <c r="N393" s="275"/>
      <c r="O393" s="275"/>
      <c r="P393" s="276"/>
      <c r="Q393" s="93"/>
      <c r="R393" s="408">
        <f t="shared" si="10"/>
        <v>0</v>
      </c>
      <c r="S393" s="408">
        <f t="shared" si="10"/>
        <v>0</v>
      </c>
      <c r="T393" s="408">
        <f t="shared" si="10"/>
        <v>0</v>
      </c>
      <c r="U393" s="409">
        <f t="shared" si="11"/>
        <v>0</v>
      </c>
    </row>
    <row r="394" spans="1:21" x14ac:dyDescent="0.4">
      <c r="A394" s="91" t="s">
        <v>236</v>
      </c>
      <c r="B394" s="273"/>
      <c r="C394" s="48"/>
      <c r="D394" s="274"/>
      <c r="E394" s="48"/>
      <c r="F394" s="272"/>
      <c r="G394" s="272"/>
      <c r="H394" s="272"/>
      <c r="I394" s="48"/>
      <c r="J394" s="272"/>
      <c r="K394" s="272"/>
      <c r="L394" s="272"/>
      <c r="M394" s="48"/>
      <c r="N394" s="275"/>
      <c r="O394" s="275"/>
      <c r="P394" s="276"/>
      <c r="Q394" s="93"/>
      <c r="R394" s="408">
        <f t="shared" si="10"/>
        <v>0</v>
      </c>
      <c r="S394" s="408">
        <f t="shared" si="10"/>
        <v>0</v>
      </c>
      <c r="T394" s="408">
        <f t="shared" si="10"/>
        <v>0</v>
      </c>
      <c r="U394" s="409">
        <f t="shared" si="11"/>
        <v>0</v>
      </c>
    </row>
    <row r="395" spans="1:21" x14ac:dyDescent="0.4">
      <c r="A395" s="91" t="s">
        <v>236</v>
      </c>
      <c r="B395" s="273"/>
      <c r="C395" s="48"/>
      <c r="D395" s="274"/>
      <c r="E395" s="48"/>
      <c r="F395" s="272"/>
      <c r="G395" s="272"/>
      <c r="H395" s="272"/>
      <c r="I395" s="48"/>
      <c r="J395" s="272"/>
      <c r="K395" s="272"/>
      <c r="L395" s="272"/>
      <c r="M395" s="48"/>
      <c r="N395" s="275"/>
      <c r="O395" s="275"/>
      <c r="P395" s="276"/>
      <c r="Q395" s="93"/>
      <c r="R395" s="408">
        <f t="shared" si="10"/>
        <v>0</v>
      </c>
      <c r="S395" s="408">
        <f t="shared" si="10"/>
        <v>0</v>
      </c>
      <c r="T395" s="408">
        <f t="shared" si="10"/>
        <v>0</v>
      </c>
      <c r="U395" s="409">
        <f t="shared" si="11"/>
        <v>0</v>
      </c>
    </row>
    <row r="396" spans="1:21" x14ac:dyDescent="0.4">
      <c r="A396" s="91" t="s">
        <v>236</v>
      </c>
      <c r="B396" s="273"/>
      <c r="C396" s="48"/>
      <c r="D396" s="274"/>
      <c r="E396" s="48"/>
      <c r="F396" s="272"/>
      <c r="G396" s="272"/>
      <c r="H396" s="272"/>
      <c r="I396" s="48"/>
      <c r="J396" s="272"/>
      <c r="K396" s="272"/>
      <c r="L396" s="272"/>
      <c r="M396" s="48"/>
      <c r="N396" s="275"/>
      <c r="O396" s="275"/>
      <c r="P396" s="276"/>
      <c r="Q396" s="93"/>
      <c r="R396" s="408">
        <f t="shared" si="10"/>
        <v>0</v>
      </c>
      <c r="S396" s="408">
        <f t="shared" si="10"/>
        <v>0</v>
      </c>
      <c r="T396" s="408">
        <f t="shared" si="10"/>
        <v>0</v>
      </c>
      <c r="U396" s="409">
        <f t="shared" si="11"/>
        <v>0</v>
      </c>
    </row>
    <row r="397" spans="1:21" x14ac:dyDescent="0.4">
      <c r="A397" s="91" t="s">
        <v>236</v>
      </c>
      <c r="B397" s="273"/>
      <c r="C397" s="48"/>
      <c r="D397" s="274"/>
      <c r="E397" s="48"/>
      <c r="F397" s="272"/>
      <c r="G397" s="272"/>
      <c r="H397" s="272"/>
      <c r="I397" s="48"/>
      <c r="J397" s="272"/>
      <c r="K397" s="272"/>
      <c r="L397" s="272"/>
      <c r="M397" s="48"/>
      <c r="N397" s="275"/>
      <c r="O397" s="275"/>
      <c r="P397" s="276"/>
      <c r="Q397" s="93"/>
      <c r="R397" s="408">
        <f t="shared" ref="R397:T460" si="12">IFERROR(F397*J397,0)</f>
        <v>0</v>
      </c>
      <c r="S397" s="408">
        <f t="shared" si="12"/>
        <v>0</v>
      </c>
      <c r="T397" s="408">
        <f t="shared" si="12"/>
        <v>0</v>
      </c>
      <c r="U397" s="409">
        <f t="shared" ref="U397:U460" si="13">IFERROR(R397+S397+T397,0)</f>
        <v>0</v>
      </c>
    </row>
    <row r="398" spans="1:21" x14ac:dyDescent="0.4">
      <c r="A398" s="91" t="s">
        <v>236</v>
      </c>
      <c r="B398" s="273"/>
      <c r="C398" s="48"/>
      <c r="D398" s="274"/>
      <c r="E398" s="48"/>
      <c r="F398" s="272"/>
      <c r="G398" s="272"/>
      <c r="H398" s="272"/>
      <c r="I398" s="48"/>
      <c r="J398" s="272"/>
      <c r="K398" s="272"/>
      <c r="L398" s="272"/>
      <c r="M398" s="48"/>
      <c r="N398" s="275"/>
      <c r="O398" s="275"/>
      <c r="P398" s="276"/>
      <c r="Q398" s="93"/>
      <c r="R398" s="408">
        <f t="shared" si="12"/>
        <v>0</v>
      </c>
      <c r="S398" s="408">
        <f t="shared" si="12"/>
        <v>0</v>
      </c>
      <c r="T398" s="408">
        <f t="shared" si="12"/>
        <v>0</v>
      </c>
      <c r="U398" s="409">
        <f t="shared" si="13"/>
        <v>0</v>
      </c>
    </row>
    <row r="399" spans="1:21" x14ac:dyDescent="0.4">
      <c r="A399" s="91" t="s">
        <v>236</v>
      </c>
      <c r="B399" s="273"/>
      <c r="C399" s="48"/>
      <c r="D399" s="274"/>
      <c r="E399" s="48"/>
      <c r="F399" s="272"/>
      <c r="G399" s="272"/>
      <c r="H399" s="272"/>
      <c r="I399" s="48"/>
      <c r="J399" s="272"/>
      <c r="K399" s="272"/>
      <c r="L399" s="272"/>
      <c r="M399" s="48"/>
      <c r="N399" s="275"/>
      <c r="O399" s="275"/>
      <c r="P399" s="276"/>
      <c r="Q399" s="93"/>
      <c r="R399" s="408">
        <f t="shared" si="12"/>
        <v>0</v>
      </c>
      <c r="S399" s="408">
        <f t="shared" si="12"/>
        <v>0</v>
      </c>
      <c r="T399" s="408">
        <f t="shared" si="12"/>
        <v>0</v>
      </c>
      <c r="U399" s="409">
        <f t="shared" si="13"/>
        <v>0</v>
      </c>
    </row>
    <row r="400" spans="1:21" x14ac:dyDescent="0.4">
      <c r="A400" s="91" t="s">
        <v>236</v>
      </c>
      <c r="B400" s="273"/>
      <c r="C400" s="48"/>
      <c r="D400" s="274"/>
      <c r="E400" s="48"/>
      <c r="F400" s="272"/>
      <c r="G400" s="272"/>
      <c r="H400" s="272"/>
      <c r="I400" s="48"/>
      <c r="J400" s="272"/>
      <c r="K400" s="272"/>
      <c r="L400" s="272"/>
      <c r="M400" s="48"/>
      <c r="N400" s="275"/>
      <c r="O400" s="275"/>
      <c r="P400" s="276"/>
      <c r="Q400" s="93"/>
      <c r="R400" s="408">
        <f t="shared" si="12"/>
        <v>0</v>
      </c>
      <c r="S400" s="408">
        <f t="shared" si="12"/>
        <v>0</v>
      </c>
      <c r="T400" s="408">
        <f t="shared" si="12"/>
        <v>0</v>
      </c>
      <c r="U400" s="409">
        <f t="shared" si="13"/>
        <v>0</v>
      </c>
    </row>
    <row r="401" spans="1:21" x14ac:dyDescent="0.4">
      <c r="A401" s="91" t="s">
        <v>236</v>
      </c>
      <c r="B401" s="273"/>
      <c r="C401" s="48"/>
      <c r="D401" s="274"/>
      <c r="E401" s="48"/>
      <c r="F401" s="272"/>
      <c r="G401" s="272"/>
      <c r="H401" s="272"/>
      <c r="I401" s="48"/>
      <c r="J401" s="272"/>
      <c r="K401" s="272"/>
      <c r="L401" s="272"/>
      <c r="M401" s="48"/>
      <c r="N401" s="275"/>
      <c r="O401" s="275"/>
      <c r="P401" s="276"/>
      <c r="Q401" s="93"/>
      <c r="R401" s="408">
        <f t="shared" si="12"/>
        <v>0</v>
      </c>
      <c r="S401" s="408">
        <f t="shared" si="12"/>
        <v>0</v>
      </c>
      <c r="T401" s="408">
        <f t="shared" si="12"/>
        <v>0</v>
      </c>
      <c r="U401" s="409">
        <f t="shared" si="13"/>
        <v>0</v>
      </c>
    </row>
    <row r="402" spans="1:21" x14ac:dyDescent="0.4">
      <c r="A402" s="91" t="s">
        <v>236</v>
      </c>
      <c r="B402" s="273"/>
      <c r="C402" s="48"/>
      <c r="D402" s="274"/>
      <c r="E402" s="48"/>
      <c r="F402" s="272"/>
      <c r="G402" s="272"/>
      <c r="H402" s="272"/>
      <c r="I402" s="48"/>
      <c r="J402" s="272"/>
      <c r="K402" s="272"/>
      <c r="L402" s="272"/>
      <c r="M402" s="48"/>
      <c r="N402" s="275"/>
      <c r="O402" s="275"/>
      <c r="P402" s="276"/>
      <c r="Q402" s="93"/>
      <c r="R402" s="408">
        <f t="shared" si="12"/>
        <v>0</v>
      </c>
      <c r="S402" s="408">
        <f t="shared" si="12"/>
        <v>0</v>
      </c>
      <c r="T402" s="408">
        <f t="shared" si="12"/>
        <v>0</v>
      </c>
      <c r="U402" s="409">
        <f t="shared" si="13"/>
        <v>0</v>
      </c>
    </row>
    <row r="403" spans="1:21" x14ac:dyDescent="0.4">
      <c r="A403" s="91" t="s">
        <v>236</v>
      </c>
      <c r="B403" s="273"/>
      <c r="C403" s="48"/>
      <c r="D403" s="274"/>
      <c r="E403" s="48"/>
      <c r="F403" s="272"/>
      <c r="G403" s="272"/>
      <c r="H403" s="272"/>
      <c r="I403" s="48"/>
      <c r="J403" s="272"/>
      <c r="K403" s="272"/>
      <c r="L403" s="272"/>
      <c r="M403" s="48"/>
      <c r="N403" s="275"/>
      <c r="O403" s="275"/>
      <c r="P403" s="276"/>
      <c r="Q403" s="93"/>
      <c r="R403" s="408">
        <f t="shared" si="12"/>
        <v>0</v>
      </c>
      <c r="S403" s="408">
        <f t="shared" si="12"/>
        <v>0</v>
      </c>
      <c r="T403" s="408">
        <f t="shared" si="12"/>
        <v>0</v>
      </c>
      <c r="U403" s="409">
        <f t="shared" si="13"/>
        <v>0</v>
      </c>
    </row>
    <row r="404" spans="1:21" x14ac:dyDescent="0.4">
      <c r="A404" s="91" t="s">
        <v>236</v>
      </c>
      <c r="B404" s="273"/>
      <c r="C404" s="48"/>
      <c r="D404" s="274"/>
      <c r="E404" s="48"/>
      <c r="F404" s="272"/>
      <c r="G404" s="272"/>
      <c r="H404" s="272"/>
      <c r="I404" s="48"/>
      <c r="J404" s="272"/>
      <c r="K404" s="272"/>
      <c r="L404" s="272"/>
      <c r="M404" s="48"/>
      <c r="N404" s="275"/>
      <c r="O404" s="275"/>
      <c r="P404" s="276"/>
      <c r="Q404" s="93"/>
      <c r="R404" s="408">
        <f t="shared" si="12"/>
        <v>0</v>
      </c>
      <c r="S404" s="408">
        <f t="shared" si="12"/>
        <v>0</v>
      </c>
      <c r="T404" s="408">
        <f t="shared" si="12"/>
        <v>0</v>
      </c>
      <c r="U404" s="409">
        <f t="shared" si="13"/>
        <v>0</v>
      </c>
    </row>
    <row r="405" spans="1:21" x14ac:dyDescent="0.4">
      <c r="A405" s="91" t="s">
        <v>236</v>
      </c>
      <c r="B405" s="273"/>
      <c r="C405" s="48"/>
      <c r="D405" s="274"/>
      <c r="E405" s="48"/>
      <c r="F405" s="272"/>
      <c r="G405" s="272"/>
      <c r="H405" s="272"/>
      <c r="I405" s="48"/>
      <c r="J405" s="272"/>
      <c r="K405" s="272"/>
      <c r="L405" s="272"/>
      <c r="M405" s="48"/>
      <c r="N405" s="275"/>
      <c r="O405" s="275"/>
      <c r="P405" s="276"/>
      <c r="Q405" s="93"/>
      <c r="R405" s="408">
        <f t="shared" si="12"/>
        <v>0</v>
      </c>
      <c r="S405" s="408">
        <f t="shared" si="12"/>
        <v>0</v>
      </c>
      <c r="T405" s="408">
        <f t="shared" si="12"/>
        <v>0</v>
      </c>
      <c r="U405" s="409">
        <f t="shared" si="13"/>
        <v>0</v>
      </c>
    </row>
    <row r="406" spans="1:21" x14ac:dyDescent="0.4">
      <c r="A406" s="91" t="s">
        <v>236</v>
      </c>
      <c r="B406" s="273"/>
      <c r="C406" s="48"/>
      <c r="D406" s="274"/>
      <c r="E406" s="48"/>
      <c r="F406" s="272"/>
      <c r="G406" s="272"/>
      <c r="H406" s="272"/>
      <c r="I406" s="48"/>
      <c r="J406" s="272"/>
      <c r="K406" s="272"/>
      <c r="L406" s="272"/>
      <c r="M406" s="48"/>
      <c r="N406" s="275"/>
      <c r="O406" s="275"/>
      <c r="P406" s="276"/>
      <c r="Q406" s="93"/>
      <c r="R406" s="408">
        <f t="shared" si="12"/>
        <v>0</v>
      </c>
      <c r="S406" s="408">
        <f t="shared" si="12"/>
        <v>0</v>
      </c>
      <c r="T406" s="408">
        <f t="shared" si="12"/>
        <v>0</v>
      </c>
      <c r="U406" s="409">
        <f t="shared" si="13"/>
        <v>0</v>
      </c>
    </row>
    <row r="407" spans="1:21" x14ac:dyDescent="0.4">
      <c r="A407" s="91" t="s">
        <v>236</v>
      </c>
      <c r="B407" s="273"/>
      <c r="C407" s="48"/>
      <c r="D407" s="274"/>
      <c r="E407" s="48"/>
      <c r="F407" s="272"/>
      <c r="G407" s="272"/>
      <c r="H407" s="272"/>
      <c r="I407" s="48"/>
      <c r="J407" s="272"/>
      <c r="K407" s="272"/>
      <c r="L407" s="272"/>
      <c r="M407" s="48"/>
      <c r="N407" s="275"/>
      <c r="O407" s="275"/>
      <c r="P407" s="276"/>
      <c r="Q407" s="93"/>
      <c r="R407" s="408">
        <f t="shared" si="12"/>
        <v>0</v>
      </c>
      <c r="S407" s="408">
        <f t="shared" si="12"/>
        <v>0</v>
      </c>
      <c r="T407" s="408">
        <f t="shared" si="12"/>
        <v>0</v>
      </c>
      <c r="U407" s="409">
        <f t="shared" si="13"/>
        <v>0</v>
      </c>
    </row>
    <row r="408" spans="1:21" x14ac:dyDescent="0.4">
      <c r="A408" s="91" t="s">
        <v>236</v>
      </c>
      <c r="B408" s="273"/>
      <c r="C408" s="48"/>
      <c r="D408" s="274"/>
      <c r="E408" s="48"/>
      <c r="F408" s="272"/>
      <c r="G408" s="272"/>
      <c r="H408" s="272"/>
      <c r="I408" s="48"/>
      <c r="J408" s="272"/>
      <c r="K408" s="272"/>
      <c r="L408" s="272"/>
      <c r="M408" s="48"/>
      <c r="N408" s="275"/>
      <c r="O408" s="275"/>
      <c r="P408" s="276"/>
      <c r="Q408" s="93"/>
      <c r="R408" s="408">
        <f t="shared" si="12"/>
        <v>0</v>
      </c>
      <c r="S408" s="408">
        <f t="shared" si="12"/>
        <v>0</v>
      </c>
      <c r="T408" s="408">
        <f t="shared" si="12"/>
        <v>0</v>
      </c>
      <c r="U408" s="409">
        <f t="shared" si="13"/>
        <v>0</v>
      </c>
    </row>
    <row r="409" spans="1:21" x14ac:dyDescent="0.4">
      <c r="A409" s="91" t="s">
        <v>236</v>
      </c>
      <c r="B409" s="273"/>
      <c r="C409" s="48"/>
      <c r="D409" s="274"/>
      <c r="E409" s="48"/>
      <c r="F409" s="272"/>
      <c r="G409" s="272"/>
      <c r="H409" s="272"/>
      <c r="I409" s="48"/>
      <c r="J409" s="272"/>
      <c r="K409" s="272"/>
      <c r="L409" s="272"/>
      <c r="M409" s="48"/>
      <c r="N409" s="275"/>
      <c r="O409" s="275"/>
      <c r="P409" s="276"/>
      <c r="Q409" s="93"/>
      <c r="R409" s="408">
        <f t="shared" si="12"/>
        <v>0</v>
      </c>
      <c r="S409" s="408">
        <f t="shared" si="12"/>
        <v>0</v>
      </c>
      <c r="T409" s="408">
        <f t="shared" si="12"/>
        <v>0</v>
      </c>
      <c r="U409" s="409">
        <f t="shared" si="13"/>
        <v>0</v>
      </c>
    </row>
    <row r="410" spans="1:21" x14ac:dyDescent="0.4">
      <c r="A410" s="91" t="s">
        <v>236</v>
      </c>
      <c r="B410" s="273"/>
      <c r="C410" s="48"/>
      <c r="D410" s="274"/>
      <c r="E410" s="48"/>
      <c r="F410" s="272"/>
      <c r="G410" s="272"/>
      <c r="H410" s="272"/>
      <c r="I410" s="48"/>
      <c r="J410" s="272"/>
      <c r="K410" s="272"/>
      <c r="L410" s="272"/>
      <c r="M410" s="48"/>
      <c r="N410" s="275"/>
      <c r="O410" s="275"/>
      <c r="P410" s="276"/>
      <c r="Q410" s="93"/>
      <c r="R410" s="408">
        <f t="shared" si="12"/>
        <v>0</v>
      </c>
      <c r="S410" s="408">
        <f t="shared" si="12"/>
        <v>0</v>
      </c>
      <c r="T410" s="408">
        <f t="shared" si="12"/>
        <v>0</v>
      </c>
      <c r="U410" s="409">
        <f t="shared" si="13"/>
        <v>0</v>
      </c>
    </row>
    <row r="411" spans="1:21" x14ac:dyDescent="0.4">
      <c r="A411" s="91" t="s">
        <v>236</v>
      </c>
      <c r="B411" s="273"/>
      <c r="C411" s="48"/>
      <c r="D411" s="274"/>
      <c r="E411" s="48"/>
      <c r="F411" s="272"/>
      <c r="G411" s="272"/>
      <c r="H411" s="272"/>
      <c r="I411" s="48"/>
      <c r="J411" s="272"/>
      <c r="K411" s="272"/>
      <c r="L411" s="272"/>
      <c r="M411" s="48"/>
      <c r="N411" s="275"/>
      <c r="O411" s="275"/>
      <c r="P411" s="276"/>
      <c r="Q411" s="93"/>
      <c r="R411" s="408">
        <f t="shared" si="12"/>
        <v>0</v>
      </c>
      <c r="S411" s="408">
        <f t="shared" si="12"/>
        <v>0</v>
      </c>
      <c r="T411" s="408">
        <f t="shared" si="12"/>
        <v>0</v>
      </c>
      <c r="U411" s="409">
        <f t="shared" si="13"/>
        <v>0</v>
      </c>
    </row>
    <row r="412" spans="1:21" x14ac:dyDescent="0.4">
      <c r="A412" s="91" t="s">
        <v>236</v>
      </c>
      <c r="B412" s="273"/>
      <c r="C412" s="48"/>
      <c r="D412" s="274"/>
      <c r="E412" s="48"/>
      <c r="F412" s="272"/>
      <c r="G412" s="272"/>
      <c r="H412" s="272"/>
      <c r="I412" s="48"/>
      <c r="J412" s="272"/>
      <c r="K412" s="272"/>
      <c r="L412" s="272"/>
      <c r="M412" s="48"/>
      <c r="N412" s="275"/>
      <c r="O412" s="275"/>
      <c r="P412" s="276"/>
      <c r="Q412" s="93"/>
      <c r="R412" s="408">
        <f t="shared" si="12"/>
        <v>0</v>
      </c>
      <c r="S412" s="408">
        <f t="shared" si="12"/>
        <v>0</v>
      </c>
      <c r="T412" s="408">
        <f t="shared" si="12"/>
        <v>0</v>
      </c>
      <c r="U412" s="409">
        <f t="shared" si="13"/>
        <v>0</v>
      </c>
    </row>
    <row r="413" spans="1:21" x14ac:dyDescent="0.4">
      <c r="A413" s="91" t="s">
        <v>236</v>
      </c>
      <c r="B413" s="273"/>
      <c r="C413" s="48"/>
      <c r="D413" s="274"/>
      <c r="E413" s="48"/>
      <c r="F413" s="272"/>
      <c r="G413" s="272"/>
      <c r="H413" s="272"/>
      <c r="I413" s="48"/>
      <c r="J413" s="272"/>
      <c r="K413" s="272"/>
      <c r="L413" s="272"/>
      <c r="M413" s="48"/>
      <c r="N413" s="275"/>
      <c r="O413" s="275"/>
      <c r="P413" s="276"/>
      <c r="Q413" s="93"/>
      <c r="R413" s="408">
        <f t="shared" si="12"/>
        <v>0</v>
      </c>
      <c r="S413" s="408">
        <f t="shared" si="12"/>
        <v>0</v>
      </c>
      <c r="T413" s="408">
        <f t="shared" si="12"/>
        <v>0</v>
      </c>
      <c r="U413" s="409">
        <f t="shared" si="13"/>
        <v>0</v>
      </c>
    </row>
    <row r="414" spans="1:21" x14ac:dyDescent="0.4">
      <c r="A414" s="91" t="s">
        <v>236</v>
      </c>
      <c r="B414" s="273"/>
      <c r="C414" s="48"/>
      <c r="D414" s="274"/>
      <c r="E414" s="48"/>
      <c r="F414" s="272"/>
      <c r="G414" s="272"/>
      <c r="H414" s="272"/>
      <c r="I414" s="48"/>
      <c r="J414" s="272"/>
      <c r="K414" s="272"/>
      <c r="L414" s="272"/>
      <c r="M414" s="48"/>
      <c r="N414" s="275"/>
      <c r="O414" s="275"/>
      <c r="P414" s="276"/>
      <c r="Q414" s="93"/>
      <c r="R414" s="408">
        <f t="shared" si="12"/>
        <v>0</v>
      </c>
      <c r="S414" s="408">
        <f t="shared" si="12"/>
        <v>0</v>
      </c>
      <c r="T414" s="408">
        <f t="shared" si="12"/>
        <v>0</v>
      </c>
      <c r="U414" s="409">
        <f t="shared" si="13"/>
        <v>0</v>
      </c>
    </row>
    <row r="415" spans="1:21" x14ac:dyDescent="0.4">
      <c r="A415" s="91" t="s">
        <v>236</v>
      </c>
      <c r="B415" s="273"/>
      <c r="C415" s="48"/>
      <c r="D415" s="274"/>
      <c r="E415" s="48"/>
      <c r="F415" s="272"/>
      <c r="G415" s="272"/>
      <c r="H415" s="272"/>
      <c r="I415" s="48"/>
      <c r="J415" s="272"/>
      <c r="K415" s="272"/>
      <c r="L415" s="272"/>
      <c r="M415" s="48"/>
      <c r="N415" s="275"/>
      <c r="O415" s="275"/>
      <c r="P415" s="276"/>
      <c r="Q415" s="93"/>
      <c r="R415" s="408">
        <f t="shared" si="12"/>
        <v>0</v>
      </c>
      <c r="S415" s="408">
        <f t="shared" si="12"/>
        <v>0</v>
      </c>
      <c r="T415" s="408">
        <f t="shared" si="12"/>
        <v>0</v>
      </c>
      <c r="U415" s="409">
        <f t="shared" si="13"/>
        <v>0</v>
      </c>
    </row>
    <row r="416" spans="1:21" x14ac:dyDescent="0.4">
      <c r="A416" s="91" t="s">
        <v>236</v>
      </c>
      <c r="B416" s="273"/>
      <c r="C416" s="48"/>
      <c r="D416" s="274"/>
      <c r="E416" s="48"/>
      <c r="F416" s="272"/>
      <c r="G416" s="272"/>
      <c r="H416" s="272"/>
      <c r="I416" s="48"/>
      <c r="J416" s="272"/>
      <c r="K416" s="272"/>
      <c r="L416" s="272"/>
      <c r="M416" s="48"/>
      <c r="N416" s="275"/>
      <c r="O416" s="275"/>
      <c r="P416" s="276"/>
      <c r="Q416" s="93"/>
      <c r="R416" s="408">
        <f t="shared" si="12"/>
        <v>0</v>
      </c>
      <c r="S416" s="408">
        <f t="shared" si="12"/>
        <v>0</v>
      </c>
      <c r="T416" s="408">
        <f t="shared" si="12"/>
        <v>0</v>
      </c>
      <c r="U416" s="409">
        <f t="shared" si="13"/>
        <v>0</v>
      </c>
    </row>
    <row r="417" spans="1:21" x14ac:dyDescent="0.4">
      <c r="A417" s="91" t="s">
        <v>236</v>
      </c>
      <c r="B417" s="273"/>
      <c r="C417" s="48"/>
      <c r="D417" s="274"/>
      <c r="E417" s="48"/>
      <c r="F417" s="272"/>
      <c r="G417" s="272"/>
      <c r="H417" s="272"/>
      <c r="I417" s="48"/>
      <c r="J417" s="272"/>
      <c r="K417" s="272"/>
      <c r="L417" s="272"/>
      <c r="M417" s="48"/>
      <c r="N417" s="275"/>
      <c r="O417" s="275"/>
      <c r="P417" s="276"/>
      <c r="Q417" s="93"/>
      <c r="R417" s="408">
        <f t="shared" si="12"/>
        <v>0</v>
      </c>
      <c r="S417" s="408">
        <f t="shared" si="12"/>
        <v>0</v>
      </c>
      <c r="T417" s="408">
        <f t="shared" si="12"/>
        <v>0</v>
      </c>
      <c r="U417" s="409">
        <f t="shared" si="13"/>
        <v>0</v>
      </c>
    </row>
    <row r="418" spans="1:21" x14ac:dyDescent="0.4">
      <c r="A418" s="91" t="s">
        <v>236</v>
      </c>
      <c r="B418" s="273"/>
      <c r="C418" s="48"/>
      <c r="D418" s="274"/>
      <c r="E418" s="48"/>
      <c r="F418" s="272"/>
      <c r="G418" s="272"/>
      <c r="H418" s="272"/>
      <c r="I418" s="48"/>
      <c r="J418" s="272"/>
      <c r="K418" s="272"/>
      <c r="L418" s="272"/>
      <c r="M418" s="48"/>
      <c r="N418" s="275"/>
      <c r="O418" s="275"/>
      <c r="P418" s="276"/>
      <c r="Q418" s="93"/>
      <c r="R418" s="408">
        <f t="shared" si="12"/>
        <v>0</v>
      </c>
      <c r="S418" s="408">
        <f t="shared" si="12"/>
        <v>0</v>
      </c>
      <c r="T418" s="408">
        <f t="shared" si="12"/>
        <v>0</v>
      </c>
      <c r="U418" s="409">
        <f t="shared" si="13"/>
        <v>0</v>
      </c>
    </row>
    <row r="419" spans="1:21" x14ac:dyDescent="0.4">
      <c r="A419" s="91" t="s">
        <v>236</v>
      </c>
      <c r="B419" s="273"/>
      <c r="C419" s="48"/>
      <c r="D419" s="274"/>
      <c r="E419" s="48"/>
      <c r="F419" s="272"/>
      <c r="G419" s="272"/>
      <c r="H419" s="272"/>
      <c r="I419" s="48"/>
      <c r="J419" s="272"/>
      <c r="K419" s="272"/>
      <c r="L419" s="272"/>
      <c r="M419" s="48"/>
      <c r="N419" s="275"/>
      <c r="O419" s="275"/>
      <c r="P419" s="276"/>
      <c r="Q419" s="93"/>
      <c r="R419" s="408">
        <f t="shared" si="12"/>
        <v>0</v>
      </c>
      <c r="S419" s="408">
        <f t="shared" si="12"/>
        <v>0</v>
      </c>
      <c r="T419" s="408">
        <f t="shared" si="12"/>
        <v>0</v>
      </c>
      <c r="U419" s="409">
        <f t="shared" si="13"/>
        <v>0</v>
      </c>
    </row>
    <row r="420" spans="1:21" x14ac:dyDescent="0.4">
      <c r="A420" s="91" t="s">
        <v>236</v>
      </c>
      <c r="B420" s="273"/>
      <c r="C420" s="48"/>
      <c r="D420" s="274"/>
      <c r="E420" s="48"/>
      <c r="F420" s="272"/>
      <c r="G420" s="272"/>
      <c r="H420" s="272"/>
      <c r="I420" s="48"/>
      <c r="J420" s="272"/>
      <c r="K420" s="272"/>
      <c r="L420" s="272"/>
      <c r="M420" s="48"/>
      <c r="N420" s="275"/>
      <c r="O420" s="275"/>
      <c r="P420" s="276"/>
      <c r="Q420" s="93"/>
      <c r="R420" s="408">
        <f t="shared" si="12"/>
        <v>0</v>
      </c>
      <c r="S420" s="408">
        <f t="shared" si="12"/>
        <v>0</v>
      </c>
      <c r="T420" s="408">
        <f t="shared" si="12"/>
        <v>0</v>
      </c>
      <c r="U420" s="409">
        <f t="shared" si="13"/>
        <v>0</v>
      </c>
    </row>
    <row r="421" spans="1:21" x14ac:dyDescent="0.4">
      <c r="A421" s="91" t="s">
        <v>236</v>
      </c>
      <c r="B421" s="273"/>
      <c r="C421" s="48"/>
      <c r="D421" s="274"/>
      <c r="E421" s="48"/>
      <c r="F421" s="272"/>
      <c r="G421" s="272"/>
      <c r="H421" s="272"/>
      <c r="I421" s="48"/>
      <c r="J421" s="272"/>
      <c r="K421" s="272"/>
      <c r="L421" s="272"/>
      <c r="M421" s="48"/>
      <c r="N421" s="275"/>
      <c r="O421" s="275"/>
      <c r="P421" s="276"/>
      <c r="Q421" s="93"/>
      <c r="R421" s="408">
        <f t="shared" si="12"/>
        <v>0</v>
      </c>
      <c r="S421" s="408">
        <f t="shared" si="12"/>
        <v>0</v>
      </c>
      <c r="T421" s="408">
        <f t="shared" si="12"/>
        <v>0</v>
      </c>
      <c r="U421" s="409">
        <f t="shared" si="13"/>
        <v>0</v>
      </c>
    </row>
    <row r="422" spans="1:21" x14ac:dyDescent="0.4">
      <c r="A422" s="91" t="s">
        <v>236</v>
      </c>
      <c r="B422" s="273"/>
      <c r="C422" s="48"/>
      <c r="D422" s="274"/>
      <c r="E422" s="48"/>
      <c r="F422" s="272"/>
      <c r="G422" s="272"/>
      <c r="H422" s="272"/>
      <c r="I422" s="48"/>
      <c r="J422" s="272"/>
      <c r="K422" s="272"/>
      <c r="L422" s="272"/>
      <c r="M422" s="48"/>
      <c r="N422" s="275"/>
      <c r="O422" s="275"/>
      <c r="P422" s="276"/>
      <c r="Q422" s="93"/>
      <c r="R422" s="408">
        <f t="shared" si="12"/>
        <v>0</v>
      </c>
      <c r="S422" s="408">
        <f t="shared" si="12"/>
        <v>0</v>
      </c>
      <c r="T422" s="408">
        <f t="shared" si="12"/>
        <v>0</v>
      </c>
      <c r="U422" s="409">
        <f t="shared" si="13"/>
        <v>0</v>
      </c>
    </row>
    <row r="423" spans="1:21" x14ac:dyDescent="0.4">
      <c r="A423" s="91" t="s">
        <v>236</v>
      </c>
      <c r="B423" s="273"/>
      <c r="C423" s="48"/>
      <c r="D423" s="274"/>
      <c r="E423" s="48"/>
      <c r="F423" s="272"/>
      <c r="G423" s="272"/>
      <c r="H423" s="272"/>
      <c r="I423" s="48"/>
      <c r="J423" s="272"/>
      <c r="K423" s="272"/>
      <c r="L423" s="272"/>
      <c r="M423" s="48"/>
      <c r="N423" s="275"/>
      <c r="O423" s="275"/>
      <c r="P423" s="276"/>
      <c r="Q423" s="93"/>
      <c r="R423" s="408">
        <f t="shared" si="12"/>
        <v>0</v>
      </c>
      <c r="S423" s="408">
        <f t="shared" si="12"/>
        <v>0</v>
      </c>
      <c r="T423" s="408">
        <f t="shared" si="12"/>
        <v>0</v>
      </c>
      <c r="U423" s="409">
        <f t="shared" si="13"/>
        <v>0</v>
      </c>
    </row>
    <row r="424" spans="1:21" x14ac:dyDescent="0.4">
      <c r="A424" s="91" t="s">
        <v>236</v>
      </c>
      <c r="B424" s="273"/>
      <c r="C424" s="48"/>
      <c r="D424" s="274"/>
      <c r="E424" s="48"/>
      <c r="F424" s="272"/>
      <c r="G424" s="272"/>
      <c r="H424" s="272"/>
      <c r="I424" s="48"/>
      <c r="J424" s="272"/>
      <c r="K424" s="272"/>
      <c r="L424" s="272"/>
      <c r="M424" s="48"/>
      <c r="N424" s="275"/>
      <c r="O424" s="275"/>
      <c r="P424" s="276"/>
      <c r="Q424" s="93"/>
      <c r="R424" s="408">
        <f t="shared" si="12"/>
        <v>0</v>
      </c>
      <c r="S424" s="408">
        <f t="shared" si="12"/>
        <v>0</v>
      </c>
      <c r="T424" s="408">
        <f t="shared" si="12"/>
        <v>0</v>
      </c>
      <c r="U424" s="409">
        <f t="shared" si="13"/>
        <v>0</v>
      </c>
    </row>
    <row r="425" spans="1:21" x14ac:dyDescent="0.4">
      <c r="A425" s="91" t="s">
        <v>236</v>
      </c>
      <c r="B425" s="273"/>
      <c r="C425" s="48"/>
      <c r="D425" s="274"/>
      <c r="E425" s="48"/>
      <c r="F425" s="272"/>
      <c r="G425" s="272"/>
      <c r="H425" s="272"/>
      <c r="I425" s="48"/>
      <c r="J425" s="272"/>
      <c r="K425" s="272"/>
      <c r="L425" s="272"/>
      <c r="M425" s="48"/>
      <c r="N425" s="275"/>
      <c r="O425" s="275"/>
      <c r="P425" s="276"/>
      <c r="Q425" s="93"/>
      <c r="R425" s="408">
        <f t="shared" si="12"/>
        <v>0</v>
      </c>
      <c r="S425" s="408">
        <f t="shared" si="12"/>
        <v>0</v>
      </c>
      <c r="T425" s="408">
        <f t="shared" si="12"/>
        <v>0</v>
      </c>
      <c r="U425" s="409">
        <f t="shared" si="13"/>
        <v>0</v>
      </c>
    </row>
    <row r="426" spans="1:21" x14ac:dyDescent="0.4">
      <c r="A426" s="91" t="s">
        <v>236</v>
      </c>
      <c r="B426" s="273"/>
      <c r="C426" s="48"/>
      <c r="D426" s="274"/>
      <c r="E426" s="48"/>
      <c r="F426" s="272"/>
      <c r="G426" s="272"/>
      <c r="H426" s="272"/>
      <c r="I426" s="48"/>
      <c r="J426" s="272"/>
      <c r="K426" s="272"/>
      <c r="L426" s="272"/>
      <c r="M426" s="48"/>
      <c r="N426" s="275"/>
      <c r="O426" s="275"/>
      <c r="P426" s="276"/>
      <c r="Q426" s="93"/>
      <c r="R426" s="408">
        <f t="shared" si="12"/>
        <v>0</v>
      </c>
      <c r="S426" s="408">
        <f t="shared" si="12"/>
        <v>0</v>
      </c>
      <c r="T426" s="408">
        <f t="shared" si="12"/>
        <v>0</v>
      </c>
      <c r="U426" s="409">
        <f t="shared" si="13"/>
        <v>0</v>
      </c>
    </row>
    <row r="427" spans="1:21" x14ac:dyDescent="0.4">
      <c r="A427" s="91" t="s">
        <v>236</v>
      </c>
      <c r="B427" s="273"/>
      <c r="C427" s="48"/>
      <c r="D427" s="274"/>
      <c r="E427" s="48"/>
      <c r="F427" s="272"/>
      <c r="G427" s="272"/>
      <c r="H427" s="272"/>
      <c r="I427" s="48"/>
      <c r="J427" s="272"/>
      <c r="K427" s="272"/>
      <c r="L427" s="272"/>
      <c r="M427" s="48"/>
      <c r="N427" s="275"/>
      <c r="O427" s="275"/>
      <c r="P427" s="276"/>
      <c r="Q427" s="93"/>
      <c r="R427" s="408">
        <f t="shared" si="12"/>
        <v>0</v>
      </c>
      <c r="S427" s="408">
        <f t="shared" si="12"/>
        <v>0</v>
      </c>
      <c r="T427" s="408">
        <f t="shared" si="12"/>
        <v>0</v>
      </c>
      <c r="U427" s="409">
        <f t="shared" si="13"/>
        <v>0</v>
      </c>
    </row>
    <row r="428" spans="1:21" x14ac:dyDescent="0.4">
      <c r="A428" s="91" t="s">
        <v>236</v>
      </c>
      <c r="B428" s="273"/>
      <c r="C428" s="48"/>
      <c r="D428" s="274"/>
      <c r="E428" s="48"/>
      <c r="F428" s="272"/>
      <c r="G428" s="272"/>
      <c r="H428" s="272"/>
      <c r="I428" s="48"/>
      <c r="J428" s="272"/>
      <c r="K428" s="272"/>
      <c r="L428" s="272"/>
      <c r="M428" s="48"/>
      <c r="N428" s="275"/>
      <c r="O428" s="275"/>
      <c r="P428" s="276"/>
      <c r="Q428" s="93"/>
      <c r="R428" s="408">
        <f t="shared" si="12"/>
        <v>0</v>
      </c>
      <c r="S428" s="408">
        <f t="shared" si="12"/>
        <v>0</v>
      </c>
      <c r="T428" s="408">
        <f t="shared" si="12"/>
        <v>0</v>
      </c>
      <c r="U428" s="409">
        <f t="shared" si="13"/>
        <v>0</v>
      </c>
    </row>
    <row r="429" spans="1:21" x14ac:dyDescent="0.4">
      <c r="A429" s="91" t="s">
        <v>236</v>
      </c>
      <c r="B429" s="273"/>
      <c r="C429" s="48"/>
      <c r="D429" s="274"/>
      <c r="E429" s="48"/>
      <c r="F429" s="272"/>
      <c r="G429" s="272"/>
      <c r="H429" s="272"/>
      <c r="I429" s="48"/>
      <c r="J429" s="272"/>
      <c r="K429" s="272"/>
      <c r="L429" s="272"/>
      <c r="M429" s="48"/>
      <c r="N429" s="275"/>
      <c r="O429" s="275"/>
      <c r="P429" s="276"/>
      <c r="Q429" s="93"/>
      <c r="R429" s="408">
        <f t="shared" si="12"/>
        <v>0</v>
      </c>
      <c r="S429" s="408">
        <f t="shared" si="12"/>
        <v>0</v>
      </c>
      <c r="T429" s="408">
        <f t="shared" si="12"/>
        <v>0</v>
      </c>
      <c r="U429" s="409">
        <f t="shared" si="13"/>
        <v>0</v>
      </c>
    </row>
    <row r="430" spans="1:21" x14ac:dyDescent="0.4">
      <c r="A430" s="91" t="s">
        <v>236</v>
      </c>
      <c r="B430" s="273"/>
      <c r="C430" s="48"/>
      <c r="D430" s="274"/>
      <c r="E430" s="48"/>
      <c r="F430" s="272"/>
      <c r="G430" s="272"/>
      <c r="H430" s="272"/>
      <c r="I430" s="48"/>
      <c r="J430" s="272"/>
      <c r="K430" s="272"/>
      <c r="L430" s="272"/>
      <c r="M430" s="48"/>
      <c r="N430" s="275"/>
      <c r="O430" s="275"/>
      <c r="P430" s="276"/>
      <c r="Q430" s="93"/>
      <c r="R430" s="408">
        <f t="shared" si="12"/>
        <v>0</v>
      </c>
      <c r="S430" s="408">
        <f t="shared" si="12"/>
        <v>0</v>
      </c>
      <c r="T430" s="408">
        <f t="shared" si="12"/>
        <v>0</v>
      </c>
      <c r="U430" s="409">
        <f t="shared" si="13"/>
        <v>0</v>
      </c>
    </row>
    <row r="431" spans="1:21" x14ac:dyDescent="0.4">
      <c r="A431" s="91" t="s">
        <v>236</v>
      </c>
      <c r="B431" s="273"/>
      <c r="C431" s="48"/>
      <c r="D431" s="274"/>
      <c r="E431" s="48"/>
      <c r="F431" s="272"/>
      <c r="G431" s="272"/>
      <c r="H431" s="272"/>
      <c r="I431" s="48"/>
      <c r="J431" s="272"/>
      <c r="K431" s="272"/>
      <c r="L431" s="272"/>
      <c r="M431" s="48"/>
      <c r="N431" s="275"/>
      <c r="O431" s="275"/>
      <c r="P431" s="276"/>
      <c r="Q431" s="93"/>
      <c r="R431" s="408">
        <f t="shared" si="12"/>
        <v>0</v>
      </c>
      <c r="S431" s="408">
        <f t="shared" si="12"/>
        <v>0</v>
      </c>
      <c r="T431" s="408">
        <f t="shared" si="12"/>
        <v>0</v>
      </c>
      <c r="U431" s="409">
        <f t="shared" si="13"/>
        <v>0</v>
      </c>
    </row>
    <row r="432" spans="1:21" x14ac:dyDescent="0.4">
      <c r="A432" s="91" t="s">
        <v>236</v>
      </c>
      <c r="B432" s="273"/>
      <c r="C432" s="48"/>
      <c r="D432" s="274"/>
      <c r="E432" s="48"/>
      <c r="F432" s="272"/>
      <c r="G432" s="272"/>
      <c r="H432" s="272"/>
      <c r="I432" s="48"/>
      <c r="J432" s="272"/>
      <c r="K432" s="272"/>
      <c r="L432" s="272"/>
      <c r="M432" s="48"/>
      <c r="N432" s="275"/>
      <c r="O432" s="275"/>
      <c r="P432" s="276"/>
      <c r="Q432" s="93"/>
      <c r="R432" s="408">
        <f t="shared" si="12"/>
        <v>0</v>
      </c>
      <c r="S432" s="408">
        <f t="shared" si="12"/>
        <v>0</v>
      </c>
      <c r="T432" s="408">
        <f t="shared" si="12"/>
        <v>0</v>
      </c>
      <c r="U432" s="409">
        <f t="shared" si="13"/>
        <v>0</v>
      </c>
    </row>
    <row r="433" spans="1:21" x14ac:dyDescent="0.4">
      <c r="A433" s="91" t="s">
        <v>236</v>
      </c>
      <c r="B433" s="273"/>
      <c r="C433" s="48"/>
      <c r="D433" s="274"/>
      <c r="E433" s="48"/>
      <c r="F433" s="272"/>
      <c r="G433" s="272"/>
      <c r="H433" s="272"/>
      <c r="I433" s="48"/>
      <c r="J433" s="272"/>
      <c r="K433" s="272"/>
      <c r="L433" s="272"/>
      <c r="M433" s="48"/>
      <c r="N433" s="275"/>
      <c r="O433" s="275"/>
      <c r="P433" s="276"/>
      <c r="Q433" s="93"/>
      <c r="R433" s="408">
        <f t="shared" si="12"/>
        <v>0</v>
      </c>
      <c r="S433" s="408">
        <f t="shared" si="12"/>
        <v>0</v>
      </c>
      <c r="T433" s="408">
        <f t="shared" si="12"/>
        <v>0</v>
      </c>
      <c r="U433" s="409">
        <f t="shared" si="13"/>
        <v>0</v>
      </c>
    </row>
    <row r="434" spans="1:21" x14ac:dyDescent="0.4">
      <c r="A434" s="91" t="s">
        <v>236</v>
      </c>
      <c r="B434" s="273"/>
      <c r="C434" s="48"/>
      <c r="D434" s="274"/>
      <c r="E434" s="48"/>
      <c r="F434" s="272"/>
      <c r="G434" s="272"/>
      <c r="H434" s="272"/>
      <c r="I434" s="48"/>
      <c r="J434" s="272"/>
      <c r="K434" s="272"/>
      <c r="L434" s="272"/>
      <c r="M434" s="48"/>
      <c r="N434" s="275"/>
      <c r="O434" s="275"/>
      <c r="P434" s="276"/>
      <c r="Q434" s="93"/>
      <c r="R434" s="408">
        <f t="shared" si="12"/>
        <v>0</v>
      </c>
      <c r="S434" s="408">
        <f t="shared" si="12"/>
        <v>0</v>
      </c>
      <c r="T434" s="408">
        <f t="shared" si="12"/>
        <v>0</v>
      </c>
      <c r="U434" s="409">
        <f t="shared" si="13"/>
        <v>0</v>
      </c>
    </row>
    <row r="435" spans="1:21" x14ac:dyDescent="0.4">
      <c r="A435" s="91" t="s">
        <v>236</v>
      </c>
      <c r="B435" s="273"/>
      <c r="C435" s="48"/>
      <c r="D435" s="274"/>
      <c r="E435" s="48"/>
      <c r="F435" s="272"/>
      <c r="G435" s="272"/>
      <c r="H435" s="272"/>
      <c r="I435" s="48"/>
      <c r="J435" s="272"/>
      <c r="K435" s="272"/>
      <c r="L435" s="272"/>
      <c r="M435" s="48"/>
      <c r="N435" s="275"/>
      <c r="O435" s="275"/>
      <c r="P435" s="276"/>
      <c r="Q435" s="93"/>
      <c r="R435" s="408">
        <f t="shared" si="12"/>
        <v>0</v>
      </c>
      <c r="S435" s="408">
        <f t="shared" si="12"/>
        <v>0</v>
      </c>
      <c r="T435" s="408">
        <f t="shared" si="12"/>
        <v>0</v>
      </c>
      <c r="U435" s="409">
        <f t="shared" si="13"/>
        <v>0</v>
      </c>
    </row>
    <row r="436" spans="1:21" x14ac:dyDescent="0.4">
      <c r="A436" s="91" t="s">
        <v>236</v>
      </c>
      <c r="B436" s="273"/>
      <c r="C436" s="48"/>
      <c r="D436" s="274"/>
      <c r="E436" s="48"/>
      <c r="F436" s="272"/>
      <c r="G436" s="272"/>
      <c r="H436" s="272"/>
      <c r="I436" s="48"/>
      <c r="J436" s="272"/>
      <c r="K436" s="272"/>
      <c r="L436" s="272"/>
      <c r="M436" s="48"/>
      <c r="N436" s="275"/>
      <c r="O436" s="275"/>
      <c r="P436" s="276"/>
      <c r="Q436" s="93"/>
      <c r="R436" s="408">
        <f t="shared" si="12"/>
        <v>0</v>
      </c>
      <c r="S436" s="408">
        <f t="shared" si="12"/>
        <v>0</v>
      </c>
      <c r="T436" s="408">
        <f t="shared" si="12"/>
        <v>0</v>
      </c>
      <c r="U436" s="409">
        <f t="shared" si="13"/>
        <v>0</v>
      </c>
    </row>
    <row r="437" spans="1:21" x14ac:dyDescent="0.4">
      <c r="A437" s="91" t="s">
        <v>236</v>
      </c>
      <c r="B437" s="273"/>
      <c r="C437" s="48"/>
      <c r="D437" s="274"/>
      <c r="E437" s="48"/>
      <c r="F437" s="272"/>
      <c r="G437" s="272"/>
      <c r="H437" s="272"/>
      <c r="I437" s="48"/>
      <c r="J437" s="272"/>
      <c r="K437" s="272"/>
      <c r="L437" s="272"/>
      <c r="M437" s="48"/>
      <c r="N437" s="275"/>
      <c r="O437" s="275"/>
      <c r="P437" s="276"/>
      <c r="Q437" s="93"/>
      <c r="R437" s="408">
        <f t="shared" si="12"/>
        <v>0</v>
      </c>
      <c r="S437" s="408">
        <f t="shared" si="12"/>
        <v>0</v>
      </c>
      <c r="T437" s="408">
        <f t="shared" si="12"/>
        <v>0</v>
      </c>
      <c r="U437" s="409">
        <f t="shared" si="13"/>
        <v>0</v>
      </c>
    </row>
    <row r="438" spans="1:21" x14ac:dyDescent="0.4">
      <c r="A438" s="91" t="s">
        <v>236</v>
      </c>
      <c r="B438" s="273"/>
      <c r="C438" s="48"/>
      <c r="D438" s="274"/>
      <c r="E438" s="48"/>
      <c r="F438" s="272"/>
      <c r="G438" s="272"/>
      <c r="H438" s="272"/>
      <c r="I438" s="48"/>
      <c r="J438" s="272"/>
      <c r="K438" s="272"/>
      <c r="L438" s="272"/>
      <c r="M438" s="48"/>
      <c r="N438" s="275"/>
      <c r="O438" s="275"/>
      <c r="P438" s="276"/>
      <c r="Q438" s="93"/>
      <c r="R438" s="408">
        <f t="shared" si="12"/>
        <v>0</v>
      </c>
      <c r="S438" s="408">
        <f t="shared" si="12"/>
        <v>0</v>
      </c>
      <c r="T438" s="408">
        <f t="shared" si="12"/>
        <v>0</v>
      </c>
      <c r="U438" s="409">
        <f t="shared" si="13"/>
        <v>0</v>
      </c>
    </row>
    <row r="439" spans="1:21" x14ac:dyDescent="0.4">
      <c r="A439" s="91" t="s">
        <v>236</v>
      </c>
      <c r="B439" s="273"/>
      <c r="C439" s="48"/>
      <c r="D439" s="274"/>
      <c r="E439" s="48"/>
      <c r="F439" s="272"/>
      <c r="G439" s="272"/>
      <c r="H439" s="272"/>
      <c r="I439" s="48"/>
      <c r="J439" s="272"/>
      <c r="K439" s="272"/>
      <c r="L439" s="272"/>
      <c r="M439" s="48"/>
      <c r="N439" s="275"/>
      <c r="O439" s="275"/>
      <c r="P439" s="276"/>
      <c r="Q439" s="93"/>
      <c r="R439" s="408">
        <f t="shared" si="12"/>
        <v>0</v>
      </c>
      <c r="S439" s="408">
        <f t="shared" si="12"/>
        <v>0</v>
      </c>
      <c r="T439" s="408">
        <f t="shared" si="12"/>
        <v>0</v>
      </c>
      <c r="U439" s="409">
        <f t="shared" si="13"/>
        <v>0</v>
      </c>
    </row>
    <row r="440" spans="1:21" x14ac:dyDescent="0.4">
      <c r="A440" s="91" t="s">
        <v>236</v>
      </c>
      <c r="B440" s="273"/>
      <c r="C440" s="48"/>
      <c r="D440" s="274"/>
      <c r="E440" s="48"/>
      <c r="F440" s="272"/>
      <c r="G440" s="272"/>
      <c r="H440" s="272"/>
      <c r="I440" s="48"/>
      <c r="J440" s="272"/>
      <c r="K440" s="272"/>
      <c r="L440" s="272"/>
      <c r="M440" s="48"/>
      <c r="N440" s="275"/>
      <c r="O440" s="275"/>
      <c r="P440" s="276"/>
      <c r="Q440" s="93"/>
      <c r="R440" s="408">
        <f t="shared" si="12"/>
        <v>0</v>
      </c>
      <c r="S440" s="408">
        <f t="shared" si="12"/>
        <v>0</v>
      </c>
      <c r="T440" s="408">
        <f t="shared" si="12"/>
        <v>0</v>
      </c>
      <c r="U440" s="409">
        <f t="shared" si="13"/>
        <v>0</v>
      </c>
    </row>
    <row r="441" spans="1:21" x14ac:dyDescent="0.4">
      <c r="A441" s="91" t="s">
        <v>236</v>
      </c>
      <c r="B441" s="273"/>
      <c r="C441" s="48"/>
      <c r="D441" s="274"/>
      <c r="E441" s="48"/>
      <c r="F441" s="272"/>
      <c r="G441" s="272"/>
      <c r="H441" s="272"/>
      <c r="I441" s="48"/>
      <c r="J441" s="272"/>
      <c r="K441" s="272"/>
      <c r="L441" s="272"/>
      <c r="M441" s="48"/>
      <c r="N441" s="275"/>
      <c r="O441" s="275"/>
      <c r="P441" s="276"/>
      <c r="Q441" s="93"/>
      <c r="R441" s="408">
        <f t="shared" si="12"/>
        <v>0</v>
      </c>
      <c r="S441" s="408">
        <f t="shared" si="12"/>
        <v>0</v>
      </c>
      <c r="T441" s="408">
        <f t="shared" si="12"/>
        <v>0</v>
      </c>
      <c r="U441" s="409">
        <f t="shared" si="13"/>
        <v>0</v>
      </c>
    </row>
    <row r="442" spans="1:21" x14ac:dyDescent="0.4">
      <c r="A442" s="91" t="s">
        <v>236</v>
      </c>
      <c r="B442" s="273"/>
      <c r="C442" s="48"/>
      <c r="D442" s="274"/>
      <c r="E442" s="48"/>
      <c r="F442" s="272"/>
      <c r="G442" s="272"/>
      <c r="H442" s="272"/>
      <c r="I442" s="48"/>
      <c r="J442" s="272"/>
      <c r="K442" s="272"/>
      <c r="L442" s="272"/>
      <c r="M442" s="48"/>
      <c r="N442" s="275"/>
      <c r="O442" s="275"/>
      <c r="P442" s="276"/>
      <c r="Q442" s="93"/>
      <c r="R442" s="408">
        <f t="shared" si="12"/>
        <v>0</v>
      </c>
      <c r="S442" s="408">
        <f t="shared" si="12"/>
        <v>0</v>
      </c>
      <c r="T442" s="408">
        <f t="shared" si="12"/>
        <v>0</v>
      </c>
      <c r="U442" s="409">
        <f t="shared" si="13"/>
        <v>0</v>
      </c>
    </row>
    <row r="443" spans="1:21" x14ac:dyDescent="0.4">
      <c r="A443" s="91" t="s">
        <v>236</v>
      </c>
      <c r="B443" s="273"/>
      <c r="C443" s="48"/>
      <c r="D443" s="274"/>
      <c r="E443" s="48"/>
      <c r="F443" s="272"/>
      <c r="G443" s="272"/>
      <c r="H443" s="272"/>
      <c r="I443" s="48"/>
      <c r="J443" s="272"/>
      <c r="K443" s="272"/>
      <c r="L443" s="272"/>
      <c r="M443" s="48"/>
      <c r="N443" s="275"/>
      <c r="O443" s="275"/>
      <c r="P443" s="276"/>
      <c r="Q443" s="93"/>
      <c r="R443" s="408">
        <f t="shared" si="12"/>
        <v>0</v>
      </c>
      <c r="S443" s="408">
        <f t="shared" si="12"/>
        <v>0</v>
      </c>
      <c r="T443" s="408">
        <f t="shared" si="12"/>
        <v>0</v>
      </c>
      <c r="U443" s="409">
        <f t="shared" si="13"/>
        <v>0</v>
      </c>
    </row>
    <row r="444" spans="1:21" x14ac:dyDescent="0.4">
      <c r="A444" s="91" t="s">
        <v>236</v>
      </c>
      <c r="B444" s="273"/>
      <c r="C444" s="48"/>
      <c r="D444" s="274"/>
      <c r="E444" s="48"/>
      <c r="F444" s="272"/>
      <c r="G444" s="272"/>
      <c r="H444" s="272"/>
      <c r="I444" s="48"/>
      <c r="J444" s="272"/>
      <c r="K444" s="272"/>
      <c r="L444" s="272"/>
      <c r="M444" s="48"/>
      <c r="N444" s="275"/>
      <c r="O444" s="275"/>
      <c r="P444" s="276"/>
      <c r="Q444" s="93"/>
      <c r="R444" s="408">
        <f t="shared" si="12"/>
        <v>0</v>
      </c>
      <c r="S444" s="408">
        <f t="shared" si="12"/>
        <v>0</v>
      </c>
      <c r="T444" s="408">
        <f t="shared" si="12"/>
        <v>0</v>
      </c>
      <c r="U444" s="409">
        <f t="shared" si="13"/>
        <v>0</v>
      </c>
    </row>
    <row r="445" spans="1:21" x14ac:dyDescent="0.4">
      <c r="A445" s="91" t="s">
        <v>236</v>
      </c>
      <c r="B445" s="273"/>
      <c r="C445" s="48"/>
      <c r="D445" s="274"/>
      <c r="E445" s="48"/>
      <c r="F445" s="272"/>
      <c r="G445" s="272"/>
      <c r="H445" s="272"/>
      <c r="I445" s="48"/>
      <c r="J445" s="272"/>
      <c r="K445" s="272"/>
      <c r="L445" s="272"/>
      <c r="M445" s="48"/>
      <c r="N445" s="275"/>
      <c r="O445" s="275"/>
      <c r="P445" s="276"/>
      <c r="Q445" s="93"/>
      <c r="R445" s="408">
        <f t="shared" si="12"/>
        <v>0</v>
      </c>
      <c r="S445" s="408">
        <f t="shared" si="12"/>
        <v>0</v>
      </c>
      <c r="T445" s="408">
        <f t="shared" si="12"/>
        <v>0</v>
      </c>
      <c r="U445" s="409">
        <f t="shared" si="13"/>
        <v>0</v>
      </c>
    </row>
    <row r="446" spans="1:21" x14ac:dyDescent="0.4">
      <c r="A446" s="91" t="s">
        <v>236</v>
      </c>
      <c r="B446" s="273"/>
      <c r="C446" s="48"/>
      <c r="D446" s="274"/>
      <c r="E446" s="48"/>
      <c r="F446" s="272"/>
      <c r="G446" s="272"/>
      <c r="H446" s="272"/>
      <c r="I446" s="48"/>
      <c r="J446" s="272"/>
      <c r="K446" s="272"/>
      <c r="L446" s="272"/>
      <c r="M446" s="48"/>
      <c r="N446" s="275"/>
      <c r="O446" s="275"/>
      <c r="P446" s="276"/>
      <c r="Q446" s="93"/>
      <c r="R446" s="408">
        <f t="shared" si="12"/>
        <v>0</v>
      </c>
      <c r="S446" s="408">
        <f t="shared" si="12"/>
        <v>0</v>
      </c>
      <c r="T446" s="408">
        <f t="shared" si="12"/>
        <v>0</v>
      </c>
      <c r="U446" s="409">
        <f t="shared" si="13"/>
        <v>0</v>
      </c>
    </row>
    <row r="447" spans="1:21" x14ac:dyDescent="0.4">
      <c r="A447" s="91" t="s">
        <v>236</v>
      </c>
      <c r="B447" s="273"/>
      <c r="C447" s="48"/>
      <c r="D447" s="274"/>
      <c r="E447" s="48"/>
      <c r="F447" s="272"/>
      <c r="G447" s="272"/>
      <c r="H447" s="272"/>
      <c r="I447" s="48"/>
      <c r="J447" s="272"/>
      <c r="K447" s="272"/>
      <c r="L447" s="272"/>
      <c r="M447" s="48"/>
      <c r="N447" s="275"/>
      <c r="O447" s="275"/>
      <c r="P447" s="276"/>
      <c r="Q447" s="93"/>
      <c r="R447" s="408">
        <f t="shared" si="12"/>
        <v>0</v>
      </c>
      <c r="S447" s="408">
        <f t="shared" si="12"/>
        <v>0</v>
      </c>
      <c r="T447" s="408">
        <f t="shared" si="12"/>
        <v>0</v>
      </c>
      <c r="U447" s="409">
        <f t="shared" si="13"/>
        <v>0</v>
      </c>
    </row>
    <row r="448" spans="1:21" x14ac:dyDescent="0.4">
      <c r="A448" s="91" t="s">
        <v>236</v>
      </c>
      <c r="B448" s="273"/>
      <c r="C448" s="48"/>
      <c r="D448" s="274"/>
      <c r="E448" s="48"/>
      <c r="F448" s="272"/>
      <c r="G448" s="272"/>
      <c r="H448" s="272"/>
      <c r="I448" s="48"/>
      <c r="J448" s="272"/>
      <c r="K448" s="272"/>
      <c r="L448" s="272"/>
      <c r="M448" s="48"/>
      <c r="N448" s="275"/>
      <c r="O448" s="275"/>
      <c r="P448" s="276"/>
      <c r="Q448" s="93"/>
      <c r="R448" s="408">
        <f t="shared" si="12"/>
        <v>0</v>
      </c>
      <c r="S448" s="408">
        <f t="shared" si="12"/>
        <v>0</v>
      </c>
      <c r="T448" s="408">
        <f t="shared" si="12"/>
        <v>0</v>
      </c>
      <c r="U448" s="409">
        <f t="shared" si="13"/>
        <v>0</v>
      </c>
    </row>
    <row r="449" spans="1:21" x14ac:dyDescent="0.4">
      <c r="A449" s="91" t="s">
        <v>236</v>
      </c>
      <c r="B449" s="273"/>
      <c r="C449" s="48"/>
      <c r="D449" s="274"/>
      <c r="E449" s="48"/>
      <c r="F449" s="272"/>
      <c r="G449" s="272"/>
      <c r="H449" s="272"/>
      <c r="I449" s="48"/>
      <c r="J449" s="272"/>
      <c r="K449" s="272"/>
      <c r="L449" s="272"/>
      <c r="M449" s="48"/>
      <c r="N449" s="275"/>
      <c r="O449" s="275"/>
      <c r="P449" s="276"/>
      <c r="Q449" s="93"/>
      <c r="R449" s="408">
        <f t="shared" si="12"/>
        <v>0</v>
      </c>
      <c r="S449" s="408">
        <f t="shared" si="12"/>
        <v>0</v>
      </c>
      <c r="T449" s="408">
        <f t="shared" si="12"/>
        <v>0</v>
      </c>
      <c r="U449" s="409">
        <f t="shared" si="13"/>
        <v>0</v>
      </c>
    </row>
    <row r="450" spans="1:21" x14ac:dyDescent="0.4">
      <c r="A450" s="91" t="s">
        <v>236</v>
      </c>
      <c r="B450" s="273"/>
      <c r="C450" s="48"/>
      <c r="D450" s="274"/>
      <c r="E450" s="48"/>
      <c r="F450" s="272"/>
      <c r="G450" s="272"/>
      <c r="H450" s="272"/>
      <c r="I450" s="48"/>
      <c r="J450" s="272"/>
      <c r="K450" s="272"/>
      <c r="L450" s="272"/>
      <c r="M450" s="48"/>
      <c r="N450" s="275"/>
      <c r="O450" s="275"/>
      <c r="P450" s="276"/>
      <c r="Q450" s="93"/>
      <c r="R450" s="408">
        <f t="shared" si="12"/>
        <v>0</v>
      </c>
      <c r="S450" s="408">
        <f t="shared" si="12"/>
        <v>0</v>
      </c>
      <c r="T450" s="408">
        <f t="shared" si="12"/>
        <v>0</v>
      </c>
      <c r="U450" s="409">
        <f t="shared" si="13"/>
        <v>0</v>
      </c>
    </row>
    <row r="451" spans="1:21" x14ac:dyDescent="0.4">
      <c r="A451" s="91" t="s">
        <v>236</v>
      </c>
      <c r="B451" s="273"/>
      <c r="C451" s="48"/>
      <c r="D451" s="274"/>
      <c r="E451" s="48"/>
      <c r="F451" s="272"/>
      <c r="G451" s="272"/>
      <c r="H451" s="272"/>
      <c r="I451" s="48"/>
      <c r="J451" s="272"/>
      <c r="K451" s="272"/>
      <c r="L451" s="272"/>
      <c r="M451" s="48"/>
      <c r="N451" s="275"/>
      <c r="O451" s="275"/>
      <c r="P451" s="276"/>
      <c r="Q451" s="93"/>
      <c r="R451" s="408">
        <f t="shared" si="12"/>
        <v>0</v>
      </c>
      <c r="S451" s="408">
        <f t="shared" si="12"/>
        <v>0</v>
      </c>
      <c r="T451" s="408">
        <f t="shared" si="12"/>
        <v>0</v>
      </c>
      <c r="U451" s="409">
        <f t="shared" si="13"/>
        <v>0</v>
      </c>
    </row>
    <row r="452" spans="1:21" x14ac:dyDescent="0.4">
      <c r="A452" s="91" t="s">
        <v>236</v>
      </c>
      <c r="B452" s="273"/>
      <c r="C452" s="48"/>
      <c r="D452" s="274"/>
      <c r="E452" s="48"/>
      <c r="F452" s="272"/>
      <c r="G452" s="272"/>
      <c r="H452" s="272"/>
      <c r="I452" s="48"/>
      <c r="J452" s="272"/>
      <c r="K452" s="272"/>
      <c r="L452" s="272"/>
      <c r="M452" s="48"/>
      <c r="N452" s="275"/>
      <c r="O452" s="275"/>
      <c r="P452" s="276"/>
      <c r="Q452" s="93"/>
      <c r="R452" s="408">
        <f t="shared" si="12"/>
        <v>0</v>
      </c>
      <c r="S452" s="408">
        <f t="shared" si="12"/>
        <v>0</v>
      </c>
      <c r="T452" s="408">
        <f t="shared" si="12"/>
        <v>0</v>
      </c>
      <c r="U452" s="409">
        <f t="shared" si="13"/>
        <v>0</v>
      </c>
    </row>
    <row r="453" spans="1:21" x14ac:dyDescent="0.4">
      <c r="A453" s="91" t="s">
        <v>236</v>
      </c>
      <c r="B453" s="273"/>
      <c r="C453" s="48"/>
      <c r="D453" s="274"/>
      <c r="E453" s="48"/>
      <c r="F453" s="272"/>
      <c r="G453" s="272"/>
      <c r="H453" s="272"/>
      <c r="I453" s="48"/>
      <c r="J453" s="272"/>
      <c r="K453" s="272"/>
      <c r="L453" s="272"/>
      <c r="M453" s="48"/>
      <c r="N453" s="275"/>
      <c r="O453" s="275"/>
      <c r="P453" s="276"/>
      <c r="Q453" s="93"/>
      <c r="R453" s="408">
        <f t="shared" si="12"/>
        <v>0</v>
      </c>
      <c r="S453" s="408">
        <f t="shared" si="12"/>
        <v>0</v>
      </c>
      <c r="T453" s="408">
        <f t="shared" si="12"/>
        <v>0</v>
      </c>
      <c r="U453" s="409">
        <f t="shared" si="13"/>
        <v>0</v>
      </c>
    </row>
    <row r="454" spans="1:21" x14ac:dyDescent="0.4">
      <c r="A454" s="91" t="s">
        <v>236</v>
      </c>
      <c r="B454" s="273"/>
      <c r="C454" s="48"/>
      <c r="D454" s="274"/>
      <c r="E454" s="48"/>
      <c r="F454" s="272"/>
      <c r="G454" s="272"/>
      <c r="H454" s="272"/>
      <c r="I454" s="48"/>
      <c r="J454" s="272"/>
      <c r="K454" s="272"/>
      <c r="L454" s="272"/>
      <c r="M454" s="48"/>
      <c r="N454" s="275"/>
      <c r="O454" s="275"/>
      <c r="P454" s="276"/>
      <c r="Q454" s="93"/>
      <c r="R454" s="408">
        <f t="shared" si="12"/>
        <v>0</v>
      </c>
      <c r="S454" s="408">
        <f t="shared" si="12"/>
        <v>0</v>
      </c>
      <c r="T454" s="408">
        <f t="shared" si="12"/>
        <v>0</v>
      </c>
      <c r="U454" s="409">
        <f t="shared" si="13"/>
        <v>0</v>
      </c>
    </row>
    <row r="455" spans="1:21" x14ac:dyDescent="0.4">
      <c r="A455" s="91" t="s">
        <v>236</v>
      </c>
      <c r="B455" s="273"/>
      <c r="C455" s="48"/>
      <c r="D455" s="274"/>
      <c r="E455" s="48"/>
      <c r="F455" s="272"/>
      <c r="G455" s="272"/>
      <c r="H455" s="272"/>
      <c r="I455" s="48"/>
      <c r="J455" s="272"/>
      <c r="K455" s="272"/>
      <c r="L455" s="272"/>
      <c r="M455" s="48"/>
      <c r="N455" s="275"/>
      <c r="O455" s="275"/>
      <c r="P455" s="276"/>
      <c r="Q455" s="93"/>
      <c r="R455" s="408">
        <f t="shared" si="12"/>
        <v>0</v>
      </c>
      <c r="S455" s="408">
        <f t="shared" si="12"/>
        <v>0</v>
      </c>
      <c r="T455" s="408">
        <f t="shared" si="12"/>
        <v>0</v>
      </c>
      <c r="U455" s="409">
        <f t="shared" si="13"/>
        <v>0</v>
      </c>
    </row>
    <row r="456" spans="1:21" x14ac:dyDescent="0.4">
      <c r="A456" s="91" t="s">
        <v>236</v>
      </c>
      <c r="B456" s="273"/>
      <c r="C456" s="48"/>
      <c r="D456" s="274"/>
      <c r="E456" s="48"/>
      <c r="F456" s="272"/>
      <c r="G456" s="272"/>
      <c r="H456" s="272"/>
      <c r="I456" s="48"/>
      <c r="J456" s="272"/>
      <c r="K456" s="272"/>
      <c r="L456" s="272"/>
      <c r="M456" s="48"/>
      <c r="N456" s="275"/>
      <c r="O456" s="275"/>
      <c r="P456" s="276"/>
      <c r="Q456" s="93"/>
      <c r="R456" s="408">
        <f t="shared" si="12"/>
        <v>0</v>
      </c>
      <c r="S456" s="408">
        <f t="shared" si="12"/>
        <v>0</v>
      </c>
      <c r="T456" s="408">
        <f t="shared" si="12"/>
        <v>0</v>
      </c>
      <c r="U456" s="409">
        <f t="shared" si="13"/>
        <v>0</v>
      </c>
    </row>
    <row r="457" spans="1:21" x14ac:dyDescent="0.4">
      <c r="A457" s="91" t="s">
        <v>236</v>
      </c>
      <c r="B457" s="273"/>
      <c r="C457" s="48"/>
      <c r="D457" s="274"/>
      <c r="E457" s="48"/>
      <c r="F457" s="272"/>
      <c r="G457" s="272"/>
      <c r="H457" s="272"/>
      <c r="I457" s="48"/>
      <c r="J457" s="272"/>
      <c r="K457" s="272"/>
      <c r="L457" s="272"/>
      <c r="M457" s="48"/>
      <c r="N457" s="275"/>
      <c r="O457" s="275"/>
      <c r="P457" s="276"/>
      <c r="Q457" s="93"/>
      <c r="R457" s="408">
        <f t="shared" si="12"/>
        <v>0</v>
      </c>
      <c r="S457" s="408">
        <f t="shared" si="12"/>
        <v>0</v>
      </c>
      <c r="T457" s="408">
        <f t="shared" si="12"/>
        <v>0</v>
      </c>
      <c r="U457" s="409">
        <f t="shared" si="13"/>
        <v>0</v>
      </c>
    </row>
    <row r="458" spans="1:21" x14ac:dyDescent="0.4">
      <c r="A458" s="91" t="s">
        <v>236</v>
      </c>
      <c r="B458" s="273"/>
      <c r="C458" s="48"/>
      <c r="D458" s="274"/>
      <c r="E458" s="48"/>
      <c r="F458" s="272"/>
      <c r="G458" s="272"/>
      <c r="H458" s="272"/>
      <c r="I458" s="48"/>
      <c r="J458" s="272"/>
      <c r="K458" s="272"/>
      <c r="L458" s="272"/>
      <c r="M458" s="48"/>
      <c r="N458" s="275"/>
      <c r="O458" s="275"/>
      <c r="P458" s="276"/>
      <c r="Q458" s="93"/>
      <c r="R458" s="408">
        <f t="shared" si="12"/>
        <v>0</v>
      </c>
      <c r="S458" s="408">
        <f t="shared" si="12"/>
        <v>0</v>
      </c>
      <c r="T458" s="408">
        <f t="shared" si="12"/>
        <v>0</v>
      </c>
      <c r="U458" s="409">
        <f t="shared" si="13"/>
        <v>0</v>
      </c>
    </row>
    <row r="459" spans="1:21" x14ac:dyDescent="0.4">
      <c r="A459" s="91" t="s">
        <v>236</v>
      </c>
      <c r="B459" s="273"/>
      <c r="C459" s="48"/>
      <c r="D459" s="274"/>
      <c r="E459" s="48"/>
      <c r="F459" s="272"/>
      <c r="G459" s="272"/>
      <c r="H459" s="272"/>
      <c r="I459" s="48"/>
      <c r="J459" s="272"/>
      <c r="K459" s="272"/>
      <c r="L459" s="272"/>
      <c r="M459" s="48"/>
      <c r="N459" s="275"/>
      <c r="O459" s="275"/>
      <c r="P459" s="276"/>
      <c r="Q459" s="93"/>
      <c r="R459" s="408">
        <f t="shared" si="12"/>
        <v>0</v>
      </c>
      <c r="S459" s="408">
        <f t="shared" si="12"/>
        <v>0</v>
      </c>
      <c r="T459" s="408">
        <f t="shared" si="12"/>
        <v>0</v>
      </c>
      <c r="U459" s="409">
        <f t="shared" si="13"/>
        <v>0</v>
      </c>
    </row>
    <row r="460" spans="1:21" x14ac:dyDescent="0.4">
      <c r="A460" s="91" t="s">
        <v>236</v>
      </c>
      <c r="B460" s="273"/>
      <c r="C460" s="48"/>
      <c r="D460" s="274"/>
      <c r="E460" s="48"/>
      <c r="F460" s="272"/>
      <c r="G460" s="272"/>
      <c r="H460" s="272"/>
      <c r="I460" s="48"/>
      <c r="J460" s="272"/>
      <c r="K460" s="272"/>
      <c r="L460" s="272"/>
      <c r="M460" s="48"/>
      <c r="N460" s="275"/>
      <c r="O460" s="275"/>
      <c r="P460" s="276"/>
      <c r="Q460" s="93"/>
      <c r="R460" s="408">
        <f t="shared" si="12"/>
        <v>0</v>
      </c>
      <c r="S460" s="408">
        <f t="shared" si="12"/>
        <v>0</v>
      </c>
      <c r="T460" s="408">
        <f t="shared" si="12"/>
        <v>0</v>
      </c>
      <c r="U460" s="409">
        <f t="shared" si="13"/>
        <v>0</v>
      </c>
    </row>
    <row r="461" spans="1:21" x14ac:dyDescent="0.4">
      <c r="A461" s="91" t="s">
        <v>236</v>
      </c>
      <c r="B461" s="273"/>
      <c r="C461" s="48"/>
      <c r="D461" s="274"/>
      <c r="E461" s="48"/>
      <c r="F461" s="272"/>
      <c r="G461" s="272"/>
      <c r="H461" s="272"/>
      <c r="I461" s="48"/>
      <c r="J461" s="272"/>
      <c r="K461" s="272"/>
      <c r="L461" s="272"/>
      <c r="M461" s="48"/>
      <c r="N461" s="275"/>
      <c r="O461" s="275"/>
      <c r="P461" s="276"/>
      <c r="Q461" s="93"/>
      <c r="R461" s="408">
        <f t="shared" ref="R461:T462" si="14">IFERROR(F461*J461,0)</f>
        <v>0</v>
      </c>
      <c r="S461" s="408">
        <f t="shared" si="14"/>
        <v>0</v>
      </c>
      <c r="T461" s="408">
        <f t="shared" si="14"/>
        <v>0</v>
      </c>
      <c r="U461" s="409">
        <f t="shared" ref="U461:U462" si="15">IFERROR(R461+S461+T461,0)</f>
        <v>0</v>
      </c>
    </row>
    <row r="462" spans="1:21" x14ac:dyDescent="0.4">
      <c r="A462" s="91" t="s">
        <v>236</v>
      </c>
      <c r="B462" s="273"/>
      <c r="C462" s="48"/>
      <c r="D462" s="274"/>
      <c r="E462" s="48"/>
      <c r="F462" s="272"/>
      <c r="G462" s="272"/>
      <c r="H462" s="272"/>
      <c r="I462" s="48"/>
      <c r="J462" s="272"/>
      <c r="K462" s="272"/>
      <c r="L462" s="272"/>
      <c r="M462" s="48"/>
      <c r="N462" s="275"/>
      <c r="O462" s="275"/>
      <c r="P462" s="276"/>
      <c r="Q462" s="93"/>
      <c r="R462" s="408">
        <f t="shared" si="14"/>
        <v>0</v>
      </c>
      <c r="S462" s="408">
        <f t="shared" si="14"/>
        <v>0</v>
      </c>
      <c r="T462" s="408">
        <f t="shared" si="14"/>
        <v>0</v>
      </c>
      <c r="U462" s="409">
        <f t="shared" si="15"/>
        <v>0</v>
      </c>
    </row>
    <row r="463" spans="1:21" x14ac:dyDescent="0.4">
      <c r="A463" s="91"/>
      <c r="B463" s="92"/>
      <c r="C463" s="48"/>
      <c r="D463" s="48"/>
      <c r="E463" s="48"/>
      <c r="F463" s="93"/>
      <c r="G463" s="93"/>
      <c r="H463" s="93"/>
      <c r="I463" s="93"/>
      <c r="J463" s="93"/>
      <c r="K463" s="93"/>
      <c r="L463" s="93"/>
      <c r="M463" s="93"/>
      <c r="N463" s="93"/>
      <c r="O463" s="93"/>
      <c r="P463" s="48"/>
      <c r="Q463" s="93"/>
      <c r="R463" s="93"/>
      <c r="S463" s="93"/>
      <c r="T463" s="93"/>
      <c r="U463" s="94"/>
    </row>
    <row r="464" spans="1:21" ht="16.8" thickBot="1" x14ac:dyDescent="0.45">
      <c r="A464" s="91"/>
      <c r="B464" s="48"/>
      <c r="C464" s="48"/>
      <c r="D464" s="48"/>
      <c r="E464" s="48"/>
      <c r="F464" s="93"/>
      <c r="G464" s="93"/>
      <c r="H464" s="93"/>
      <c r="I464" s="93"/>
      <c r="J464" s="93"/>
      <c r="K464" s="93"/>
      <c r="L464" s="93"/>
      <c r="M464" s="93"/>
      <c r="N464" s="93"/>
      <c r="O464" s="93"/>
      <c r="P464" s="48"/>
      <c r="Q464" s="93"/>
      <c r="R464" s="95">
        <f>SUM(R12:R462)</f>
        <v>0</v>
      </c>
      <c r="S464" s="95">
        <f t="shared" ref="S464:U464" si="16">SUM(S12:S462)</f>
        <v>0</v>
      </c>
      <c r="T464" s="95">
        <f t="shared" si="16"/>
        <v>0</v>
      </c>
      <c r="U464" s="96">
        <f t="shared" si="16"/>
        <v>0</v>
      </c>
    </row>
    <row r="465" spans="1:24" ht="16.8" thickTop="1" x14ac:dyDescent="0.4">
      <c r="A465" s="91"/>
      <c r="B465" s="48"/>
      <c r="C465" s="48"/>
      <c r="D465" s="48"/>
      <c r="E465" s="48"/>
      <c r="F465" s="48"/>
      <c r="G465" s="48"/>
      <c r="H465" s="48"/>
      <c r="I465" s="48"/>
      <c r="J465" s="48"/>
      <c r="K465" s="48"/>
      <c r="L465" s="48"/>
      <c r="M465" s="48"/>
      <c r="N465" s="48"/>
      <c r="O465" s="48"/>
      <c r="P465" s="48"/>
      <c r="Q465" s="48"/>
      <c r="R465" s="48"/>
      <c r="S465" s="48"/>
      <c r="T465" s="48"/>
      <c r="U465" s="97"/>
    </row>
    <row r="466" spans="1:24" x14ac:dyDescent="0.4">
      <c r="A466" s="91"/>
      <c r="B466" s="48"/>
      <c r="C466" s="48"/>
      <c r="D466" s="48"/>
      <c r="E466" s="48"/>
      <c r="F466" s="48"/>
      <c r="G466" s="48"/>
      <c r="H466" s="48"/>
      <c r="I466" s="48"/>
      <c r="J466" s="48"/>
      <c r="K466" s="48"/>
      <c r="L466" s="48"/>
      <c r="M466" s="48"/>
      <c r="N466" s="48"/>
      <c r="O466" s="48"/>
      <c r="P466" s="48"/>
      <c r="Q466" s="48"/>
      <c r="R466" s="48"/>
      <c r="S466" s="48"/>
      <c r="T466" s="98" t="s">
        <v>250</v>
      </c>
      <c r="U466" s="99">
        <f>U464/1000</f>
        <v>0</v>
      </c>
      <c r="W466" s="100"/>
      <c r="X466" s="101"/>
    </row>
    <row r="467" spans="1:24" x14ac:dyDescent="0.4">
      <c r="A467" s="91"/>
      <c r="B467" s="568" t="s">
        <v>238</v>
      </c>
      <c r="C467" s="568"/>
      <c r="D467" s="568"/>
      <c r="E467" s="48"/>
      <c r="F467" s="48"/>
      <c r="G467" s="599" t="s">
        <v>239</v>
      </c>
      <c r="H467" s="599"/>
      <c r="I467" s="599"/>
      <c r="J467" s="599"/>
      <c r="K467" s="599"/>
      <c r="L467" s="48"/>
      <c r="M467" s="48"/>
      <c r="N467" s="48"/>
      <c r="O467" s="48"/>
      <c r="P467" s="48"/>
      <c r="Q467" s="48"/>
      <c r="R467" s="48"/>
      <c r="S467" s="48"/>
      <c r="U467" s="97"/>
    </row>
    <row r="468" spans="1:24" ht="16.8" thickBot="1" x14ac:dyDescent="0.45">
      <c r="A468" s="91"/>
      <c r="B468" s="48"/>
      <c r="C468" s="48"/>
      <c r="D468" s="48"/>
      <c r="E468" s="48"/>
      <c r="F468" s="48"/>
      <c r="G468" s="48"/>
      <c r="H468" s="48"/>
      <c r="I468" s="48"/>
      <c r="J468" s="48"/>
      <c r="K468" s="48"/>
      <c r="L468" s="48"/>
      <c r="M468" s="48"/>
      <c r="N468" s="48"/>
      <c r="O468" s="48"/>
      <c r="R468" s="593" t="s">
        <v>251</v>
      </c>
      <c r="S468" s="570"/>
      <c r="T468" s="570"/>
      <c r="U468" s="103">
        <f>'Fracción II 2do 2022'!U468+'Fracción II 3er 2022'!U466</f>
        <v>0</v>
      </c>
      <c r="W468" s="101"/>
    </row>
    <row r="469" spans="1:24" ht="16.8" thickTop="1" x14ac:dyDescent="0.4">
      <c r="A469" s="91"/>
      <c r="B469" s="48"/>
      <c r="C469" s="48"/>
      <c r="D469" s="48"/>
      <c r="E469" s="48"/>
      <c r="F469" s="48"/>
      <c r="G469" s="48"/>
      <c r="H469" s="48"/>
      <c r="I469" s="48"/>
      <c r="J469" s="48"/>
      <c r="K469" s="48"/>
      <c r="L469" s="48"/>
      <c r="M469" s="48"/>
      <c r="N469" s="48"/>
      <c r="O469" s="48"/>
      <c r="R469" s="412"/>
      <c r="S469" s="323"/>
      <c r="T469" s="323"/>
      <c r="U469" s="229"/>
      <c r="W469" s="101"/>
    </row>
    <row r="470" spans="1:24" x14ac:dyDescent="0.4">
      <c r="A470" s="91"/>
      <c r="B470" s="48"/>
      <c r="C470" s="48"/>
      <c r="D470" s="48"/>
      <c r="E470" s="48"/>
      <c r="F470" s="48"/>
      <c r="G470" s="48"/>
      <c r="H470" s="48"/>
      <c r="I470" s="48"/>
      <c r="J470" s="48"/>
      <c r="K470" s="48"/>
      <c r="L470" s="48"/>
      <c r="M470" s="48"/>
      <c r="N470" s="48"/>
      <c r="O470" s="48"/>
      <c r="R470" s="412"/>
      <c r="S470" s="323"/>
      <c r="T470" s="323"/>
      <c r="U470" s="229"/>
      <c r="W470" s="101"/>
    </row>
    <row r="471" spans="1:24" x14ac:dyDescent="0.4">
      <c r="A471" s="91"/>
      <c r="R471" s="48"/>
      <c r="S471" s="48"/>
      <c r="T471" s="48"/>
      <c r="U471" s="47"/>
    </row>
    <row r="472" spans="1:24" x14ac:dyDescent="0.4">
      <c r="A472" s="91"/>
      <c r="B472" s="104"/>
      <c r="F472" s="105"/>
      <c r="G472" s="105"/>
      <c r="H472" s="105"/>
      <c r="I472" s="105"/>
      <c r="J472" s="105"/>
      <c r="K472" s="105"/>
      <c r="L472" s="105"/>
      <c r="M472" s="105"/>
      <c r="N472" s="105"/>
      <c r="O472" s="105"/>
      <c r="U472" s="47"/>
    </row>
    <row r="473" spans="1:24" x14ac:dyDescent="0.4">
      <c r="A473" s="46"/>
      <c r="R473" s="101"/>
      <c r="S473" s="101"/>
      <c r="T473" s="101"/>
      <c r="U473" s="47"/>
    </row>
    <row r="474" spans="1:24" ht="16.8" thickBot="1" x14ac:dyDescent="0.45">
      <c r="A474" s="70"/>
      <c r="B474" s="71"/>
      <c r="C474" s="71"/>
      <c r="D474" s="71"/>
      <c r="E474" s="71"/>
      <c r="F474" s="71"/>
      <c r="G474" s="71"/>
      <c r="H474" s="71"/>
      <c r="I474" s="71"/>
      <c r="J474" s="71"/>
      <c r="K474" s="71"/>
      <c r="L474" s="71"/>
      <c r="M474" s="71"/>
      <c r="N474" s="71"/>
      <c r="O474" s="71"/>
      <c r="P474" s="71"/>
      <c r="Q474" s="71"/>
      <c r="R474" s="71"/>
      <c r="S474" s="71"/>
      <c r="T474" s="113"/>
      <c r="U474" s="72"/>
    </row>
    <row r="476" spans="1:24" x14ac:dyDescent="0.4">
      <c r="R476" s="114"/>
      <c r="S476" s="114"/>
      <c r="T476" s="114"/>
    </row>
  </sheetData>
  <sheetProtection insertRows="0"/>
  <mergeCells count="21">
    <mergeCell ref="R468:T468"/>
    <mergeCell ref="R6:U6"/>
    <mergeCell ref="A7:A9"/>
    <mergeCell ref="B7:P7"/>
    <mergeCell ref="B8:B9"/>
    <mergeCell ref="D8:D9"/>
    <mergeCell ref="F8:H8"/>
    <mergeCell ref="J8:L8"/>
    <mergeCell ref="N8:N9"/>
    <mergeCell ref="A10:U10"/>
    <mergeCell ref="R7:U7"/>
    <mergeCell ref="P8:P9"/>
    <mergeCell ref="R8:U8"/>
    <mergeCell ref="A6:P6"/>
    <mergeCell ref="B467:D467"/>
    <mergeCell ref="G467:K467"/>
    <mergeCell ref="A1:T1"/>
    <mergeCell ref="A2:Q2"/>
    <mergeCell ref="A3:T3"/>
    <mergeCell ref="A4:T4"/>
    <mergeCell ref="A5:T5"/>
  </mergeCells>
  <printOptions horizontalCentered="1"/>
  <pageMargins left="0.23622047244094491" right="0.23622047244094491" top="0.27559055118110237" bottom="0.27559055118110237" header="0" footer="0"/>
  <pageSetup scale="58"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6"/>
    <pageSetUpPr fitToPage="1"/>
  </sheetPr>
  <dimension ref="A1:X478"/>
  <sheetViews>
    <sheetView showGridLines="0" zoomScaleNormal="100" zoomScalePageLayoutView="90" workbookViewId="0">
      <selection sqref="A1:T1"/>
    </sheetView>
  </sheetViews>
  <sheetFormatPr baseColWidth="10" defaultColWidth="11.44140625" defaultRowHeight="16.2" x14ac:dyDescent="0.4"/>
  <cols>
    <col min="1" max="1" width="20" style="10" customWidth="1"/>
    <col min="2" max="2" width="34.5546875" style="10" customWidth="1"/>
    <col min="3" max="3" width="1" style="10" customWidth="1"/>
    <col min="4" max="4" width="14.6640625" style="10" customWidth="1"/>
    <col min="5" max="5" width="1" style="10" customWidth="1"/>
    <col min="6" max="6" width="11.44140625" style="10" customWidth="1"/>
    <col min="7" max="8" width="13.5546875" style="10" customWidth="1"/>
    <col min="9" max="9" width="1" style="10" customWidth="1"/>
    <col min="10" max="10" width="11.44140625" style="10" customWidth="1"/>
    <col min="11" max="12" width="12.88671875" style="10" customWidth="1"/>
    <col min="13" max="13" width="1" style="10" customWidth="1"/>
    <col min="14" max="14" width="19.44140625" style="10" customWidth="1"/>
    <col min="15" max="15" width="1" style="10" customWidth="1"/>
    <col min="16" max="16" width="16.88671875" style="10" customWidth="1"/>
    <col min="17" max="17" width="1" style="10" customWidth="1"/>
    <col min="18" max="18" width="12.6640625" style="10" customWidth="1"/>
    <col min="19" max="19" width="13" style="10" customWidth="1"/>
    <col min="20" max="20" width="13.109375" style="10" customWidth="1"/>
    <col min="21" max="21" width="13.88671875" style="10" bestFit="1" customWidth="1"/>
    <col min="22" max="22" width="11.44140625" style="10"/>
    <col min="23" max="23" width="6.109375" style="10" customWidth="1"/>
    <col min="24" max="24" width="13.5546875" style="10" customWidth="1"/>
    <col min="25" max="16384" width="11.44140625" style="10"/>
  </cols>
  <sheetData>
    <row r="1" spans="1:22" ht="18.75" customHeight="1" x14ac:dyDescent="0.4">
      <c r="A1" s="574" t="s">
        <v>220</v>
      </c>
      <c r="B1" s="574"/>
      <c r="C1" s="574"/>
      <c r="D1" s="574"/>
      <c r="E1" s="574"/>
      <c r="F1" s="574"/>
      <c r="G1" s="574"/>
      <c r="H1" s="574"/>
      <c r="I1" s="574"/>
      <c r="J1" s="574"/>
      <c r="K1" s="574"/>
      <c r="L1" s="574"/>
      <c r="M1" s="574"/>
      <c r="N1" s="574"/>
      <c r="O1" s="574"/>
      <c r="P1" s="574"/>
      <c r="Q1" s="574"/>
      <c r="R1" s="574"/>
      <c r="S1" s="574"/>
      <c r="T1" s="574"/>
      <c r="U1" s="194"/>
    </row>
    <row r="2" spans="1:22" ht="12" customHeight="1" x14ac:dyDescent="0.4">
      <c r="A2" s="575" t="s">
        <v>221</v>
      </c>
      <c r="B2" s="576"/>
      <c r="C2" s="576"/>
      <c r="D2" s="576"/>
      <c r="E2" s="576"/>
      <c r="F2" s="576"/>
      <c r="G2" s="576"/>
      <c r="H2" s="576"/>
      <c r="I2" s="576"/>
      <c r="J2" s="576"/>
      <c r="K2" s="576"/>
      <c r="L2" s="576"/>
      <c r="M2" s="576"/>
      <c r="N2" s="576"/>
      <c r="O2" s="576"/>
      <c r="P2" s="576"/>
      <c r="Q2" s="576"/>
      <c r="R2" s="194"/>
      <c r="S2" s="194"/>
      <c r="T2" s="194"/>
      <c r="U2" s="194"/>
    </row>
    <row r="3" spans="1:22" ht="14.25" customHeight="1" x14ac:dyDescent="0.4">
      <c r="A3" s="577" t="s">
        <v>241</v>
      </c>
      <c r="B3" s="576"/>
      <c r="C3" s="576"/>
      <c r="D3" s="576"/>
      <c r="E3" s="576"/>
      <c r="F3" s="576"/>
      <c r="G3" s="576"/>
      <c r="H3" s="576"/>
      <c r="I3" s="576"/>
      <c r="J3" s="576"/>
      <c r="K3" s="576"/>
      <c r="L3" s="576"/>
      <c r="M3" s="576"/>
      <c r="N3" s="576"/>
      <c r="O3" s="576"/>
      <c r="P3" s="576"/>
      <c r="Q3" s="576"/>
      <c r="R3" s="576"/>
      <c r="S3" s="576"/>
      <c r="T3" s="576"/>
      <c r="U3" s="195"/>
    </row>
    <row r="4" spans="1:22" ht="13.5" customHeight="1" x14ac:dyDescent="0.4">
      <c r="A4" s="578" t="s">
        <v>223</v>
      </c>
      <c r="B4" s="579"/>
      <c r="C4" s="579"/>
      <c r="D4" s="579"/>
      <c r="E4" s="579"/>
      <c r="F4" s="579"/>
      <c r="G4" s="579"/>
      <c r="H4" s="579"/>
      <c r="I4" s="579"/>
      <c r="J4" s="579"/>
      <c r="K4" s="579"/>
      <c r="L4" s="579"/>
      <c r="M4" s="579"/>
      <c r="N4" s="579"/>
      <c r="O4" s="579"/>
      <c r="P4" s="579"/>
      <c r="Q4" s="579"/>
      <c r="R4" s="579"/>
      <c r="S4" s="579"/>
      <c r="T4" s="579"/>
      <c r="U4" s="196"/>
    </row>
    <row r="5" spans="1:22" ht="14.25" customHeight="1" x14ac:dyDescent="0.4">
      <c r="A5" s="592" t="s">
        <v>252</v>
      </c>
      <c r="B5" s="579"/>
      <c r="C5" s="579"/>
      <c r="D5" s="579"/>
      <c r="E5" s="579"/>
      <c r="F5" s="579"/>
      <c r="G5" s="579"/>
      <c r="H5" s="579"/>
      <c r="I5" s="579"/>
      <c r="J5" s="579"/>
      <c r="K5" s="579"/>
      <c r="L5" s="579"/>
      <c r="M5" s="579"/>
      <c r="N5" s="579"/>
      <c r="O5" s="579"/>
      <c r="P5" s="579"/>
      <c r="Q5" s="579"/>
      <c r="R5" s="579"/>
      <c r="S5" s="579"/>
      <c r="T5" s="579"/>
      <c r="U5" s="196"/>
    </row>
    <row r="6" spans="1:22" ht="21.6" x14ac:dyDescent="0.4">
      <c r="A6" s="606" t="s">
        <v>253</v>
      </c>
      <c r="B6" s="582"/>
      <c r="C6" s="582"/>
      <c r="D6" s="582"/>
      <c r="E6" s="582"/>
      <c r="F6" s="582"/>
      <c r="G6" s="582"/>
      <c r="H6" s="582"/>
      <c r="I6" s="582"/>
      <c r="J6" s="582"/>
      <c r="K6" s="582"/>
      <c r="L6" s="582"/>
      <c r="M6" s="582"/>
      <c r="N6" s="582"/>
      <c r="O6" s="582"/>
      <c r="P6" s="583"/>
      <c r="Q6" s="76"/>
      <c r="R6" s="584" t="s">
        <v>26</v>
      </c>
      <c r="S6" s="582"/>
      <c r="T6" s="582"/>
      <c r="U6" s="583"/>
    </row>
    <row r="7" spans="1:22" ht="30" customHeight="1" x14ac:dyDescent="0.4">
      <c r="A7" s="607" t="s">
        <v>226</v>
      </c>
      <c r="B7" s="565" t="s">
        <v>227</v>
      </c>
      <c r="C7" s="565"/>
      <c r="D7" s="565"/>
      <c r="E7" s="565"/>
      <c r="F7" s="565"/>
      <c r="G7" s="565"/>
      <c r="H7" s="565"/>
      <c r="I7" s="565"/>
      <c r="J7" s="565"/>
      <c r="K7" s="565"/>
      <c r="L7" s="565"/>
      <c r="M7" s="565"/>
      <c r="N7" s="565"/>
      <c r="O7" s="565"/>
      <c r="P7" s="610"/>
      <c r="Q7" s="77"/>
      <c r="R7" s="78"/>
      <c r="S7" s="79"/>
      <c r="T7" s="79"/>
      <c r="U7" s="80"/>
    </row>
    <row r="8" spans="1:22" ht="25.5" customHeight="1" x14ac:dyDescent="0.4">
      <c r="A8" s="608"/>
      <c r="B8" s="611" t="s">
        <v>228</v>
      </c>
      <c r="C8" s="81"/>
      <c r="D8" s="563" t="s">
        <v>229</v>
      </c>
      <c r="E8" s="82"/>
      <c r="F8" s="585" t="s">
        <v>230</v>
      </c>
      <c r="G8" s="586"/>
      <c r="H8" s="587"/>
      <c r="I8" s="81"/>
      <c r="J8" s="562" t="s">
        <v>231</v>
      </c>
      <c r="K8" s="562"/>
      <c r="L8" s="562"/>
      <c r="M8" s="83"/>
      <c r="N8" s="563" t="s">
        <v>232</v>
      </c>
      <c r="O8" s="82"/>
      <c r="P8" s="614" t="s">
        <v>233</v>
      </c>
      <c r="Q8" s="84"/>
      <c r="R8" s="585" t="s">
        <v>234</v>
      </c>
      <c r="S8" s="586"/>
      <c r="T8" s="586"/>
      <c r="U8" s="587"/>
    </row>
    <row r="9" spans="1:22" ht="27.75" customHeight="1" x14ac:dyDescent="0.4">
      <c r="A9" s="609"/>
      <c r="B9" s="612"/>
      <c r="C9" s="85"/>
      <c r="D9" s="613"/>
      <c r="E9" s="25"/>
      <c r="F9" s="86" t="s">
        <v>254</v>
      </c>
      <c r="G9" s="86" t="s">
        <v>208</v>
      </c>
      <c r="H9" s="86" t="s">
        <v>209</v>
      </c>
      <c r="I9" s="87"/>
      <c r="J9" s="86" t="s">
        <v>254</v>
      </c>
      <c r="K9" s="86" t="s">
        <v>208</v>
      </c>
      <c r="L9" s="86" t="s">
        <v>209</v>
      </c>
      <c r="M9" s="25"/>
      <c r="N9" s="613"/>
      <c r="O9" s="88"/>
      <c r="P9" s="615"/>
      <c r="Q9" s="25"/>
      <c r="R9" s="86" t="s">
        <v>254</v>
      </c>
      <c r="S9" s="86" t="s">
        <v>208</v>
      </c>
      <c r="T9" s="86" t="s">
        <v>209</v>
      </c>
      <c r="U9" s="89" t="s">
        <v>255</v>
      </c>
      <c r="V9" s="90"/>
    </row>
    <row r="10" spans="1:22" ht="18" customHeight="1" thickBot="1" x14ac:dyDescent="0.75">
      <c r="A10" s="603"/>
      <c r="B10" s="604"/>
      <c r="C10" s="604"/>
      <c r="D10" s="604"/>
      <c r="E10" s="604"/>
      <c r="F10" s="604"/>
      <c r="G10" s="604"/>
      <c r="H10" s="604"/>
      <c r="I10" s="604"/>
      <c r="J10" s="604"/>
      <c r="K10" s="604"/>
      <c r="L10" s="604"/>
      <c r="M10" s="604"/>
      <c r="N10" s="604"/>
      <c r="O10" s="604"/>
      <c r="P10" s="604"/>
      <c r="Q10" s="604"/>
      <c r="R10" s="604"/>
      <c r="S10" s="604"/>
      <c r="T10" s="604"/>
      <c r="U10" s="605"/>
    </row>
    <row r="11" spans="1:22" ht="30" customHeight="1" x14ac:dyDescent="0.4">
      <c r="A11" s="398" t="str">
        <f>VLOOKUP('Hoja de trabajo'!$A$2,Hoja1!$B$1:$C$36,2,FALSE)</f>
        <v>Elegir Institución en Hoja de trabajo</v>
      </c>
      <c r="B11" s="399"/>
      <c r="C11" s="399"/>
      <c r="D11" s="401"/>
      <c r="E11" s="400"/>
      <c r="F11" s="402"/>
      <c r="G11" s="402"/>
      <c r="H11" s="402"/>
      <c r="I11" s="404"/>
      <c r="J11" s="402"/>
      <c r="K11" s="402"/>
      <c r="L11" s="402"/>
      <c r="M11" s="404"/>
      <c r="N11" s="403"/>
      <c r="O11" s="404"/>
      <c r="P11" s="405"/>
      <c r="Q11" s="404"/>
      <c r="R11" s="404"/>
      <c r="S11" s="404"/>
      <c r="T11" s="404"/>
      <c r="U11" s="407"/>
    </row>
    <row r="12" spans="1:22" x14ac:dyDescent="0.4">
      <c r="A12" s="91" t="s">
        <v>236</v>
      </c>
      <c r="B12" s="273"/>
      <c r="C12" s="48"/>
      <c r="D12" s="274"/>
      <c r="E12" s="48"/>
      <c r="F12" s="274"/>
      <c r="G12" s="274"/>
      <c r="H12" s="274"/>
      <c r="I12" s="48"/>
      <c r="J12" s="272"/>
      <c r="K12" s="272"/>
      <c r="L12" s="272"/>
      <c r="M12" s="48"/>
      <c r="N12" s="275"/>
      <c r="O12" s="275"/>
      <c r="P12" s="276"/>
      <c r="Q12" s="93"/>
      <c r="R12" s="408">
        <f>IFERROR(F12*J12,0)</f>
        <v>0</v>
      </c>
      <c r="S12" s="408">
        <f>IFERROR(G12*K12,0)</f>
        <v>0</v>
      </c>
      <c r="T12" s="408">
        <f>IFERROR(H12*L12,0)</f>
        <v>0</v>
      </c>
      <c r="U12" s="409">
        <f>IFERROR(R12+S12+T12,0)</f>
        <v>0</v>
      </c>
    </row>
    <row r="13" spans="1:22" x14ac:dyDescent="0.4">
      <c r="A13" s="91" t="s">
        <v>236</v>
      </c>
      <c r="B13" s="273"/>
      <c r="C13" s="48"/>
      <c r="D13" s="274"/>
      <c r="E13" s="48"/>
      <c r="F13" s="274"/>
      <c r="G13" s="274"/>
      <c r="H13" s="274"/>
      <c r="I13" s="48"/>
      <c r="J13" s="272"/>
      <c r="K13" s="272"/>
      <c r="L13" s="272"/>
      <c r="M13" s="48"/>
      <c r="N13" s="275"/>
      <c r="O13" s="275"/>
      <c r="P13" s="276"/>
      <c r="Q13" s="93"/>
      <c r="R13" s="408">
        <f t="shared" ref="R13:T76" si="0">IFERROR(F13*J13,0)</f>
        <v>0</v>
      </c>
      <c r="S13" s="408">
        <f t="shared" si="0"/>
        <v>0</v>
      </c>
      <c r="T13" s="408">
        <f t="shared" si="0"/>
        <v>0</v>
      </c>
      <c r="U13" s="409">
        <f t="shared" ref="U13:U76" si="1">IFERROR(R13+S13+T13,0)</f>
        <v>0</v>
      </c>
    </row>
    <row r="14" spans="1:22" x14ac:dyDescent="0.4">
      <c r="A14" s="91" t="s">
        <v>236</v>
      </c>
      <c r="B14" s="273"/>
      <c r="C14" s="48"/>
      <c r="D14" s="274"/>
      <c r="E14" s="48"/>
      <c r="F14" s="274"/>
      <c r="G14" s="274"/>
      <c r="H14" s="274"/>
      <c r="I14" s="48"/>
      <c r="J14" s="272"/>
      <c r="K14" s="272"/>
      <c r="L14" s="272"/>
      <c r="M14" s="48">
        <v>3</v>
      </c>
      <c r="N14" s="275"/>
      <c r="O14" s="275"/>
      <c r="P14" s="276"/>
      <c r="Q14" s="93"/>
      <c r="R14" s="408">
        <f t="shared" si="0"/>
        <v>0</v>
      </c>
      <c r="S14" s="408">
        <f t="shared" si="0"/>
        <v>0</v>
      </c>
      <c r="T14" s="408">
        <f t="shared" si="0"/>
        <v>0</v>
      </c>
      <c r="U14" s="409">
        <f t="shared" si="1"/>
        <v>0</v>
      </c>
    </row>
    <row r="15" spans="1:22" x14ac:dyDescent="0.4">
      <c r="A15" s="91" t="s">
        <v>236</v>
      </c>
      <c r="B15" s="273"/>
      <c r="C15" s="48"/>
      <c r="D15" s="274"/>
      <c r="E15" s="48"/>
      <c r="F15" s="274"/>
      <c r="G15" s="274"/>
      <c r="H15" s="274"/>
      <c r="I15" s="48"/>
      <c r="J15" s="272"/>
      <c r="K15" s="272"/>
      <c r="L15" s="272"/>
      <c r="M15" s="48"/>
      <c r="N15" s="275"/>
      <c r="O15" s="275"/>
      <c r="P15" s="276"/>
      <c r="Q15" s="93"/>
      <c r="R15" s="408">
        <f t="shared" si="0"/>
        <v>0</v>
      </c>
      <c r="S15" s="408">
        <f t="shared" si="0"/>
        <v>0</v>
      </c>
      <c r="T15" s="408">
        <f t="shared" si="0"/>
        <v>0</v>
      </c>
      <c r="U15" s="409">
        <f t="shared" si="1"/>
        <v>0</v>
      </c>
    </row>
    <row r="16" spans="1:22" x14ac:dyDescent="0.4">
      <c r="A16" s="91" t="s">
        <v>236</v>
      </c>
      <c r="B16" s="273"/>
      <c r="C16" s="48"/>
      <c r="D16" s="274"/>
      <c r="E16" s="48"/>
      <c r="F16" s="274"/>
      <c r="G16" s="274"/>
      <c r="H16" s="274"/>
      <c r="I16" s="48"/>
      <c r="J16" s="272"/>
      <c r="K16" s="272"/>
      <c r="L16" s="272"/>
      <c r="M16" s="48"/>
      <c r="N16" s="275"/>
      <c r="O16" s="275"/>
      <c r="P16" s="276"/>
      <c r="Q16" s="93"/>
      <c r="R16" s="408">
        <f t="shared" si="0"/>
        <v>0</v>
      </c>
      <c r="S16" s="408">
        <f t="shared" si="0"/>
        <v>0</v>
      </c>
      <c r="T16" s="408">
        <f t="shared" si="0"/>
        <v>0</v>
      </c>
      <c r="U16" s="409">
        <f t="shared" si="1"/>
        <v>0</v>
      </c>
    </row>
    <row r="17" spans="1:21" x14ac:dyDescent="0.4">
      <c r="A17" s="91" t="s">
        <v>236</v>
      </c>
      <c r="B17" s="273"/>
      <c r="C17" s="48"/>
      <c r="D17" s="274"/>
      <c r="E17" s="48"/>
      <c r="F17" s="274"/>
      <c r="G17" s="274"/>
      <c r="H17" s="274"/>
      <c r="I17" s="48"/>
      <c r="J17" s="272"/>
      <c r="K17" s="272"/>
      <c r="L17" s="272"/>
      <c r="M17" s="48"/>
      <c r="N17" s="275"/>
      <c r="O17" s="275"/>
      <c r="P17" s="276"/>
      <c r="Q17" s="93"/>
      <c r="R17" s="408">
        <f t="shared" si="0"/>
        <v>0</v>
      </c>
      <c r="S17" s="408">
        <f t="shared" si="0"/>
        <v>0</v>
      </c>
      <c r="T17" s="408">
        <f t="shared" si="0"/>
        <v>0</v>
      </c>
      <c r="U17" s="409">
        <f t="shared" si="1"/>
        <v>0</v>
      </c>
    </row>
    <row r="18" spans="1:21" x14ac:dyDescent="0.4">
      <c r="A18" s="91" t="s">
        <v>236</v>
      </c>
      <c r="B18" s="273"/>
      <c r="C18" s="48"/>
      <c r="D18" s="274"/>
      <c r="E18" s="48"/>
      <c r="F18" s="274"/>
      <c r="G18" s="274"/>
      <c r="H18" s="274"/>
      <c r="I18" s="48"/>
      <c r="J18" s="272"/>
      <c r="K18" s="272"/>
      <c r="L18" s="272"/>
      <c r="M18" s="48"/>
      <c r="N18" s="275"/>
      <c r="O18" s="275"/>
      <c r="P18" s="276"/>
      <c r="Q18" s="93"/>
      <c r="R18" s="408">
        <f t="shared" si="0"/>
        <v>0</v>
      </c>
      <c r="S18" s="408">
        <f t="shared" si="0"/>
        <v>0</v>
      </c>
      <c r="T18" s="408">
        <f t="shared" si="0"/>
        <v>0</v>
      </c>
      <c r="U18" s="409">
        <f t="shared" si="1"/>
        <v>0</v>
      </c>
    </row>
    <row r="19" spans="1:21" x14ac:dyDescent="0.4">
      <c r="A19" s="91" t="s">
        <v>236</v>
      </c>
      <c r="B19" s="273"/>
      <c r="C19" s="48"/>
      <c r="D19" s="274"/>
      <c r="E19" s="48"/>
      <c r="F19" s="274"/>
      <c r="G19" s="274"/>
      <c r="H19" s="274"/>
      <c r="I19" s="48"/>
      <c r="J19" s="272"/>
      <c r="K19" s="272"/>
      <c r="L19" s="272"/>
      <c r="M19" s="48"/>
      <c r="N19" s="275"/>
      <c r="O19" s="275"/>
      <c r="P19" s="276"/>
      <c r="Q19" s="93"/>
      <c r="R19" s="408">
        <f t="shared" si="0"/>
        <v>0</v>
      </c>
      <c r="S19" s="408">
        <f t="shared" si="0"/>
        <v>0</v>
      </c>
      <c r="T19" s="408">
        <f t="shared" si="0"/>
        <v>0</v>
      </c>
      <c r="U19" s="409">
        <f t="shared" si="1"/>
        <v>0</v>
      </c>
    </row>
    <row r="20" spans="1:21" x14ac:dyDescent="0.4">
      <c r="A20" s="91" t="s">
        <v>236</v>
      </c>
      <c r="B20" s="273"/>
      <c r="C20" s="48"/>
      <c r="D20" s="274"/>
      <c r="E20" s="48"/>
      <c r="F20" s="274"/>
      <c r="G20" s="274"/>
      <c r="H20" s="274"/>
      <c r="I20" s="48"/>
      <c r="J20" s="272"/>
      <c r="K20" s="272"/>
      <c r="L20" s="272"/>
      <c r="M20" s="48"/>
      <c r="N20" s="275"/>
      <c r="O20" s="275"/>
      <c r="P20" s="276"/>
      <c r="Q20" s="93"/>
      <c r="R20" s="408">
        <f t="shared" si="0"/>
        <v>0</v>
      </c>
      <c r="S20" s="408">
        <f t="shared" si="0"/>
        <v>0</v>
      </c>
      <c r="T20" s="408">
        <f t="shared" si="0"/>
        <v>0</v>
      </c>
      <c r="U20" s="409">
        <f t="shared" si="1"/>
        <v>0</v>
      </c>
    </row>
    <row r="21" spans="1:21" x14ac:dyDescent="0.4">
      <c r="A21" s="91" t="s">
        <v>236</v>
      </c>
      <c r="B21" s="273"/>
      <c r="C21" s="48"/>
      <c r="D21" s="274"/>
      <c r="E21" s="48"/>
      <c r="F21" s="274"/>
      <c r="G21" s="274"/>
      <c r="H21" s="274"/>
      <c r="I21" s="48"/>
      <c r="J21" s="272"/>
      <c r="K21" s="272"/>
      <c r="L21" s="272"/>
      <c r="M21" s="48"/>
      <c r="N21" s="275"/>
      <c r="O21" s="275"/>
      <c r="P21" s="276"/>
      <c r="Q21" s="93"/>
      <c r="R21" s="408">
        <f t="shared" si="0"/>
        <v>0</v>
      </c>
      <c r="S21" s="408">
        <f t="shared" si="0"/>
        <v>0</v>
      </c>
      <c r="T21" s="408">
        <f t="shared" si="0"/>
        <v>0</v>
      </c>
      <c r="U21" s="409">
        <f t="shared" si="1"/>
        <v>0</v>
      </c>
    </row>
    <row r="22" spans="1:21" x14ac:dyDescent="0.4">
      <c r="A22" s="91" t="s">
        <v>236</v>
      </c>
      <c r="B22" s="273"/>
      <c r="C22" s="48"/>
      <c r="D22" s="274"/>
      <c r="E22" s="48"/>
      <c r="F22" s="274"/>
      <c r="G22" s="274"/>
      <c r="H22" s="274"/>
      <c r="I22" s="48"/>
      <c r="J22" s="272"/>
      <c r="K22" s="272"/>
      <c r="L22" s="272"/>
      <c r="M22" s="48"/>
      <c r="N22" s="275"/>
      <c r="O22" s="275"/>
      <c r="P22" s="276"/>
      <c r="Q22" s="93"/>
      <c r="R22" s="408">
        <f t="shared" si="0"/>
        <v>0</v>
      </c>
      <c r="S22" s="408">
        <f t="shared" si="0"/>
        <v>0</v>
      </c>
      <c r="T22" s="408">
        <f t="shared" si="0"/>
        <v>0</v>
      </c>
      <c r="U22" s="409">
        <f t="shared" si="1"/>
        <v>0</v>
      </c>
    </row>
    <row r="23" spans="1:21" x14ac:dyDescent="0.4">
      <c r="A23" s="91" t="s">
        <v>236</v>
      </c>
      <c r="B23" s="273"/>
      <c r="C23" s="48"/>
      <c r="D23" s="274"/>
      <c r="E23" s="48"/>
      <c r="F23" s="274"/>
      <c r="G23" s="274"/>
      <c r="H23" s="274"/>
      <c r="I23" s="48"/>
      <c r="J23" s="272"/>
      <c r="K23" s="272"/>
      <c r="L23" s="272"/>
      <c r="M23" s="48"/>
      <c r="N23" s="275"/>
      <c r="O23" s="275"/>
      <c r="P23" s="276"/>
      <c r="Q23" s="93"/>
      <c r="R23" s="408">
        <f t="shared" si="0"/>
        <v>0</v>
      </c>
      <c r="S23" s="408">
        <f t="shared" si="0"/>
        <v>0</v>
      </c>
      <c r="T23" s="408">
        <f t="shared" si="0"/>
        <v>0</v>
      </c>
      <c r="U23" s="409">
        <f t="shared" si="1"/>
        <v>0</v>
      </c>
    </row>
    <row r="24" spans="1:21" x14ac:dyDescent="0.4">
      <c r="A24" s="91" t="s">
        <v>236</v>
      </c>
      <c r="B24" s="273"/>
      <c r="C24" s="48"/>
      <c r="D24" s="274"/>
      <c r="E24" s="48"/>
      <c r="F24" s="274"/>
      <c r="G24" s="274"/>
      <c r="H24" s="274"/>
      <c r="I24" s="48"/>
      <c r="J24" s="272"/>
      <c r="K24" s="272"/>
      <c r="L24" s="272"/>
      <c r="M24" s="48"/>
      <c r="N24" s="275"/>
      <c r="O24" s="275"/>
      <c r="P24" s="276"/>
      <c r="Q24" s="93"/>
      <c r="R24" s="408">
        <f t="shared" si="0"/>
        <v>0</v>
      </c>
      <c r="S24" s="408">
        <f t="shared" si="0"/>
        <v>0</v>
      </c>
      <c r="T24" s="408">
        <f t="shared" si="0"/>
        <v>0</v>
      </c>
      <c r="U24" s="409">
        <f t="shared" si="1"/>
        <v>0</v>
      </c>
    </row>
    <row r="25" spans="1:21" x14ac:dyDescent="0.4">
      <c r="A25" s="91" t="s">
        <v>236</v>
      </c>
      <c r="B25" s="273"/>
      <c r="C25" s="48"/>
      <c r="D25" s="274"/>
      <c r="E25" s="48"/>
      <c r="F25" s="274"/>
      <c r="G25" s="274"/>
      <c r="H25" s="274"/>
      <c r="I25" s="48"/>
      <c r="J25" s="272"/>
      <c r="K25" s="272"/>
      <c r="L25" s="272"/>
      <c r="M25" s="48"/>
      <c r="N25" s="275"/>
      <c r="O25" s="275"/>
      <c r="P25" s="276"/>
      <c r="Q25" s="93"/>
      <c r="R25" s="408">
        <f t="shared" si="0"/>
        <v>0</v>
      </c>
      <c r="S25" s="408">
        <f t="shared" si="0"/>
        <v>0</v>
      </c>
      <c r="T25" s="408">
        <f t="shared" si="0"/>
        <v>0</v>
      </c>
      <c r="U25" s="409">
        <f t="shared" si="1"/>
        <v>0</v>
      </c>
    </row>
    <row r="26" spans="1:21" x14ac:dyDescent="0.4">
      <c r="A26" s="91" t="s">
        <v>236</v>
      </c>
      <c r="B26" s="273"/>
      <c r="C26" s="48"/>
      <c r="D26" s="274"/>
      <c r="E26" s="48"/>
      <c r="F26" s="274"/>
      <c r="G26" s="274"/>
      <c r="H26" s="274"/>
      <c r="I26" s="48"/>
      <c r="J26" s="272"/>
      <c r="K26" s="272"/>
      <c r="L26" s="272"/>
      <c r="M26" s="48"/>
      <c r="N26" s="275"/>
      <c r="O26" s="275"/>
      <c r="P26" s="276"/>
      <c r="Q26" s="93"/>
      <c r="R26" s="408">
        <f t="shared" si="0"/>
        <v>0</v>
      </c>
      <c r="S26" s="408">
        <f t="shared" si="0"/>
        <v>0</v>
      </c>
      <c r="T26" s="408">
        <f t="shared" si="0"/>
        <v>0</v>
      </c>
      <c r="U26" s="409">
        <f t="shared" si="1"/>
        <v>0</v>
      </c>
    </row>
    <row r="27" spans="1:21" x14ac:dyDescent="0.4">
      <c r="A27" s="91" t="s">
        <v>236</v>
      </c>
      <c r="B27" s="273"/>
      <c r="C27" s="48"/>
      <c r="D27" s="274"/>
      <c r="E27" s="48"/>
      <c r="F27" s="274"/>
      <c r="G27" s="274"/>
      <c r="H27" s="274"/>
      <c r="I27" s="48"/>
      <c r="J27" s="272"/>
      <c r="K27" s="272"/>
      <c r="L27" s="272"/>
      <c r="M27" s="48"/>
      <c r="N27" s="275"/>
      <c r="O27" s="275"/>
      <c r="P27" s="276"/>
      <c r="Q27" s="93"/>
      <c r="R27" s="408">
        <f t="shared" si="0"/>
        <v>0</v>
      </c>
      <c r="S27" s="408">
        <f t="shared" si="0"/>
        <v>0</v>
      </c>
      <c r="T27" s="408">
        <f t="shared" si="0"/>
        <v>0</v>
      </c>
      <c r="U27" s="409">
        <f t="shared" si="1"/>
        <v>0</v>
      </c>
    </row>
    <row r="28" spans="1:21" x14ac:dyDescent="0.4">
      <c r="A28" s="91" t="s">
        <v>236</v>
      </c>
      <c r="B28" s="273"/>
      <c r="C28" s="48"/>
      <c r="D28" s="274"/>
      <c r="E28" s="48"/>
      <c r="F28" s="274"/>
      <c r="G28" s="274"/>
      <c r="H28" s="274"/>
      <c r="I28" s="48"/>
      <c r="J28" s="272"/>
      <c r="K28" s="272"/>
      <c r="L28" s="272"/>
      <c r="M28" s="48"/>
      <c r="N28" s="275"/>
      <c r="O28" s="275"/>
      <c r="P28" s="276"/>
      <c r="Q28" s="93"/>
      <c r="R28" s="408">
        <f t="shared" si="0"/>
        <v>0</v>
      </c>
      <c r="S28" s="408">
        <f t="shared" si="0"/>
        <v>0</v>
      </c>
      <c r="T28" s="408">
        <f t="shared" si="0"/>
        <v>0</v>
      </c>
      <c r="U28" s="409">
        <f t="shared" si="1"/>
        <v>0</v>
      </c>
    </row>
    <row r="29" spans="1:21" x14ac:dyDescent="0.4">
      <c r="A29" s="91" t="s">
        <v>236</v>
      </c>
      <c r="B29" s="273"/>
      <c r="C29" s="48"/>
      <c r="D29" s="274"/>
      <c r="E29" s="48"/>
      <c r="F29" s="274"/>
      <c r="G29" s="274"/>
      <c r="H29" s="274"/>
      <c r="I29" s="48"/>
      <c r="J29" s="272"/>
      <c r="K29" s="272"/>
      <c r="L29" s="272"/>
      <c r="M29" s="48"/>
      <c r="N29" s="275"/>
      <c r="O29" s="275"/>
      <c r="P29" s="276"/>
      <c r="Q29" s="93"/>
      <c r="R29" s="408">
        <f t="shared" si="0"/>
        <v>0</v>
      </c>
      <c r="S29" s="408">
        <f t="shared" si="0"/>
        <v>0</v>
      </c>
      <c r="T29" s="408">
        <f t="shared" si="0"/>
        <v>0</v>
      </c>
      <c r="U29" s="409">
        <f t="shared" si="1"/>
        <v>0</v>
      </c>
    </row>
    <row r="30" spans="1:21" x14ac:dyDescent="0.4">
      <c r="A30" s="91" t="s">
        <v>236</v>
      </c>
      <c r="B30" s="273"/>
      <c r="C30" s="48"/>
      <c r="D30" s="274"/>
      <c r="E30" s="48"/>
      <c r="F30" s="274"/>
      <c r="G30" s="274"/>
      <c r="H30" s="274"/>
      <c r="I30" s="48"/>
      <c r="J30" s="272"/>
      <c r="K30" s="272"/>
      <c r="L30" s="272"/>
      <c r="M30" s="48"/>
      <c r="N30" s="275"/>
      <c r="O30" s="275"/>
      <c r="P30" s="276"/>
      <c r="Q30" s="93"/>
      <c r="R30" s="408">
        <f t="shared" si="0"/>
        <v>0</v>
      </c>
      <c r="S30" s="408">
        <f t="shared" si="0"/>
        <v>0</v>
      </c>
      <c r="T30" s="408">
        <f t="shared" si="0"/>
        <v>0</v>
      </c>
      <c r="U30" s="409">
        <f t="shared" si="1"/>
        <v>0</v>
      </c>
    </row>
    <row r="31" spans="1:21" x14ac:dyDescent="0.4">
      <c r="A31" s="91" t="s">
        <v>236</v>
      </c>
      <c r="B31" s="273"/>
      <c r="C31" s="48"/>
      <c r="D31" s="274"/>
      <c r="E31" s="48"/>
      <c r="F31" s="274"/>
      <c r="G31" s="274"/>
      <c r="H31" s="274"/>
      <c r="I31" s="48"/>
      <c r="J31" s="272"/>
      <c r="K31" s="272"/>
      <c r="L31" s="272"/>
      <c r="M31" s="48"/>
      <c r="N31" s="275"/>
      <c r="O31" s="275"/>
      <c r="P31" s="276"/>
      <c r="Q31" s="93"/>
      <c r="R31" s="408">
        <f t="shared" si="0"/>
        <v>0</v>
      </c>
      <c r="S31" s="408">
        <f t="shared" si="0"/>
        <v>0</v>
      </c>
      <c r="T31" s="408">
        <f t="shared" si="0"/>
        <v>0</v>
      </c>
      <c r="U31" s="409">
        <f t="shared" si="1"/>
        <v>0</v>
      </c>
    </row>
    <row r="32" spans="1:21" x14ac:dyDescent="0.4">
      <c r="A32" s="91" t="s">
        <v>236</v>
      </c>
      <c r="B32" s="273"/>
      <c r="C32" s="48"/>
      <c r="D32" s="274"/>
      <c r="E32" s="48"/>
      <c r="F32" s="274"/>
      <c r="G32" s="274"/>
      <c r="H32" s="274"/>
      <c r="I32" s="48"/>
      <c r="J32" s="272"/>
      <c r="K32" s="272"/>
      <c r="L32" s="272"/>
      <c r="M32" s="48"/>
      <c r="N32" s="275"/>
      <c r="O32" s="275"/>
      <c r="P32" s="276"/>
      <c r="Q32" s="93"/>
      <c r="R32" s="408">
        <f t="shared" si="0"/>
        <v>0</v>
      </c>
      <c r="S32" s="408">
        <f t="shared" si="0"/>
        <v>0</v>
      </c>
      <c r="T32" s="408">
        <f t="shared" si="0"/>
        <v>0</v>
      </c>
      <c r="U32" s="409">
        <f t="shared" si="1"/>
        <v>0</v>
      </c>
    </row>
    <row r="33" spans="1:21" x14ac:dyDescent="0.4">
      <c r="A33" s="91" t="s">
        <v>236</v>
      </c>
      <c r="B33" s="273"/>
      <c r="C33" s="48"/>
      <c r="D33" s="274"/>
      <c r="E33" s="48"/>
      <c r="F33" s="274"/>
      <c r="G33" s="274"/>
      <c r="H33" s="274"/>
      <c r="I33" s="48"/>
      <c r="J33" s="272"/>
      <c r="K33" s="272"/>
      <c r="L33" s="272"/>
      <c r="M33" s="48"/>
      <c r="N33" s="275"/>
      <c r="O33" s="275"/>
      <c r="P33" s="276"/>
      <c r="Q33" s="93"/>
      <c r="R33" s="408">
        <f t="shared" si="0"/>
        <v>0</v>
      </c>
      <c r="S33" s="408">
        <f t="shared" si="0"/>
        <v>0</v>
      </c>
      <c r="T33" s="408">
        <f t="shared" si="0"/>
        <v>0</v>
      </c>
      <c r="U33" s="409">
        <f t="shared" si="1"/>
        <v>0</v>
      </c>
    </row>
    <row r="34" spans="1:21" x14ac:dyDescent="0.4">
      <c r="A34" s="91" t="s">
        <v>236</v>
      </c>
      <c r="B34" s="273"/>
      <c r="C34" s="48"/>
      <c r="D34" s="274"/>
      <c r="E34" s="48"/>
      <c r="F34" s="274"/>
      <c r="G34" s="274"/>
      <c r="H34" s="274"/>
      <c r="I34" s="48"/>
      <c r="J34" s="272"/>
      <c r="K34" s="272"/>
      <c r="L34" s="272"/>
      <c r="M34" s="48"/>
      <c r="N34" s="275"/>
      <c r="O34" s="275"/>
      <c r="P34" s="276"/>
      <c r="Q34" s="93"/>
      <c r="R34" s="408">
        <f t="shared" si="0"/>
        <v>0</v>
      </c>
      <c r="S34" s="408">
        <f t="shared" si="0"/>
        <v>0</v>
      </c>
      <c r="T34" s="408">
        <f t="shared" si="0"/>
        <v>0</v>
      </c>
      <c r="U34" s="409">
        <f t="shared" si="1"/>
        <v>0</v>
      </c>
    </row>
    <row r="35" spans="1:21" x14ac:dyDescent="0.4">
      <c r="A35" s="91" t="s">
        <v>236</v>
      </c>
      <c r="B35" s="273"/>
      <c r="C35" s="48"/>
      <c r="D35" s="274"/>
      <c r="E35" s="48"/>
      <c r="F35" s="274"/>
      <c r="G35" s="274"/>
      <c r="H35" s="274"/>
      <c r="I35" s="48"/>
      <c r="J35" s="272"/>
      <c r="K35" s="272"/>
      <c r="L35" s="272"/>
      <c r="M35" s="48"/>
      <c r="N35" s="275"/>
      <c r="O35" s="275"/>
      <c r="P35" s="276"/>
      <c r="Q35" s="93"/>
      <c r="R35" s="408">
        <f t="shared" si="0"/>
        <v>0</v>
      </c>
      <c r="S35" s="408">
        <f t="shared" si="0"/>
        <v>0</v>
      </c>
      <c r="T35" s="408">
        <f t="shared" si="0"/>
        <v>0</v>
      </c>
      <c r="U35" s="409">
        <f t="shared" si="1"/>
        <v>0</v>
      </c>
    </row>
    <row r="36" spans="1:21" x14ac:dyDescent="0.4">
      <c r="A36" s="91" t="s">
        <v>236</v>
      </c>
      <c r="B36" s="273"/>
      <c r="C36" s="48"/>
      <c r="D36" s="274"/>
      <c r="E36" s="48"/>
      <c r="F36" s="274"/>
      <c r="G36" s="274"/>
      <c r="H36" s="274"/>
      <c r="I36" s="48"/>
      <c r="J36" s="272"/>
      <c r="K36" s="272"/>
      <c r="L36" s="272"/>
      <c r="M36" s="48"/>
      <c r="N36" s="275"/>
      <c r="O36" s="275"/>
      <c r="P36" s="276"/>
      <c r="Q36" s="93"/>
      <c r="R36" s="408">
        <f t="shared" si="0"/>
        <v>0</v>
      </c>
      <c r="S36" s="408">
        <f t="shared" si="0"/>
        <v>0</v>
      </c>
      <c r="T36" s="408">
        <f t="shared" si="0"/>
        <v>0</v>
      </c>
      <c r="U36" s="409">
        <f t="shared" si="1"/>
        <v>0</v>
      </c>
    </row>
    <row r="37" spans="1:21" x14ac:dyDescent="0.4">
      <c r="A37" s="91" t="s">
        <v>236</v>
      </c>
      <c r="B37" s="273"/>
      <c r="C37" s="48"/>
      <c r="D37" s="274"/>
      <c r="E37" s="48"/>
      <c r="F37" s="274"/>
      <c r="G37" s="274"/>
      <c r="H37" s="274"/>
      <c r="I37" s="48"/>
      <c r="J37" s="272"/>
      <c r="K37" s="272"/>
      <c r="L37" s="272"/>
      <c r="M37" s="48"/>
      <c r="N37" s="275"/>
      <c r="O37" s="275"/>
      <c r="P37" s="276"/>
      <c r="Q37" s="93"/>
      <c r="R37" s="408">
        <f t="shared" si="0"/>
        <v>0</v>
      </c>
      <c r="S37" s="408">
        <f t="shared" si="0"/>
        <v>0</v>
      </c>
      <c r="T37" s="408">
        <f t="shared" si="0"/>
        <v>0</v>
      </c>
      <c r="U37" s="409">
        <f t="shared" si="1"/>
        <v>0</v>
      </c>
    </row>
    <row r="38" spans="1:21" x14ac:dyDescent="0.4">
      <c r="A38" s="91" t="s">
        <v>236</v>
      </c>
      <c r="B38" s="273"/>
      <c r="C38" s="48"/>
      <c r="D38" s="274"/>
      <c r="E38" s="48"/>
      <c r="F38" s="274"/>
      <c r="G38" s="274"/>
      <c r="H38" s="274"/>
      <c r="I38" s="48"/>
      <c r="J38" s="272"/>
      <c r="K38" s="272"/>
      <c r="L38" s="272"/>
      <c r="M38" s="48"/>
      <c r="N38" s="275"/>
      <c r="O38" s="275"/>
      <c r="P38" s="276"/>
      <c r="Q38" s="93"/>
      <c r="R38" s="408">
        <f t="shared" si="0"/>
        <v>0</v>
      </c>
      <c r="S38" s="408">
        <f t="shared" si="0"/>
        <v>0</v>
      </c>
      <c r="T38" s="408">
        <f t="shared" si="0"/>
        <v>0</v>
      </c>
      <c r="U38" s="409">
        <f t="shared" si="1"/>
        <v>0</v>
      </c>
    </row>
    <row r="39" spans="1:21" x14ac:dyDescent="0.4">
      <c r="A39" s="91" t="s">
        <v>236</v>
      </c>
      <c r="B39" s="273"/>
      <c r="C39" s="48"/>
      <c r="D39" s="274"/>
      <c r="E39" s="48"/>
      <c r="F39" s="274"/>
      <c r="G39" s="274"/>
      <c r="H39" s="274"/>
      <c r="I39" s="48"/>
      <c r="J39" s="272"/>
      <c r="K39" s="272"/>
      <c r="L39" s="272"/>
      <c r="M39" s="48"/>
      <c r="N39" s="275"/>
      <c r="O39" s="275"/>
      <c r="P39" s="276"/>
      <c r="Q39" s="93"/>
      <c r="R39" s="408">
        <f t="shared" si="0"/>
        <v>0</v>
      </c>
      <c r="S39" s="408">
        <f t="shared" si="0"/>
        <v>0</v>
      </c>
      <c r="T39" s="408">
        <f t="shared" si="0"/>
        <v>0</v>
      </c>
      <c r="U39" s="409">
        <f t="shared" si="1"/>
        <v>0</v>
      </c>
    </row>
    <row r="40" spans="1:21" x14ac:dyDescent="0.4">
      <c r="A40" s="91" t="s">
        <v>236</v>
      </c>
      <c r="B40" s="273"/>
      <c r="C40" s="48"/>
      <c r="D40" s="274"/>
      <c r="E40" s="48"/>
      <c r="F40" s="274"/>
      <c r="G40" s="274"/>
      <c r="H40" s="274"/>
      <c r="I40" s="48"/>
      <c r="J40" s="272"/>
      <c r="K40" s="272"/>
      <c r="L40" s="272"/>
      <c r="M40" s="48"/>
      <c r="N40" s="275"/>
      <c r="O40" s="275"/>
      <c r="P40" s="276"/>
      <c r="Q40" s="93"/>
      <c r="R40" s="408">
        <f t="shared" si="0"/>
        <v>0</v>
      </c>
      <c r="S40" s="408">
        <f t="shared" si="0"/>
        <v>0</v>
      </c>
      <c r="T40" s="408">
        <f t="shared" si="0"/>
        <v>0</v>
      </c>
      <c r="U40" s="409">
        <f t="shared" si="1"/>
        <v>0</v>
      </c>
    </row>
    <row r="41" spans="1:21" x14ac:dyDescent="0.4">
      <c r="A41" s="91" t="s">
        <v>236</v>
      </c>
      <c r="B41" s="273"/>
      <c r="C41" s="48"/>
      <c r="D41" s="274"/>
      <c r="E41" s="48"/>
      <c r="F41" s="274"/>
      <c r="G41" s="274"/>
      <c r="H41" s="274"/>
      <c r="I41" s="48"/>
      <c r="J41" s="272"/>
      <c r="K41" s="272"/>
      <c r="L41" s="272"/>
      <c r="M41" s="48"/>
      <c r="N41" s="275"/>
      <c r="O41" s="275"/>
      <c r="P41" s="276"/>
      <c r="Q41" s="93"/>
      <c r="R41" s="408">
        <f t="shared" si="0"/>
        <v>0</v>
      </c>
      <c r="S41" s="408">
        <f t="shared" si="0"/>
        <v>0</v>
      </c>
      <c r="T41" s="408">
        <f t="shared" si="0"/>
        <v>0</v>
      </c>
      <c r="U41" s="409">
        <f t="shared" si="1"/>
        <v>0</v>
      </c>
    </row>
    <row r="42" spans="1:21" x14ac:dyDescent="0.4">
      <c r="A42" s="91" t="s">
        <v>236</v>
      </c>
      <c r="B42" s="273"/>
      <c r="C42" s="48"/>
      <c r="D42" s="274"/>
      <c r="E42" s="48"/>
      <c r="F42" s="274"/>
      <c r="G42" s="274"/>
      <c r="H42" s="274"/>
      <c r="I42" s="48"/>
      <c r="J42" s="272"/>
      <c r="K42" s="272"/>
      <c r="L42" s="272"/>
      <c r="M42" s="48"/>
      <c r="N42" s="275"/>
      <c r="O42" s="275"/>
      <c r="P42" s="276"/>
      <c r="Q42" s="93"/>
      <c r="R42" s="408">
        <f t="shared" si="0"/>
        <v>0</v>
      </c>
      <c r="S42" s="408">
        <f t="shared" si="0"/>
        <v>0</v>
      </c>
      <c r="T42" s="408">
        <f t="shared" si="0"/>
        <v>0</v>
      </c>
      <c r="U42" s="409">
        <f t="shared" si="1"/>
        <v>0</v>
      </c>
    </row>
    <row r="43" spans="1:21" x14ac:dyDescent="0.4">
      <c r="A43" s="91" t="s">
        <v>236</v>
      </c>
      <c r="B43" s="273"/>
      <c r="C43" s="48"/>
      <c r="D43" s="274"/>
      <c r="E43" s="48"/>
      <c r="F43" s="274"/>
      <c r="G43" s="274"/>
      <c r="H43" s="274"/>
      <c r="I43" s="48"/>
      <c r="J43" s="272"/>
      <c r="K43" s="272"/>
      <c r="L43" s="272"/>
      <c r="M43" s="48"/>
      <c r="N43" s="275"/>
      <c r="O43" s="275"/>
      <c r="P43" s="276"/>
      <c r="Q43" s="93"/>
      <c r="R43" s="408">
        <f t="shared" si="0"/>
        <v>0</v>
      </c>
      <c r="S43" s="408">
        <f t="shared" si="0"/>
        <v>0</v>
      </c>
      <c r="T43" s="408">
        <f t="shared" si="0"/>
        <v>0</v>
      </c>
      <c r="U43" s="409">
        <f t="shared" si="1"/>
        <v>0</v>
      </c>
    </row>
    <row r="44" spans="1:21" x14ac:dyDescent="0.4">
      <c r="A44" s="91" t="s">
        <v>236</v>
      </c>
      <c r="B44" s="273"/>
      <c r="C44" s="48"/>
      <c r="D44" s="274"/>
      <c r="E44" s="48"/>
      <c r="F44" s="274"/>
      <c r="G44" s="274"/>
      <c r="H44" s="274"/>
      <c r="I44" s="48"/>
      <c r="J44" s="272"/>
      <c r="K44" s="272"/>
      <c r="L44" s="272"/>
      <c r="M44" s="48"/>
      <c r="N44" s="275"/>
      <c r="O44" s="275"/>
      <c r="P44" s="276"/>
      <c r="Q44" s="93"/>
      <c r="R44" s="408">
        <f t="shared" si="0"/>
        <v>0</v>
      </c>
      <c r="S44" s="408">
        <f t="shared" si="0"/>
        <v>0</v>
      </c>
      <c r="T44" s="408">
        <f t="shared" si="0"/>
        <v>0</v>
      </c>
      <c r="U44" s="409">
        <f t="shared" si="1"/>
        <v>0</v>
      </c>
    </row>
    <row r="45" spans="1:21" x14ac:dyDescent="0.4">
      <c r="A45" s="91" t="s">
        <v>236</v>
      </c>
      <c r="B45" s="273"/>
      <c r="C45" s="48"/>
      <c r="D45" s="274"/>
      <c r="E45" s="48"/>
      <c r="F45" s="274"/>
      <c r="G45" s="274"/>
      <c r="H45" s="274"/>
      <c r="I45" s="48"/>
      <c r="J45" s="272"/>
      <c r="K45" s="272"/>
      <c r="L45" s="272"/>
      <c r="M45" s="48"/>
      <c r="N45" s="275"/>
      <c r="O45" s="275"/>
      <c r="P45" s="276"/>
      <c r="Q45" s="93"/>
      <c r="R45" s="408">
        <f t="shared" si="0"/>
        <v>0</v>
      </c>
      <c r="S45" s="408">
        <f t="shared" si="0"/>
        <v>0</v>
      </c>
      <c r="T45" s="408">
        <f t="shared" si="0"/>
        <v>0</v>
      </c>
      <c r="U45" s="409">
        <f t="shared" si="1"/>
        <v>0</v>
      </c>
    </row>
    <row r="46" spans="1:21" x14ac:dyDescent="0.4">
      <c r="A46" s="91" t="s">
        <v>236</v>
      </c>
      <c r="B46" s="273"/>
      <c r="C46" s="48"/>
      <c r="D46" s="274"/>
      <c r="E46" s="48"/>
      <c r="F46" s="274"/>
      <c r="G46" s="274"/>
      <c r="H46" s="274"/>
      <c r="I46" s="48"/>
      <c r="J46" s="272"/>
      <c r="K46" s="272"/>
      <c r="L46" s="272"/>
      <c r="M46" s="48"/>
      <c r="N46" s="275"/>
      <c r="O46" s="275"/>
      <c r="P46" s="276"/>
      <c r="Q46" s="93"/>
      <c r="R46" s="408">
        <f t="shared" si="0"/>
        <v>0</v>
      </c>
      <c r="S46" s="408">
        <f t="shared" si="0"/>
        <v>0</v>
      </c>
      <c r="T46" s="408">
        <f t="shared" si="0"/>
        <v>0</v>
      </c>
      <c r="U46" s="409">
        <f t="shared" si="1"/>
        <v>0</v>
      </c>
    </row>
    <row r="47" spans="1:21" x14ac:dyDescent="0.4">
      <c r="A47" s="91" t="s">
        <v>236</v>
      </c>
      <c r="B47" s="273"/>
      <c r="C47" s="48"/>
      <c r="D47" s="274"/>
      <c r="E47" s="48"/>
      <c r="F47" s="274"/>
      <c r="G47" s="274"/>
      <c r="H47" s="274"/>
      <c r="I47" s="48"/>
      <c r="J47" s="272"/>
      <c r="K47" s="272"/>
      <c r="L47" s="272"/>
      <c r="M47" s="48"/>
      <c r="N47" s="275"/>
      <c r="O47" s="275"/>
      <c r="P47" s="276"/>
      <c r="Q47" s="93"/>
      <c r="R47" s="408">
        <f t="shared" si="0"/>
        <v>0</v>
      </c>
      <c r="S47" s="408">
        <f t="shared" si="0"/>
        <v>0</v>
      </c>
      <c r="T47" s="408">
        <f t="shared" si="0"/>
        <v>0</v>
      </c>
      <c r="U47" s="409">
        <f t="shared" si="1"/>
        <v>0</v>
      </c>
    </row>
    <row r="48" spans="1:21" x14ac:dyDescent="0.4">
      <c r="A48" s="91" t="s">
        <v>236</v>
      </c>
      <c r="B48" s="273"/>
      <c r="C48" s="48"/>
      <c r="D48" s="274"/>
      <c r="E48" s="48"/>
      <c r="F48" s="274"/>
      <c r="G48" s="274"/>
      <c r="H48" s="274"/>
      <c r="I48" s="48"/>
      <c r="J48" s="272"/>
      <c r="K48" s="272"/>
      <c r="L48" s="272"/>
      <c r="M48" s="48"/>
      <c r="N48" s="275"/>
      <c r="O48" s="275"/>
      <c r="P48" s="276"/>
      <c r="Q48" s="93"/>
      <c r="R48" s="408">
        <f t="shared" si="0"/>
        <v>0</v>
      </c>
      <c r="S48" s="408">
        <f t="shared" si="0"/>
        <v>0</v>
      </c>
      <c r="T48" s="408">
        <f t="shared" si="0"/>
        <v>0</v>
      </c>
      <c r="U48" s="409">
        <f t="shared" si="1"/>
        <v>0</v>
      </c>
    </row>
    <row r="49" spans="1:21" x14ac:dyDescent="0.4">
      <c r="A49" s="91" t="s">
        <v>236</v>
      </c>
      <c r="B49" s="273"/>
      <c r="C49" s="48"/>
      <c r="D49" s="274"/>
      <c r="E49" s="48"/>
      <c r="F49" s="274"/>
      <c r="G49" s="274"/>
      <c r="H49" s="274"/>
      <c r="I49" s="48"/>
      <c r="J49" s="272"/>
      <c r="K49" s="272"/>
      <c r="L49" s="272"/>
      <c r="M49" s="48"/>
      <c r="N49" s="275"/>
      <c r="O49" s="275"/>
      <c r="P49" s="276"/>
      <c r="Q49" s="93"/>
      <c r="R49" s="408">
        <f t="shared" si="0"/>
        <v>0</v>
      </c>
      <c r="S49" s="408">
        <f t="shared" si="0"/>
        <v>0</v>
      </c>
      <c r="T49" s="408">
        <f t="shared" si="0"/>
        <v>0</v>
      </c>
      <c r="U49" s="409">
        <f t="shared" si="1"/>
        <v>0</v>
      </c>
    </row>
    <row r="50" spans="1:21" x14ac:dyDescent="0.4">
      <c r="A50" s="91" t="s">
        <v>236</v>
      </c>
      <c r="B50" s="273"/>
      <c r="C50" s="48"/>
      <c r="D50" s="274"/>
      <c r="E50" s="48"/>
      <c r="F50" s="274"/>
      <c r="G50" s="274"/>
      <c r="H50" s="274"/>
      <c r="I50" s="48"/>
      <c r="J50" s="272"/>
      <c r="K50" s="272"/>
      <c r="L50" s="272"/>
      <c r="M50" s="48"/>
      <c r="N50" s="275"/>
      <c r="O50" s="275"/>
      <c r="P50" s="276"/>
      <c r="Q50" s="93"/>
      <c r="R50" s="408">
        <f t="shared" si="0"/>
        <v>0</v>
      </c>
      <c r="S50" s="408">
        <f t="shared" si="0"/>
        <v>0</v>
      </c>
      <c r="T50" s="408">
        <f t="shared" si="0"/>
        <v>0</v>
      </c>
      <c r="U50" s="409">
        <f t="shared" si="1"/>
        <v>0</v>
      </c>
    </row>
    <row r="51" spans="1:21" x14ac:dyDescent="0.4">
      <c r="A51" s="91" t="s">
        <v>236</v>
      </c>
      <c r="B51" s="273"/>
      <c r="C51" s="48"/>
      <c r="D51" s="274"/>
      <c r="E51" s="48"/>
      <c r="F51" s="274"/>
      <c r="G51" s="274"/>
      <c r="H51" s="274"/>
      <c r="I51" s="48"/>
      <c r="J51" s="272"/>
      <c r="K51" s="272"/>
      <c r="L51" s="272"/>
      <c r="M51" s="48"/>
      <c r="N51" s="275"/>
      <c r="O51" s="275"/>
      <c r="P51" s="276"/>
      <c r="Q51" s="93"/>
      <c r="R51" s="408">
        <f t="shared" si="0"/>
        <v>0</v>
      </c>
      <c r="S51" s="408">
        <f t="shared" si="0"/>
        <v>0</v>
      </c>
      <c r="T51" s="408">
        <f t="shared" si="0"/>
        <v>0</v>
      </c>
      <c r="U51" s="409">
        <f t="shared" si="1"/>
        <v>0</v>
      </c>
    </row>
    <row r="52" spans="1:21" x14ac:dyDescent="0.4">
      <c r="A52" s="91" t="s">
        <v>236</v>
      </c>
      <c r="B52" s="273"/>
      <c r="C52" s="48"/>
      <c r="D52" s="274"/>
      <c r="E52" s="48"/>
      <c r="F52" s="274"/>
      <c r="G52" s="274"/>
      <c r="H52" s="274"/>
      <c r="I52" s="48"/>
      <c r="J52" s="272"/>
      <c r="K52" s="272"/>
      <c r="L52" s="272"/>
      <c r="M52" s="48"/>
      <c r="N52" s="275"/>
      <c r="O52" s="275"/>
      <c r="P52" s="276"/>
      <c r="Q52" s="93"/>
      <c r="R52" s="408">
        <f t="shared" si="0"/>
        <v>0</v>
      </c>
      <c r="S52" s="408">
        <f t="shared" si="0"/>
        <v>0</v>
      </c>
      <c r="T52" s="408">
        <f t="shared" si="0"/>
        <v>0</v>
      </c>
      <c r="U52" s="409">
        <f t="shared" si="1"/>
        <v>0</v>
      </c>
    </row>
    <row r="53" spans="1:21" x14ac:dyDescent="0.4">
      <c r="A53" s="91" t="s">
        <v>236</v>
      </c>
      <c r="B53" s="273"/>
      <c r="C53" s="48"/>
      <c r="D53" s="274"/>
      <c r="E53" s="48"/>
      <c r="F53" s="274"/>
      <c r="G53" s="274"/>
      <c r="H53" s="274"/>
      <c r="I53" s="48"/>
      <c r="J53" s="272"/>
      <c r="K53" s="272"/>
      <c r="L53" s="272"/>
      <c r="M53" s="48"/>
      <c r="N53" s="275"/>
      <c r="O53" s="275"/>
      <c r="P53" s="276"/>
      <c r="Q53" s="93"/>
      <c r="R53" s="408">
        <f t="shared" si="0"/>
        <v>0</v>
      </c>
      <c r="S53" s="408">
        <f t="shared" si="0"/>
        <v>0</v>
      </c>
      <c r="T53" s="408">
        <f t="shared" si="0"/>
        <v>0</v>
      </c>
      <c r="U53" s="409">
        <f t="shared" si="1"/>
        <v>0</v>
      </c>
    </row>
    <row r="54" spans="1:21" x14ac:dyDescent="0.4">
      <c r="A54" s="91" t="s">
        <v>236</v>
      </c>
      <c r="B54" s="273"/>
      <c r="C54" s="48"/>
      <c r="D54" s="274"/>
      <c r="E54" s="48"/>
      <c r="F54" s="274"/>
      <c r="G54" s="274"/>
      <c r="H54" s="274"/>
      <c r="I54" s="48"/>
      <c r="J54" s="272"/>
      <c r="K54" s="272"/>
      <c r="L54" s="272"/>
      <c r="M54" s="48"/>
      <c r="N54" s="275"/>
      <c r="O54" s="275"/>
      <c r="P54" s="276"/>
      <c r="Q54" s="93"/>
      <c r="R54" s="408">
        <f t="shared" si="0"/>
        <v>0</v>
      </c>
      <c r="S54" s="408">
        <f t="shared" si="0"/>
        <v>0</v>
      </c>
      <c r="T54" s="408">
        <f t="shared" si="0"/>
        <v>0</v>
      </c>
      <c r="U54" s="409">
        <f t="shared" si="1"/>
        <v>0</v>
      </c>
    </row>
    <row r="55" spans="1:21" x14ac:dyDescent="0.4">
      <c r="A55" s="91" t="s">
        <v>236</v>
      </c>
      <c r="B55" s="273"/>
      <c r="C55" s="48"/>
      <c r="D55" s="274"/>
      <c r="E55" s="48"/>
      <c r="F55" s="274"/>
      <c r="G55" s="274"/>
      <c r="H55" s="274"/>
      <c r="I55" s="48"/>
      <c r="J55" s="272"/>
      <c r="K55" s="272"/>
      <c r="L55" s="272"/>
      <c r="M55" s="48"/>
      <c r="N55" s="275"/>
      <c r="O55" s="275"/>
      <c r="P55" s="276"/>
      <c r="Q55" s="93"/>
      <c r="R55" s="408">
        <f t="shared" si="0"/>
        <v>0</v>
      </c>
      <c r="S55" s="408">
        <f t="shared" si="0"/>
        <v>0</v>
      </c>
      <c r="T55" s="408">
        <f t="shared" si="0"/>
        <v>0</v>
      </c>
      <c r="U55" s="409">
        <f t="shared" si="1"/>
        <v>0</v>
      </c>
    </row>
    <row r="56" spans="1:21" x14ac:dyDescent="0.4">
      <c r="A56" s="91" t="s">
        <v>236</v>
      </c>
      <c r="B56" s="273"/>
      <c r="C56" s="48"/>
      <c r="D56" s="274"/>
      <c r="E56" s="48"/>
      <c r="F56" s="274"/>
      <c r="G56" s="274"/>
      <c r="H56" s="274"/>
      <c r="I56" s="48"/>
      <c r="J56" s="272"/>
      <c r="K56" s="272"/>
      <c r="L56" s="272"/>
      <c r="M56" s="48"/>
      <c r="N56" s="275"/>
      <c r="O56" s="275"/>
      <c r="P56" s="276"/>
      <c r="Q56" s="93"/>
      <c r="R56" s="408">
        <f t="shared" si="0"/>
        <v>0</v>
      </c>
      <c r="S56" s="408">
        <f t="shared" si="0"/>
        <v>0</v>
      </c>
      <c r="T56" s="408">
        <f t="shared" si="0"/>
        <v>0</v>
      </c>
      <c r="U56" s="409">
        <f t="shared" si="1"/>
        <v>0</v>
      </c>
    </row>
    <row r="57" spans="1:21" x14ac:dyDescent="0.4">
      <c r="A57" s="91" t="s">
        <v>236</v>
      </c>
      <c r="B57" s="273"/>
      <c r="C57" s="48"/>
      <c r="D57" s="274"/>
      <c r="E57" s="48"/>
      <c r="F57" s="274"/>
      <c r="G57" s="274"/>
      <c r="H57" s="274"/>
      <c r="I57" s="48"/>
      <c r="J57" s="272"/>
      <c r="K57" s="272"/>
      <c r="L57" s="272"/>
      <c r="M57" s="48"/>
      <c r="N57" s="275"/>
      <c r="O57" s="275"/>
      <c r="P57" s="276"/>
      <c r="Q57" s="93"/>
      <c r="R57" s="408">
        <f t="shared" si="0"/>
        <v>0</v>
      </c>
      <c r="S57" s="408">
        <f t="shared" si="0"/>
        <v>0</v>
      </c>
      <c r="T57" s="408">
        <f t="shared" si="0"/>
        <v>0</v>
      </c>
      <c r="U57" s="409">
        <f t="shared" si="1"/>
        <v>0</v>
      </c>
    </row>
    <row r="58" spans="1:21" x14ac:dyDescent="0.4">
      <c r="A58" s="91" t="s">
        <v>236</v>
      </c>
      <c r="B58" s="273"/>
      <c r="C58" s="48"/>
      <c r="D58" s="274"/>
      <c r="E58" s="48"/>
      <c r="F58" s="274"/>
      <c r="G58" s="274"/>
      <c r="H58" s="274"/>
      <c r="I58" s="48"/>
      <c r="J58" s="272"/>
      <c r="K58" s="272"/>
      <c r="L58" s="272"/>
      <c r="M58" s="48"/>
      <c r="N58" s="275"/>
      <c r="O58" s="275"/>
      <c r="P58" s="276"/>
      <c r="Q58" s="93"/>
      <c r="R58" s="408">
        <f t="shared" si="0"/>
        <v>0</v>
      </c>
      <c r="S58" s="408">
        <f t="shared" si="0"/>
        <v>0</v>
      </c>
      <c r="T58" s="408">
        <f t="shared" si="0"/>
        <v>0</v>
      </c>
      <c r="U58" s="409">
        <f t="shared" si="1"/>
        <v>0</v>
      </c>
    </row>
    <row r="59" spans="1:21" x14ac:dyDescent="0.4">
      <c r="A59" s="91" t="s">
        <v>236</v>
      </c>
      <c r="B59" s="273"/>
      <c r="C59" s="48"/>
      <c r="D59" s="274"/>
      <c r="E59" s="48"/>
      <c r="F59" s="274"/>
      <c r="G59" s="274"/>
      <c r="H59" s="274"/>
      <c r="I59" s="48"/>
      <c r="J59" s="272"/>
      <c r="K59" s="272"/>
      <c r="L59" s="272"/>
      <c r="M59" s="48"/>
      <c r="N59" s="275"/>
      <c r="O59" s="275"/>
      <c r="P59" s="276"/>
      <c r="Q59" s="93"/>
      <c r="R59" s="408">
        <f t="shared" si="0"/>
        <v>0</v>
      </c>
      <c r="S59" s="408">
        <f t="shared" si="0"/>
        <v>0</v>
      </c>
      <c r="T59" s="408">
        <f t="shared" si="0"/>
        <v>0</v>
      </c>
      <c r="U59" s="409">
        <f t="shared" si="1"/>
        <v>0</v>
      </c>
    </row>
    <row r="60" spans="1:21" x14ac:dyDescent="0.4">
      <c r="A60" s="91" t="s">
        <v>236</v>
      </c>
      <c r="B60" s="273"/>
      <c r="C60" s="48"/>
      <c r="D60" s="274"/>
      <c r="E60" s="48"/>
      <c r="F60" s="274"/>
      <c r="G60" s="274"/>
      <c r="H60" s="274"/>
      <c r="I60" s="48"/>
      <c r="J60" s="272"/>
      <c r="K60" s="272"/>
      <c r="L60" s="272"/>
      <c r="M60" s="48"/>
      <c r="N60" s="275"/>
      <c r="O60" s="275"/>
      <c r="P60" s="276"/>
      <c r="Q60" s="93"/>
      <c r="R60" s="408">
        <f t="shared" si="0"/>
        <v>0</v>
      </c>
      <c r="S60" s="408">
        <f t="shared" si="0"/>
        <v>0</v>
      </c>
      <c r="T60" s="408">
        <f t="shared" si="0"/>
        <v>0</v>
      </c>
      <c r="U60" s="409">
        <f t="shared" si="1"/>
        <v>0</v>
      </c>
    </row>
    <row r="61" spans="1:21" x14ac:dyDescent="0.4">
      <c r="A61" s="91" t="s">
        <v>236</v>
      </c>
      <c r="B61" s="273"/>
      <c r="C61" s="48"/>
      <c r="D61" s="274"/>
      <c r="E61" s="48"/>
      <c r="F61" s="274"/>
      <c r="G61" s="274"/>
      <c r="H61" s="274"/>
      <c r="I61" s="48"/>
      <c r="J61" s="272"/>
      <c r="K61" s="272"/>
      <c r="L61" s="272"/>
      <c r="M61" s="48"/>
      <c r="N61" s="275"/>
      <c r="O61" s="275"/>
      <c r="P61" s="276"/>
      <c r="Q61" s="93"/>
      <c r="R61" s="408">
        <f t="shared" si="0"/>
        <v>0</v>
      </c>
      <c r="S61" s="408">
        <f t="shared" si="0"/>
        <v>0</v>
      </c>
      <c r="T61" s="408">
        <f t="shared" si="0"/>
        <v>0</v>
      </c>
      <c r="U61" s="409">
        <f t="shared" si="1"/>
        <v>0</v>
      </c>
    </row>
    <row r="62" spans="1:21" x14ac:dyDescent="0.4">
      <c r="A62" s="91" t="s">
        <v>236</v>
      </c>
      <c r="B62" s="273"/>
      <c r="C62" s="48"/>
      <c r="D62" s="274"/>
      <c r="E62" s="48"/>
      <c r="F62" s="274"/>
      <c r="G62" s="274"/>
      <c r="H62" s="274"/>
      <c r="I62" s="48"/>
      <c r="J62" s="272"/>
      <c r="K62" s="272"/>
      <c r="L62" s="272"/>
      <c r="M62" s="48"/>
      <c r="N62" s="275"/>
      <c r="O62" s="275"/>
      <c r="P62" s="276"/>
      <c r="Q62" s="93"/>
      <c r="R62" s="408">
        <f t="shared" si="0"/>
        <v>0</v>
      </c>
      <c r="S62" s="408">
        <f t="shared" si="0"/>
        <v>0</v>
      </c>
      <c r="T62" s="408">
        <f t="shared" si="0"/>
        <v>0</v>
      </c>
      <c r="U62" s="409">
        <f t="shared" si="1"/>
        <v>0</v>
      </c>
    </row>
    <row r="63" spans="1:21" x14ac:dyDescent="0.4">
      <c r="A63" s="91" t="s">
        <v>236</v>
      </c>
      <c r="B63" s="273"/>
      <c r="C63" s="48"/>
      <c r="D63" s="274"/>
      <c r="E63" s="48"/>
      <c r="F63" s="274"/>
      <c r="G63" s="274"/>
      <c r="H63" s="274"/>
      <c r="I63" s="48"/>
      <c r="J63" s="272"/>
      <c r="K63" s="272"/>
      <c r="L63" s="272"/>
      <c r="M63" s="48"/>
      <c r="N63" s="275"/>
      <c r="O63" s="275"/>
      <c r="P63" s="276"/>
      <c r="Q63" s="93"/>
      <c r="R63" s="408">
        <f t="shared" si="0"/>
        <v>0</v>
      </c>
      <c r="S63" s="408">
        <f t="shared" si="0"/>
        <v>0</v>
      </c>
      <c r="T63" s="408">
        <f t="shared" si="0"/>
        <v>0</v>
      </c>
      <c r="U63" s="409">
        <f t="shared" si="1"/>
        <v>0</v>
      </c>
    </row>
    <row r="64" spans="1:21" x14ac:dyDescent="0.4">
      <c r="A64" s="91" t="s">
        <v>236</v>
      </c>
      <c r="B64" s="273"/>
      <c r="C64" s="48"/>
      <c r="D64" s="274"/>
      <c r="E64" s="48"/>
      <c r="F64" s="274"/>
      <c r="G64" s="274"/>
      <c r="H64" s="274"/>
      <c r="I64" s="48"/>
      <c r="J64" s="272"/>
      <c r="K64" s="272"/>
      <c r="L64" s="272"/>
      <c r="M64" s="48"/>
      <c r="N64" s="275"/>
      <c r="O64" s="275"/>
      <c r="P64" s="276"/>
      <c r="Q64" s="93"/>
      <c r="R64" s="408">
        <f t="shared" si="0"/>
        <v>0</v>
      </c>
      <c r="S64" s="408">
        <f t="shared" si="0"/>
        <v>0</v>
      </c>
      <c r="T64" s="408">
        <f t="shared" si="0"/>
        <v>0</v>
      </c>
      <c r="U64" s="409">
        <f t="shared" si="1"/>
        <v>0</v>
      </c>
    </row>
    <row r="65" spans="1:21" x14ac:dyDescent="0.4">
      <c r="A65" s="91" t="s">
        <v>236</v>
      </c>
      <c r="B65" s="273"/>
      <c r="C65" s="48"/>
      <c r="D65" s="274"/>
      <c r="E65" s="48"/>
      <c r="F65" s="274"/>
      <c r="G65" s="274"/>
      <c r="H65" s="274"/>
      <c r="I65" s="48"/>
      <c r="J65" s="272"/>
      <c r="K65" s="272"/>
      <c r="L65" s="272"/>
      <c r="M65" s="48"/>
      <c r="N65" s="275"/>
      <c r="O65" s="275"/>
      <c r="P65" s="276"/>
      <c r="Q65" s="93"/>
      <c r="R65" s="408">
        <f t="shared" si="0"/>
        <v>0</v>
      </c>
      <c r="S65" s="408">
        <f t="shared" si="0"/>
        <v>0</v>
      </c>
      <c r="T65" s="408">
        <f t="shared" si="0"/>
        <v>0</v>
      </c>
      <c r="U65" s="409">
        <f t="shared" si="1"/>
        <v>0</v>
      </c>
    </row>
    <row r="66" spans="1:21" x14ac:dyDescent="0.4">
      <c r="A66" s="91" t="s">
        <v>236</v>
      </c>
      <c r="B66" s="273"/>
      <c r="C66" s="48"/>
      <c r="D66" s="274"/>
      <c r="E66" s="48"/>
      <c r="F66" s="274"/>
      <c r="G66" s="274"/>
      <c r="H66" s="274"/>
      <c r="I66" s="48"/>
      <c r="J66" s="272"/>
      <c r="K66" s="272"/>
      <c r="L66" s="272"/>
      <c r="M66" s="48"/>
      <c r="N66" s="275"/>
      <c r="O66" s="275"/>
      <c r="P66" s="276"/>
      <c r="Q66" s="93"/>
      <c r="R66" s="408">
        <f t="shared" si="0"/>
        <v>0</v>
      </c>
      <c r="S66" s="408">
        <f t="shared" si="0"/>
        <v>0</v>
      </c>
      <c r="T66" s="408">
        <f t="shared" si="0"/>
        <v>0</v>
      </c>
      <c r="U66" s="409">
        <f t="shared" si="1"/>
        <v>0</v>
      </c>
    </row>
    <row r="67" spans="1:21" x14ac:dyDescent="0.4">
      <c r="A67" s="91" t="s">
        <v>236</v>
      </c>
      <c r="B67" s="273"/>
      <c r="C67" s="48"/>
      <c r="D67" s="274"/>
      <c r="E67" s="48"/>
      <c r="F67" s="274"/>
      <c r="G67" s="274"/>
      <c r="H67" s="274"/>
      <c r="I67" s="48"/>
      <c r="J67" s="272"/>
      <c r="K67" s="272"/>
      <c r="L67" s="272"/>
      <c r="M67" s="48"/>
      <c r="N67" s="275"/>
      <c r="O67" s="275"/>
      <c r="P67" s="276"/>
      <c r="Q67" s="93"/>
      <c r="R67" s="408">
        <f t="shared" si="0"/>
        <v>0</v>
      </c>
      <c r="S67" s="408">
        <f t="shared" si="0"/>
        <v>0</v>
      </c>
      <c r="T67" s="408">
        <f t="shared" si="0"/>
        <v>0</v>
      </c>
      <c r="U67" s="409">
        <f t="shared" si="1"/>
        <v>0</v>
      </c>
    </row>
    <row r="68" spans="1:21" x14ac:dyDescent="0.4">
      <c r="A68" s="91" t="s">
        <v>236</v>
      </c>
      <c r="B68" s="273"/>
      <c r="C68" s="48"/>
      <c r="D68" s="274"/>
      <c r="E68" s="48"/>
      <c r="F68" s="274"/>
      <c r="G68" s="274"/>
      <c r="H68" s="274"/>
      <c r="I68" s="48"/>
      <c r="J68" s="272"/>
      <c r="K68" s="272"/>
      <c r="L68" s="272"/>
      <c r="M68" s="48"/>
      <c r="N68" s="275"/>
      <c r="O68" s="275"/>
      <c r="P68" s="276"/>
      <c r="Q68" s="93"/>
      <c r="R68" s="408">
        <f t="shared" si="0"/>
        <v>0</v>
      </c>
      <c r="S68" s="408">
        <f t="shared" si="0"/>
        <v>0</v>
      </c>
      <c r="T68" s="408">
        <f t="shared" si="0"/>
        <v>0</v>
      </c>
      <c r="U68" s="409">
        <f t="shared" si="1"/>
        <v>0</v>
      </c>
    </row>
    <row r="69" spans="1:21" x14ac:dyDescent="0.4">
      <c r="A69" s="91" t="s">
        <v>236</v>
      </c>
      <c r="B69" s="273"/>
      <c r="C69" s="48"/>
      <c r="D69" s="274"/>
      <c r="E69" s="48"/>
      <c r="F69" s="274"/>
      <c r="G69" s="274"/>
      <c r="H69" s="274"/>
      <c r="I69" s="48"/>
      <c r="J69" s="272"/>
      <c r="K69" s="272"/>
      <c r="L69" s="272"/>
      <c r="M69" s="48"/>
      <c r="N69" s="275"/>
      <c r="O69" s="275"/>
      <c r="P69" s="276"/>
      <c r="Q69" s="93"/>
      <c r="R69" s="408">
        <f t="shared" si="0"/>
        <v>0</v>
      </c>
      <c r="S69" s="408">
        <f t="shared" si="0"/>
        <v>0</v>
      </c>
      <c r="T69" s="408">
        <f t="shared" si="0"/>
        <v>0</v>
      </c>
      <c r="U69" s="409">
        <f t="shared" si="1"/>
        <v>0</v>
      </c>
    </row>
    <row r="70" spans="1:21" x14ac:dyDescent="0.4">
      <c r="A70" s="91" t="s">
        <v>236</v>
      </c>
      <c r="B70" s="273"/>
      <c r="C70" s="48"/>
      <c r="D70" s="274"/>
      <c r="E70" s="48"/>
      <c r="F70" s="274"/>
      <c r="G70" s="274"/>
      <c r="H70" s="274"/>
      <c r="I70" s="48"/>
      <c r="J70" s="272"/>
      <c r="K70" s="272"/>
      <c r="L70" s="272"/>
      <c r="M70" s="48"/>
      <c r="N70" s="275"/>
      <c r="O70" s="275"/>
      <c r="P70" s="276"/>
      <c r="Q70" s="93"/>
      <c r="R70" s="408">
        <f t="shared" si="0"/>
        <v>0</v>
      </c>
      <c r="S70" s="408">
        <f t="shared" si="0"/>
        <v>0</v>
      </c>
      <c r="T70" s="408">
        <f t="shared" si="0"/>
        <v>0</v>
      </c>
      <c r="U70" s="409">
        <f t="shared" si="1"/>
        <v>0</v>
      </c>
    </row>
    <row r="71" spans="1:21" x14ac:dyDescent="0.4">
      <c r="A71" s="91" t="s">
        <v>236</v>
      </c>
      <c r="B71" s="273"/>
      <c r="C71" s="48"/>
      <c r="D71" s="274"/>
      <c r="E71" s="48"/>
      <c r="F71" s="274"/>
      <c r="G71" s="274"/>
      <c r="H71" s="274"/>
      <c r="I71" s="48"/>
      <c r="J71" s="272"/>
      <c r="K71" s="272"/>
      <c r="L71" s="272"/>
      <c r="M71" s="48"/>
      <c r="N71" s="275"/>
      <c r="O71" s="275"/>
      <c r="P71" s="276"/>
      <c r="Q71" s="93"/>
      <c r="R71" s="408">
        <f t="shared" si="0"/>
        <v>0</v>
      </c>
      <c r="S71" s="408">
        <f t="shared" si="0"/>
        <v>0</v>
      </c>
      <c r="T71" s="408">
        <f t="shared" si="0"/>
        <v>0</v>
      </c>
      <c r="U71" s="409">
        <f t="shared" si="1"/>
        <v>0</v>
      </c>
    </row>
    <row r="72" spans="1:21" x14ac:dyDescent="0.4">
      <c r="A72" s="91" t="s">
        <v>236</v>
      </c>
      <c r="B72" s="273"/>
      <c r="C72" s="48"/>
      <c r="D72" s="274"/>
      <c r="E72" s="48"/>
      <c r="F72" s="274"/>
      <c r="G72" s="274"/>
      <c r="H72" s="274"/>
      <c r="I72" s="48"/>
      <c r="J72" s="272"/>
      <c r="K72" s="272"/>
      <c r="L72" s="272"/>
      <c r="M72" s="48"/>
      <c r="N72" s="275"/>
      <c r="O72" s="275"/>
      <c r="P72" s="276"/>
      <c r="Q72" s="93"/>
      <c r="R72" s="408">
        <f t="shared" si="0"/>
        <v>0</v>
      </c>
      <c r="S72" s="408">
        <f t="shared" si="0"/>
        <v>0</v>
      </c>
      <c r="T72" s="408">
        <f t="shared" si="0"/>
        <v>0</v>
      </c>
      <c r="U72" s="409">
        <f t="shared" si="1"/>
        <v>0</v>
      </c>
    </row>
    <row r="73" spans="1:21" x14ac:dyDescent="0.4">
      <c r="A73" s="91" t="s">
        <v>236</v>
      </c>
      <c r="B73" s="273"/>
      <c r="C73" s="48"/>
      <c r="D73" s="274"/>
      <c r="E73" s="48"/>
      <c r="F73" s="274"/>
      <c r="G73" s="274"/>
      <c r="H73" s="274"/>
      <c r="I73" s="48"/>
      <c r="J73" s="272"/>
      <c r="K73" s="272"/>
      <c r="L73" s="272"/>
      <c r="M73" s="48"/>
      <c r="N73" s="275"/>
      <c r="O73" s="275"/>
      <c r="P73" s="276"/>
      <c r="Q73" s="93"/>
      <c r="R73" s="408">
        <f t="shared" si="0"/>
        <v>0</v>
      </c>
      <c r="S73" s="408">
        <f t="shared" si="0"/>
        <v>0</v>
      </c>
      <c r="T73" s="408">
        <f t="shared" si="0"/>
        <v>0</v>
      </c>
      <c r="U73" s="409">
        <f t="shared" si="1"/>
        <v>0</v>
      </c>
    </row>
    <row r="74" spans="1:21" x14ac:dyDescent="0.4">
      <c r="A74" s="91" t="s">
        <v>236</v>
      </c>
      <c r="B74" s="273"/>
      <c r="C74" s="48"/>
      <c r="D74" s="274"/>
      <c r="E74" s="48"/>
      <c r="F74" s="274"/>
      <c r="G74" s="274"/>
      <c r="H74" s="274"/>
      <c r="I74" s="48"/>
      <c r="J74" s="272"/>
      <c r="K74" s="272"/>
      <c r="L74" s="272"/>
      <c r="M74" s="48"/>
      <c r="N74" s="275"/>
      <c r="O74" s="275"/>
      <c r="P74" s="276"/>
      <c r="Q74" s="93"/>
      <c r="R74" s="408">
        <f t="shared" si="0"/>
        <v>0</v>
      </c>
      <c r="S74" s="408">
        <f t="shared" si="0"/>
        <v>0</v>
      </c>
      <c r="T74" s="408">
        <f t="shared" si="0"/>
        <v>0</v>
      </c>
      <c r="U74" s="409">
        <f t="shared" si="1"/>
        <v>0</v>
      </c>
    </row>
    <row r="75" spans="1:21" x14ac:dyDescent="0.4">
      <c r="A75" s="91" t="s">
        <v>236</v>
      </c>
      <c r="B75" s="273"/>
      <c r="C75" s="48"/>
      <c r="D75" s="274"/>
      <c r="E75" s="48"/>
      <c r="F75" s="274"/>
      <c r="G75" s="274"/>
      <c r="H75" s="274"/>
      <c r="I75" s="48"/>
      <c r="J75" s="272"/>
      <c r="K75" s="272"/>
      <c r="L75" s="272"/>
      <c r="M75" s="48"/>
      <c r="N75" s="275"/>
      <c r="O75" s="275"/>
      <c r="P75" s="276"/>
      <c r="Q75" s="93"/>
      <c r="R75" s="408">
        <f t="shared" si="0"/>
        <v>0</v>
      </c>
      <c r="S75" s="408">
        <f t="shared" si="0"/>
        <v>0</v>
      </c>
      <c r="T75" s="408">
        <f t="shared" si="0"/>
        <v>0</v>
      </c>
      <c r="U75" s="409">
        <f t="shared" si="1"/>
        <v>0</v>
      </c>
    </row>
    <row r="76" spans="1:21" x14ac:dyDescent="0.4">
      <c r="A76" s="91" t="s">
        <v>236</v>
      </c>
      <c r="B76" s="273"/>
      <c r="C76" s="48"/>
      <c r="D76" s="274"/>
      <c r="E76" s="48"/>
      <c r="F76" s="274"/>
      <c r="G76" s="274"/>
      <c r="H76" s="274"/>
      <c r="I76" s="48"/>
      <c r="J76" s="272"/>
      <c r="K76" s="272"/>
      <c r="L76" s="272"/>
      <c r="M76" s="48"/>
      <c r="N76" s="275"/>
      <c r="O76" s="275"/>
      <c r="P76" s="276"/>
      <c r="Q76" s="93"/>
      <c r="R76" s="408">
        <f t="shared" si="0"/>
        <v>0</v>
      </c>
      <c r="S76" s="408">
        <f t="shared" si="0"/>
        <v>0</v>
      </c>
      <c r="T76" s="408">
        <f t="shared" si="0"/>
        <v>0</v>
      </c>
      <c r="U76" s="409">
        <f t="shared" si="1"/>
        <v>0</v>
      </c>
    </row>
    <row r="77" spans="1:21" x14ac:dyDescent="0.4">
      <c r="A77" s="91" t="s">
        <v>236</v>
      </c>
      <c r="B77" s="273"/>
      <c r="C77" s="48"/>
      <c r="D77" s="274"/>
      <c r="E77" s="48"/>
      <c r="F77" s="274"/>
      <c r="G77" s="274"/>
      <c r="H77" s="274"/>
      <c r="I77" s="48"/>
      <c r="J77" s="272"/>
      <c r="K77" s="272"/>
      <c r="L77" s="272"/>
      <c r="M77" s="48"/>
      <c r="N77" s="275"/>
      <c r="O77" s="275"/>
      <c r="P77" s="276"/>
      <c r="Q77" s="93"/>
      <c r="R77" s="408">
        <f t="shared" ref="R77:T140" si="2">IFERROR(F77*J77,0)</f>
        <v>0</v>
      </c>
      <c r="S77" s="408">
        <f t="shared" si="2"/>
        <v>0</v>
      </c>
      <c r="T77" s="408">
        <f t="shared" si="2"/>
        <v>0</v>
      </c>
      <c r="U77" s="409">
        <f t="shared" ref="U77:U140" si="3">IFERROR(R77+S77+T77,0)</f>
        <v>0</v>
      </c>
    </row>
    <row r="78" spans="1:21" x14ac:dyDescent="0.4">
      <c r="A78" s="91" t="s">
        <v>236</v>
      </c>
      <c r="B78" s="273"/>
      <c r="C78" s="48"/>
      <c r="D78" s="274"/>
      <c r="E78" s="48"/>
      <c r="F78" s="274"/>
      <c r="G78" s="274"/>
      <c r="H78" s="274"/>
      <c r="I78" s="48"/>
      <c r="J78" s="272"/>
      <c r="K78" s="272"/>
      <c r="L78" s="272"/>
      <c r="M78" s="48"/>
      <c r="N78" s="275"/>
      <c r="O78" s="275"/>
      <c r="P78" s="276"/>
      <c r="Q78" s="93"/>
      <c r="R78" s="408">
        <f t="shared" si="2"/>
        <v>0</v>
      </c>
      <c r="S78" s="408">
        <f t="shared" si="2"/>
        <v>0</v>
      </c>
      <c r="T78" s="408">
        <f t="shared" si="2"/>
        <v>0</v>
      </c>
      <c r="U78" s="409">
        <f t="shared" si="3"/>
        <v>0</v>
      </c>
    </row>
    <row r="79" spans="1:21" x14ac:dyDescent="0.4">
      <c r="A79" s="91" t="s">
        <v>236</v>
      </c>
      <c r="B79" s="273"/>
      <c r="C79" s="48"/>
      <c r="D79" s="274"/>
      <c r="E79" s="48"/>
      <c r="F79" s="274"/>
      <c r="G79" s="274"/>
      <c r="H79" s="274"/>
      <c r="I79" s="48"/>
      <c r="J79" s="272"/>
      <c r="K79" s="272"/>
      <c r="L79" s="272"/>
      <c r="M79" s="48"/>
      <c r="N79" s="275"/>
      <c r="O79" s="275"/>
      <c r="P79" s="276"/>
      <c r="Q79" s="93"/>
      <c r="R79" s="408">
        <f t="shared" si="2"/>
        <v>0</v>
      </c>
      <c r="S79" s="408">
        <f t="shared" si="2"/>
        <v>0</v>
      </c>
      <c r="T79" s="408">
        <f t="shared" si="2"/>
        <v>0</v>
      </c>
      <c r="U79" s="409">
        <f t="shared" si="3"/>
        <v>0</v>
      </c>
    </row>
    <row r="80" spans="1:21" x14ac:dyDescent="0.4">
      <c r="A80" s="91" t="s">
        <v>236</v>
      </c>
      <c r="B80" s="273"/>
      <c r="C80" s="48"/>
      <c r="D80" s="274"/>
      <c r="E80" s="48"/>
      <c r="F80" s="274"/>
      <c r="G80" s="274"/>
      <c r="H80" s="274"/>
      <c r="I80" s="48"/>
      <c r="J80" s="272"/>
      <c r="K80" s="272"/>
      <c r="L80" s="272"/>
      <c r="M80" s="48"/>
      <c r="N80" s="275"/>
      <c r="O80" s="275"/>
      <c r="P80" s="276"/>
      <c r="Q80" s="93"/>
      <c r="R80" s="408">
        <f t="shared" si="2"/>
        <v>0</v>
      </c>
      <c r="S80" s="408">
        <f t="shared" si="2"/>
        <v>0</v>
      </c>
      <c r="T80" s="408">
        <f t="shared" si="2"/>
        <v>0</v>
      </c>
      <c r="U80" s="409">
        <f t="shared" si="3"/>
        <v>0</v>
      </c>
    </row>
    <row r="81" spans="1:21" x14ac:dyDescent="0.4">
      <c r="A81" s="91" t="s">
        <v>236</v>
      </c>
      <c r="B81" s="273"/>
      <c r="C81" s="48"/>
      <c r="D81" s="274"/>
      <c r="E81" s="48"/>
      <c r="F81" s="272"/>
      <c r="G81" s="272"/>
      <c r="H81" s="272"/>
      <c r="I81" s="48"/>
      <c r="J81" s="272"/>
      <c r="K81" s="272"/>
      <c r="L81" s="272"/>
      <c r="M81" s="48"/>
      <c r="N81" s="275"/>
      <c r="O81" s="275"/>
      <c r="P81" s="276"/>
      <c r="Q81" s="93"/>
      <c r="R81" s="408">
        <f t="shared" si="2"/>
        <v>0</v>
      </c>
      <c r="S81" s="408">
        <f t="shared" si="2"/>
        <v>0</v>
      </c>
      <c r="T81" s="408">
        <f t="shared" si="2"/>
        <v>0</v>
      </c>
      <c r="U81" s="409">
        <f t="shared" si="3"/>
        <v>0</v>
      </c>
    </row>
    <row r="82" spans="1:21" x14ac:dyDescent="0.4">
      <c r="A82" s="91" t="s">
        <v>236</v>
      </c>
      <c r="B82" s="273"/>
      <c r="C82" s="48"/>
      <c r="D82" s="274"/>
      <c r="E82" s="48"/>
      <c r="F82" s="272"/>
      <c r="G82" s="272"/>
      <c r="H82" s="272"/>
      <c r="I82" s="48"/>
      <c r="J82" s="272"/>
      <c r="K82" s="272"/>
      <c r="L82" s="272"/>
      <c r="M82" s="48"/>
      <c r="N82" s="275"/>
      <c r="O82" s="275"/>
      <c r="P82" s="276"/>
      <c r="Q82" s="93"/>
      <c r="R82" s="408">
        <f t="shared" si="2"/>
        <v>0</v>
      </c>
      <c r="S82" s="408">
        <f t="shared" si="2"/>
        <v>0</v>
      </c>
      <c r="T82" s="408">
        <f t="shared" si="2"/>
        <v>0</v>
      </c>
      <c r="U82" s="409">
        <f t="shared" si="3"/>
        <v>0</v>
      </c>
    </row>
    <row r="83" spans="1:21" x14ac:dyDescent="0.4">
      <c r="A83" s="91" t="s">
        <v>236</v>
      </c>
      <c r="B83" s="273"/>
      <c r="C83" s="48"/>
      <c r="D83" s="274"/>
      <c r="E83" s="48"/>
      <c r="F83" s="272"/>
      <c r="G83" s="272"/>
      <c r="H83" s="272"/>
      <c r="I83" s="48"/>
      <c r="J83" s="272"/>
      <c r="K83" s="272"/>
      <c r="L83" s="272"/>
      <c r="M83" s="48"/>
      <c r="N83" s="275"/>
      <c r="O83" s="275"/>
      <c r="P83" s="276"/>
      <c r="Q83" s="93"/>
      <c r="R83" s="408">
        <f t="shared" si="2"/>
        <v>0</v>
      </c>
      <c r="S83" s="408">
        <f t="shared" si="2"/>
        <v>0</v>
      </c>
      <c r="T83" s="408">
        <f t="shared" si="2"/>
        <v>0</v>
      </c>
      <c r="U83" s="409">
        <f t="shared" si="3"/>
        <v>0</v>
      </c>
    </row>
    <row r="84" spans="1:21" x14ac:dyDescent="0.4">
      <c r="A84" s="91" t="s">
        <v>236</v>
      </c>
      <c r="B84" s="273"/>
      <c r="C84" s="48"/>
      <c r="D84" s="274"/>
      <c r="E84" s="48"/>
      <c r="F84" s="272"/>
      <c r="G84" s="272"/>
      <c r="H84" s="272"/>
      <c r="I84" s="48"/>
      <c r="J84" s="272"/>
      <c r="K84" s="272"/>
      <c r="L84" s="272"/>
      <c r="M84" s="48"/>
      <c r="N84" s="275"/>
      <c r="O84" s="275"/>
      <c r="P84" s="276"/>
      <c r="Q84" s="93"/>
      <c r="R84" s="408">
        <f t="shared" si="2"/>
        <v>0</v>
      </c>
      <c r="S84" s="408">
        <f t="shared" si="2"/>
        <v>0</v>
      </c>
      <c r="T84" s="408">
        <f t="shared" si="2"/>
        <v>0</v>
      </c>
      <c r="U84" s="409">
        <f t="shared" si="3"/>
        <v>0</v>
      </c>
    </row>
    <row r="85" spans="1:21" x14ac:dyDescent="0.4">
      <c r="A85" s="91" t="s">
        <v>236</v>
      </c>
      <c r="B85" s="273"/>
      <c r="C85" s="48"/>
      <c r="D85" s="274"/>
      <c r="E85" s="48"/>
      <c r="F85" s="272"/>
      <c r="G85" s="272"/>
      <c r="H85" s="272"/>
      <c r="I85" s="48"/>
      <c r="J85" s="272"/>
      <c r="K85" s="272"/>
      <c r="L85" s="272"/>
      <c r="M85" s="48"/>
      <c r="N85" s="275"/>
      <c r="O85" s="275"/>
      <c r="P85" s="276"/>
      <c r="Q85" s="93"/>
      <c r="R85" s="408">
        <f t="shared" si="2"/>
        <v>0</v>
      </c>
      <c r="S85" s="408">
        <f t="shared" si="2"/>
        <v>0</v>
      </c>
      <c r="T85" s="408">
        <f t="shared" si="2"/>
        <v>0</v>
      </c>
      <c r="U85" s="409">
        <f t="shared" si="3"/>
        <v>0</v>
      </c>
    </row>
    <row r="86" spans="1:21" x14ac:dyDescent="0.4">
      <c r="A86" s="91" t="s">
        <v>236</v>
      </c>
      <c r="B86" s="273"/>
      <c r="C86" s="48"/>
      <c r="D86" s="274"/>
      <c r="E86" s="48"/>
      <c r="F86" s="272"/>
      <c r="G86" s="272"/>
      <c r="H86" s="272"/>
      <c r="I86" s="48"/>
      <c r="J86" s="272"/>
      <c r="K86" s="272"/>
      <c r="L86" s="272"/>
      <c r="M86" s="48"/>
      <c r="N86" s="275"/>
      <c r="O86" s="275"/>
      <c r="P86" s="276"/>
      <c r="Q86" s="93"/>
      <c r="R86" s="408">
        <f t="shared" si="2"/>
        <v>0</v>
      </c>
      <c r="S86" s="408">
        <f t="shared" si="2"/>
        <v>0</v>
      </c>
      <c r="T86" s="408">
        <f t="shared" si="2"/>
        <v>0</v>
      </c>
      <c r="U86" s="409">
        <f t="shared" si="3"/>
        <v>0</v>
      </c>
    </row>
    <row r="87" spans="1:21" x14ac:dyDescent="0.4">
      <c r="A87" s="91" t="s">
        <v>236</v>
      </c>
      <c r="B87" s="273"/>
      <c r="C87" s="48"/>
      <c r="D87" s="274"/>
      <c r="E87" s="48"/>
      <c r="F87" s="272"/>
      <c r="G87" s="272"/>
      <c r="H87" s="272"/>
      <c r="I87" s="48"/>
      <c r="J87" s="272"/>
      <c r="K87" s="272"/>
      <c r="L87" s="272"/>
      <c r="M87" s="48"/>
      <c r="N87" s="275"/>
      <c r="O87" s="275"/>
      <c r="P87" s="276"/>
      <c r="Q87" s="93"/>
      <c r="R87" s="408">
        <f t="shared" si="2"/>
        <v>0</v>
      </c>
      <c r="S87" s="408">
        <f t="shared" si="2"/>
        <v>0</v>
      </c>
      <c r="T87" s="408">
        <f t="shared" si="2"/>
        <v>0</v>
      </c>
      <c r="U87" s="409">
        <f t="shared" si="3"/>
        <v>0</v>
      </c>
    </row>
    <row r="88" spans="1:21" x14ac:dyDescent="0.4">
      <c r="A88" s="91" t="s">
        <v>236</v>
      </c>
      <c r="B88" s="273"/>
      <c r="C88" s="48"/>
      <c r="D88" s="274"/>
      <c r="E88" s="48"/>
      <c r="F88" s="272"/>
      <c r="G88" s="272"/>
      <c r="H88" s="272"/>
      <c r="I88" s="48"/>
      <c r="J88" s="272"/>
      <c r="K88" s="272"/>
      <c r="L88" s="272"/>
      <c r="M88" s="48"/>
      <c r="N88" s="275"/>
      <c r="O88" s="275"/>
      <c r="P88" s="276"/>
      <c r="Q88" s="93"/>
      <c r="R88" s="408">
        <f t="shared" si="2"/>
        <v>0</v>
      </c>
      <c r="S88" s="408">
        <f t="shared" si="2"/>
        <v>0</v>
      </c>
      <c r="T88" s="408">
        <f t="shared" si="2"/>
        <v>0</v>
      </c>
      <c r="U88" s="409">
        <f t="shared" si="3"/>
        <v>0</v>
      </c>
    </row>
    <row r="89" spans="1:21" x14ac:dyDescent="0.4">
      <c r="A89" s="91" t="s">
        <v>236</v>
      </c>
      <c r="B89" s="273"/>
      <c r="C89" s="48"/>
      <c r="D89" s="274"/>
      <c r="E89" s="48"/>
      <c r="F89" s="272"/>
      <c r="G89" s="272"/>
      <c r="H89" s="272"/>
      <c r="I89" s="48"/>
      <c r="J89" s="272"/>
      <c r="K89" s="272"/>
      <c r="L89" s="272"/>
      <c r="M89" s="48"/>
      <c r="N89" s="275"/>
      <c r="O89" s="275"/>
      <c r="P89" s="276"/>
      <c r="Q89" s="93"/>
      <c r="R89" s="408">
        <f t="shared" si="2"/>
        <v>0</v>
      </c>
      <c r="S89" s="408">
        <f t="shared" si="2"/>
        <v>0</v>
      </c>
      <c r="T89" s="408">
        <f t="shared" si="2"/>
        <v>0</v>
      </c>
      <c r="U89" s="409">
        <f t="shared" si="3"/>
        <v>0</v>
      </c>
    </row>
    <row r="90" spans="1:21" x14ac:dyDescent="0.4">
      <c r="A90" s="91" t="s">
        <v>236</v>
      </c>
      <c r="B90" s="273"/>
      <c r="C90" s="48"/>
      <c r="D90" s="274"/>
      <c r="E90" s="48"/>
      <c r="F90" s="272"/>
      <c r="G90" s="272"/>
      <c r="H90" s="272"/>
      <c r="I90" s="48"/>
      <c r="J90" s="272"/>
      <c r="K90" s="272"/>
      <c r="L90" s="272"/>
      <c r="M90" s="48"/>
      <c r="N90" s="275"/>
      <c r="O90" s="275"/>
      <c r="P90" s="276"/>
      <c r="Q90" s="93"/>
      <c r="R90" s="408">
        <f t="shared" si="2"/>
        <v>0</v>
      </c>
      <c r="S90" s="408">
        <f t="shared" si="2"/>
        <v>0</v>
      </c>
      <c r="T90" s="408">
        <f t="shared" si="2"/>
        <v>0</v>
      </c>
      <c r="U90" s="409">
        <f t="shared" si="3"/>
        <v>0</v>
      </c>
    </row>
    <row r="91" spans="1:21" x14ac:dyDescent="0.4">
      <c r="A91" s="91" t="s">
        <v>236</v>
      </c>
      <c r="B91" s="273"/>
      <c r="C91" s="48"/>
      <c r="D91" s="274"/>
      <c r="E91" s="48"/>
      <c r="F91" s="272"/>
      <c r="G91" s="272"/>
      <c r="H91" s="272"/>
      <c r="I91" s="48"/>
      <c r="J91" s="272"/>
      <c r="K91" s="272"/>
      <c r="L91" s="272"/>
      <c r="M91" s="48"/>
      <c r="N91" s="275"/>
      <c r="O91" s="275"/>
      <c r="P91" s="276"/>
      <c r="Q91" s="93"/>
      <c r="R91" s="408">
        <f t="shared" si="2"/>
        <v>0</v>
      </c>
      <c r="S91" s="408">
        <f t="shared" si="2"/>
        <v>0</v>
      </c>
      <c r="T91" s="408">
        <f t="shared" si="2"/>
        <v>0</v>
      </c>
      <c r="U91" s="409">
        <f t="shared" si="3"/>
        <v>0</v>
      </c>
    </row>
    <row r="92" spans="1:21" x14ac:dyDescent="0.4">
      <c r="A92" s="91" t="s">
        <v>236</v>
      </c>
      <c r="B92" s="273"/>
      <c r="C92" s="48"/>
      <c r="D92" s="274"/>
      <c r="E92" s="48"/>
      <c r="F92" s="272"/>
      <c r="G92" s="272"/>
      <c r="H92" s="272"/>
      <c r="I92" s="48"/>
      <c r="J92" s="272"/>
      <c r="K92" s="272"/>
      <c r="L92" s="272"/>
      <c r="M92" s="48"/>
      <c r="N92" s="275"/>
      <c r="O92" s="275"/>
      <c r="P92" s="276"/>
      <c r="Q92" s="93"/>
      <c r="R92" s="408">
        <f t="shared" si="2"/>
        <v>0</v>
      </c>
      <c r="S92" s="408">
        <f t="shared" si="2"/>
        <v>0</v>
      </c>
      <c r="T92" s="408">
        <f t="shared" si="2"/>
        <v>0</v>
      </c>
      <c r="U92" s="409">
        <f t="shared" si="3"/>
        <v>0</v>
      </c>
    </row>
    <row r="93" spans="1:21" x14ac:dyDescent="0.4">
      <c r="A93" s="91" t="s">
        <v>236</v>
      </c>
      <c r="B93" s="273"/>
      <c r="C93" s="48"/>
      <c r="D93" s="274"/>
      <c r="E93" s="48"/>
      <c r="F93" s="272"/>
      <c r="G93" s="272"/>
      <c r="H93" s="272"/>
      <c r="I93" s="48"/>
      <c r="J93" s="272"/>
      <c r="K93" s="272"/>
      <c r="L93" s="272"/>
      <c r="M93" s="48"/>
      <c r="N93" s="275"/>
      <c r="O93" s="275"/>
      <c r="P93" s="276"/>
      <c r="Q93" s="93"/>
      <c r="R93" s="408">
        <f t="shared" si="2"/>
        <v>0</v>
      </c>
      <c r="S93" s="408">
        <f t="shared" si="2"/>
        <v>0</v>
      </c>
      <c r="T93" s="408">
        <f t="shared" si="2"/>
        <v>0</v>
      </c>
      <c r="U93" s="409">
        <f t="shared" si="3"/>
        <v>0</v>
      </c>
    </row>
    <row r="94" spans="1:21" x14ac:dyDescent="0.4">
      <c r="A94" s="91" t="s">
        <v>236</v>
      </c>
      <c r="B94" s="273"/>
      <c r="C94" s="48"/>
      <c r="D94" s="274"/>
      <c r="E94" s="48"/>
      <c r="F94" s="272"/>
      <c r="G94" s="272"/>
      <c r="H94" s="272"/>
      <c r="I94" s="48"/>
      <c r="J94" s="272"/>
      <c r="K94" s="272"/>
      <c r="L94" s="272"/>
      <c r="M94" s="48"/>
      <c r="N94" s="275"/>
      <c r="O94" s="275"/>
      <c r="P94" s="276"/>
      <c r="Q94" s="93"/>
      <c r="R94" s="408">
        <f t="shared" si="2"/>
        <v>0</v>
      </c>
      <c r="S94" s="408">
        <f t="shared" si="2"/>
        <v>0</v>
      </c>
      <c r="T94" s="408">
        <f t="shared" si="2"/>
        <v>0</v>
      </c>
      <c r="U94" s="409">
        <f t="shared" si="3"/>
        <v>0</v>
      </c>
    </row>
    <row r="95" spans="1:21" x14ac:dyDescent="0.4">
      <c r="A95" s="91" t="s">
        <v>236</v>
      </c>
      <c r="B95" s="273"/>
      <c r="C95" s="48"/>
      <c r="D95" s="274"/>
      <c r="E95" s="48"/>
      <c r="F95" s="272"/>
      <c r="G95" s="272"/>
      <c r="H95" s="272"/>
      <c r="I95" s="48"/>
      <c r="J95" s="272"/>
      <c r="K95" s="272"/>
      <c r="L95" s="272"/>
      <c r="M95" s="48"/>
      <c r="N95" s="275"/>
      <c r="O95" s="275"/>
      <c r="P95" s="276"/>
      <c r="Q95" s="93"/>
      <c r="R95" s="408">
        <f t="shared" si="2"/>
        <v>0</v>
      </c>
      <c r="S95" s="408">
        <f t="shared" si="2"/>
        <v>0</v>
      </c>
      <c r="T95" s="408">
        <f t="shared" si="2"/>
        <v>0</v>
      </c>
      <c r="U95" s="409">
        <f t="shared" si="3"/>
        <v>0</v>
      </c>
    </row>
    <row r="96" spans="1:21" x14ac:dyDescent="0.4">
      <c r="A96" s="91" t="s">
        <v>236</v>
      </c>
      <c r="B96" s="273"/>
      <c r="C96" s="48"/>
      <c r="D96" s="274"/>
      <c r="E96" s="48"/>
      <c r="F96" s="272"/>
      <c r="G96" s="272"/>
      <c r="H96" s="272"/>
      <c r="I96" s="48"/>
      <c r="J96" s="272"/>
      <c r="K96" s="272"/>
      <c r="L96" s="272"/>
      <c r="M96" s="48"/>
      <c r="N96" s="275"/>
      <c r="O96" s="275"/>
      <c r="P96" s="276"/>
      <c r="Q96" s="93"/>
      <c r="R96" s="408">
        <f t="shared" si="2"/>
        <v>0</v>
      </c>
      <c r="S96" s="408">
        <f t="shared" si="2"/>
        <v>0</v>
      </c>
      <c r="T96" s="408">
        <f t="shared" si="2"/>
        <v>0</v>
      </c>
      <c r="U96" s="409">
        <f t="shared" si="3"/>
        <v>0</v>
      </c>
    </row>
    <row r="97" spans="1:21" x14ac:dyDescent="0.4">
      <c r="A97" s="91" t="s">
        <v>236</v>
      </c>
      <c r="B97" s="273"/>
      <c r="C97" s="48"/>
      <c r="D97" s="274"/>
      <c r="E97" s="48"/>
      <c r="F97" s="272"/>
      <c r="G97" s="272"/>
      <c r="H97" s="272"/>
      <c r="I97" s="48"/>
      <c r="J97" s="272"/>
      <c r="K97" s="272"/>
      <c r="L97" s="272"/>
      <c r="M97" s="48"/>
      <c r="N97" s="275"/>
      <c r="O97" s="275"/>
      <c r="P97" s="276"/>
      <c r="Q97" s="93"/>
      <c r="R97" s="408">
        <f t="shared" si="2"/>
        <v>0</v>
      </c>
      <c r="S97" s="408">
        <f t="shared" si="2"/>
        <v>0</v>
      </c>
      <c r="T97" s="408">
        <f t="shared" si="2"/>
        <v>0</v>
      </c>
      <c r="U97" s="409">
        <f t="shared" si="3"/>
        <v>0</v>
      </c>
    </row>
    <row r="98" spans="1:21" x14ac:dyDescent="0.4">
      <c r="A98" s="91" t="s">
        <v>236</v>
      </c>
      <c r="B98" s="273"/>
      <c r="C98" s="48"/>
      <c r="D98" s="274"/>
      <c r="E98" s="48"/>
      <c r="F98" s="272"/>
      <c r="G98" s="272"/>
      <c r="H98" s="272"/>
      <c r="I98" s="48"/>
      <c r="J98" s="272"/>
      <c r="K98" s="272"/>
      <c r="L98" s="272"/>
      <c r="M98" s="48"/>
      <c r="N98" s="275"/>
      <c r="O98" s="275"/>
      <c r="P98" s="276"/>
      <c r="Q98" s="93"/>
      <c r="R98" s="408">
        <f t="shared" si="2"/>
        <v>0</v>
      </c>
      <c r="S98" s="408">
        <f t="shared" si="2"/>
        <v>0</v>
      </c>
      <c r="T98" s="408">
        <f t="shared" si="2"/>
        <v>0</v>
      </c>
      <c r="U98" s="409">
        <f t="shared" si="3"/>
        <v>0</v>
      </c>
    </row>
    <row r="99" spans="1:21" x14ac:dyDescent="0.4">
      <c r="A99" s="91" t="s">
        <v>236</v>
      </c>
      <c r="B99" s="273"/>
      <c r="C99" s="48"/>
      <c r="D99" s="274"/>
      <c r="E99" s="48"/>
      <c r="F99" s="272"/>
      <c r="G99" s="272"/>
      <c r="H99" s="272"/>
      <c r="I99" s="48"/>
      <c r="J99" s="272"/>
      <c r="K99" s="272"/>
      <c r="L99" s="272"/>
      <c r="M99" s="48"/>
      <c r="N99" s="275"/>
      <c r="O99" s="275"/>
      <c r="P99" s="276"/>
      <c r="Q99" s="93"/>
      <c r="R99" s="408">
        <f t="shared" si="2"/>
        <v>0</v>
      </c>
      <c r="S99" s="408">
        <f t="shared" si="2"/>
        <v>0</v>
      </c>
      <c r="T99" s="408">
        <f t="shared" si="2"/>
        <v>0</v>
      </c>
      <c r="U99" s="409">
        <f t="shared" si="3"/>
        <v>0</v>
      </c>
    </row>
    <row r="100" spans="1:21" x14ac:dyDescent="0.4">
      <c r="A100" s="91" t="s">
        <v>236</v>
      </c>
      <c r="B100" s="273"/>
      <c r="C100" s="48"/>
      <c r="D100" s="274"/>
      <c r="E100" s="48"/>
      <c r="F100" s="272"/>
      <c r="G100" s="272"/>
      <c r="H100" s="272"/>
      <c r="I100" s="48"/>
      <c r="J100" s="272"/>
      <c r="K100" s="272"/>
      <c r="L100" s="272"/>
      <c r="M100" s="48"/>
      <c r="N100" s="275"/>
      <c r="O100" s="275"/>
      <c r="P100" s="276"/>
      <c r="Q100" s="93"/>
      <c r="R100" s="408">
        <f t="shared" si="2"/>
        <v>0</v>
      </c>
      <c r="S100" s="408">
        <f t="shared" si="2"/>
        <v>0</v>
      </c>
      <c r="T100" s="408">
        <f t="shared" si="2"/>
        <v>0</v>
      </c>
      <c r="U100" s="409">
        <f t="shared" si="3"/>
        <v>0</v>
      </c>
    </row>
    <row r="101" spans="1:21" x14ac:dyDescent="0.4">
      <c r="A101" s="91" t="s">
        <v>236</v>
      </c>
      <c r="B101" s="273"/>
      <c r="C101" s="48"/>
      <c r="D101" s="274"/>
      <c r="E101" s="48"/>
      <c r="F101" s="272"/>
      <c r="G101" s="272"/>
      <c r="H101" s="272"/>
      <c r="I101" s="48"/>
      <c r="J101" s="272"/>
      <c r="K101" s="272"/>
      <c r="L101" s="272"/>
      <c r="M101" s="48"/>
      <c r="N101" s="275"/>
      <c r="O101" s="275"/>
      <c r="P101" s="276"/>
      <c r="Q101" s="93"/>
      <c r="R101" s="408">
        <f t="shared" si="2"/>
        <v>0</v>
      </c>
      <c r="S101" s="408">
        <f t="shared" si="2"/>
        <v>0</v>
      </c>
      <c r="T101" s="408">
        <f t="shared" si="2"/>
        <v>0</v>
      </c>
      <c r="U101" s="409">
        <f t="shared" si="3"/>
        <v>0</v>
      </c>
    </row>
    <row r="102" spans="1:21" x14ac:dyDescent="0.4">
      <c r="A102" s="91" t="s">
        <v>236</v>
      </c>
      <c r="B102" s="273"/>
      <c r="C102" s="48"/>
      <c r="D102" s="274"/>
      <c r="E102" s="48"/>
      <c r="F102" s="272"/>
      <c r="G102" s="272"/>
      <c r="H102" s="272"/>
      <c r="I102" s="48"/>
      <c r="J102" s="272"/>
      <c r="K102" s="272"/>
      <c r="L102" s="272"/>
      <c r="M102" s="48"/>
      <c r="N102" s="275"/>
      <c r="O102" s="275"/>
      <c r="P102" s="276"/>
      <c r="Q102" s="93"/>
      <c r="R102" s="408">
        <f t="shared" si="2"/>
        <v>0</v>
      </c>
      <c r="S102" s="408">
        <f t="shared" si="2"/>
        <v>0</v>
      </c>
      <c r="T102" s="408">
        <f t="shared" si="2"/>
        <v>0</v>
      </c>
      <c r="U102" s="409">
        <f t="shared" si="3"/>
        <v>0</v>
      </c>
    </row>
    <row r="103" spans="1:21" x14ac:dyDescent="0.4">
      <c r="A103" s="91" t="s">
        <v>236</v>
      </c>
      <c r="B103" s="273"/>
      <c r="C103" s="48"/>
      <c r="D103" s="274"/>
      <c r="E103" s="48"/>
      <c r="F103" s="272"/>
      <c r="G103" s="272"/>
      <c r="H103" s="272"/>
      <c r="I103" s="48"/>
      <c r="J103" s="272"/>
      <c r="K103" s="272"/>
      <c r="L103" s="272"/>
      <c r="M103" s="48"/>
      <c r="N103" s="275"/>
      <c r="O103" s="275"/>
      <c r="P103" s="276"/>
      <c r="Q103" s="93"/>
      <c r="R103" s="408">
        <f t="shared" si="2"/>
        <v>0</v>
      </c>
      <c r="S103" s="408">
        <f t="shared" si="2"/>
        <v>0</v>
      </c>
      <c r="T103" s="408">
        <f t="shared" si="2"/>
        <v>0</v>
      </c>
      <c r="U103" s="409">
        <f t="shared" si="3"/>
        <v>0</v>
      </c>
    </row>
    <row r="104" spans="1:21" x14ac:dyDescent="0.4">
      <c r="A104" s="91" t="s">
        <v>236</v>
      </c>
      <c r="B104" s="273"/>
      <c r="C104" s="48"/>
      <c r="D104" s="274"/>
      <c r="E104" s="48"/>
      <c r="F104" s="272"/>
      <c r="G104" s="272"/>
      <c r="H104" s="272"/>
      <c r="I104" s="48"/>
      <c r="J104" s="272"/>
      <c r="K104" s="272"/>
      <c r="L104" s="272"/>
      <c r="M104" s="48"/>
      <c r="N104" s="275"/>
      <c r="O104" s="275"/>
      <c r="P104" s="276"/>
      <c r="Q104" s="93"/>
      <c r="R104" s="408">
        <f t="shared" si="2"/>
        <v>0</v>
      </c>
      <c r="S104" s="408">
        <f t="shared" si="2"/>
        <v>0</v>
      </c>
      <c r="T104" s="408">
        <f t="shared" si="2"/>
        <v>0</v>
      </c>
      <c r="U104" s="409">
        <f t="shared" si="3"/>
        <v>0</v>
      </c>
    </row>
    <row r="105" spans="1:21" x14ac:dyDescent="0.4">
      <c r="A105" s="91" t="s">
        <v>236</v>
      </c>
      <c r="B105" s="273"/>
      <c r="C105" s="48"/>
      <c r="D105" s="274"/>
      <c r="E105" s="48"/>
      <c r="F105" s="272"/>
      <c r="G105" s="272"/>
      <c r="H105" s="272"/>
      <c r="I105" s="48"/>
      <c r="J105" s="272"/>
      <c r="K105" s="272"/>
      <c r="L105" s="272"/>
      <c r="M105" s="48"/>
      <c r="N105" s="275"/>
      <c r="O105" s="275"/>
      <c r="P105" s="276"/>
      <c r="Q105" s="93"/>
      <c r="R105" s="408">
        <f t="shared" si="2"/>
        <v>0</v>
      </c>
      <c r="S105" s="408">
        <f t="shared" si="2"/>
        <v>0</v>
      </c>
      <c r="T105" s="408">
        <f t="shared" si="2"/>
        <v>0</v>
      </c>
      <c r="U105" s="409">
        <f t="shared" si="3"/>
        <v>0</v>
      </c>
    </row>
    <row r="106" spans="1:21" x14ac:dyDescent="0.4">
      <c r="A106" s="91" t="s">
        <v>236</v>
      </c>
      <c r="B106" s="273"/>
      <c r="C106" s="48"/>
      <c r="D106" s="274"/>
      <c r="E106" s="48"/>
      <c r="F106" s="272"/>
      <c r="G106" s="272"/>
      <c r="H106" s="272"/>
      <c r="I106" s="48"/>
      <c r="J106" s="272"/>
      <c r="K106" s="272"/>
      <c r="L106" s="272"/>
      <c r="M106" s="48"/>
      <c r="N106" s="275"/>
      <c r="O106" s="275"/>
      <c r="P106" s="276"/>
      <c r="Q106" s="93"/>
      <c r="R106" s="408">
        <f t="shared" si="2"/>
        <v>0</v>
      </c>
      <c r="S106" s="408">
        <f t="shared" si="2"/>
        <v>0</v>
      </c>
      <c r="T106" s="408">
        <f t="shared" si="2"/>
        <v>0</v>
      </c>
      <c r="U106" s="409">
        <f t="shared" si="3"/>
        <v>0</v>
      </c>
    </row>
    <row r="107" spans="1:21" x14ac:dyDescent="0.4">
      <c r="A107" s="91" t="s">
        <v>236</v>
      </c>
      <c r="B107" s="273"/>
      <c r="C107" s="48"/>
      <c r="D107" s="274"/>
      <c r="E107" s="48"/>
      <c r="F107" s="272"/>
      <c r="G107" s="272"/>
      <c r="H107" s="272"/>
      <c r="I107" s="48"/>
      <c r="J107" s="272"/>
      <c r="K107" s="272"/>
      <c r="L107" s="272"/>
      <c r="M107" s="48"/>
      <c r="N107" s="275"/>
      <c r="O107" s="275"/>
      <c r="P107" s="276"/>
      <c r="Q107" s="93"/>
      <c r="R107" s="408">
        <f t="shared" si="2"/>
        <v>0</v>
      </c>
      <c r="S107" s="408">
        <f t="shared" si="2"/>
        <v>0</v>
      </c>
      <c r="T107" s="408">
        <f t="shared" si="2"/>
        <v>0</v>
      </c>
      <c r="U107" s="409">
        <f t="shared" si="3"/>
        <v>0</v>
      </c>
    </row>
    <row r="108" spans="1:21" x14ac:dyDescent="0.4">
      <c r="A108" s="91" t="s">
        <v>236</v>
      </c>
      <c r="B108" s="273"/>
      <c r="C108" s="48"/>
      <c r="D108" s="274"/>
      <c r="E108" s="48"/>
      <c r="F108" s="272"/>
      <c r="G108" s="272"/>
      <c r="H108" s="272"/>
      <c r="I108" s="48"/>
      <c r="J108" s="272"/>
      <c r="K108" s="272"/>
      <c r="L108" s="272"/>
      <c r="M108" s="48"/>
      <c r="N108" s="275"/>
      <c r="O108" s="275"/>
      <c r="P108" s="276"/>
      <c r="Q108" s="93"/>
      <c r="R108" s="408">
        <f t="shared" si="2"/>
        <v>0</v>
      </c>
      <c r="S108" s="408">
        <f t="shared" si="2"/>
        <v>0</v>
      </c>
      <c r="T108" s="408">
        <f t="shared" si="2"/>
        <v>0</v>
      </c>
      <c r="U108" s="409">
        <f t="shared" si="3"/>
        <v>0</v>
      </c>
    </row>
    <row r="109" spans="1:21" x14ac:dyDescent="0.4">
      <c r="A109" s="91" t="s">
        <v>236</v>
      </c>
      <c r="B109" s="273"/>
      <c r="C109" s="48"/>
      <c r="D109" s="274"/>
      <c r="E109" s="48"/>
      <c r="F109" s="272"/>
      <c r="G109" s="272"/>
      <c r="H109" s="272"/>
      <c r="I109" s="48"/>
      <c r="J109" s="272"/>
      <c r="K109" s="272"/>
      <c r="L109" s="272"/>
      <c r="M109" s="48"/>
      <c r="N109" s="275"/>
      <c r="O109" s="275"/>
      <c r="P109" s="276"/>
      <c r="Q109" s="93"/>
      <c r="R109" s="408">
        <f t="shared" si="2"/>
        <v>0</v>
      </c>
      <c r="S109" s="408">
        <f t="shared" si="2"/>
        <v>0</v>
      </c>
      <c r="T109" s="408">
        <f t="shared" si="2"/>
        <v>0</v>
      </c>
      <c r="U109" s="409">
        <f t="shared" si="3"/>
        <v>0</v>
      </c>
    </row>
    <row r="110" spans="1:21" x14ac:dyDescent="0.4">
      <c r="A110" s="91" t="s">
        <v>236</v>
      </c>
      <c r="B110" s="273"/>
      <c r="C110" s="48"/>
      <c r="D110" s="274"/>
      <c r="E110" s="48"/>
      <c r="F110" s="272"/>
      <c r="G110" s="272"/>
      <c r="H110" s="272"/>
      <c r="I110" s="48"/>
      <c r="J110" s="272"/>
      <c r="K110" s="272"/>
      <c r="L110" s="272"/>
      <c r="M110" s="48"/>
      <c r="N110" s="275"/>
      <c r="O110" s="275"/>
      <c r="P110" s="276"/>
      <c r="Q110" s="93"/>
      <c r="R110" s="408">
        <f t="shared" si="2"/>
        <v>0</v>
      </c>
      <c r="S110" s="408">
        <f t="shared" si="2"/>
        <v>0</v>
      </c>
      <c r="T110" s="408">
        <f t="shared" si="2"/>
        <v>0</v>
      </c>
      <c r="U110" s="409">
        <f t="shared" si="3"/>
        <v>0</v>
      </c>
    </row>
    <row r="111" spans="1:21" x14ac:dyDescent="0.4">
      <c r="A111" s="91" t="s">
        <v>236</v>
      </c>
      <c r="B111" s="273"/>
      <c r="C111" s="48"/>
      <c r="D111" s="274"/>
      <c r="E111" s="48"/>
      <c r="F111" s="272"/>
      <c r="G111" s="272"/>
      <c r="H111" s="272"/>
      <c r="I111" s="48"/>
      <c r="J111" s="272"/>
      <c r="K111" s="272"/>
      <c r="L111" s="272"/>
      <c r="M111" s="48"/>
      <c r="N111" s="275"/>
      <c r="O111" s="275"/>
      <c r="P111" s="276"/>
      <c r="Q111" s="93"/>
      <c r="R111" s="408">
        <f t="shared" si="2"/>
        <v>0</v>
      </c>
      <c r="S111" s="408">
        <f t="shared" si="2"/>
        <v>0</v>
      </c>
      <c r="T111" s="408">
        <f t="shared" si="2"/>
        <v>0</v>
      </c>
      <c r="U111" s="409">
        <f t="shared" si="3"/>
        <v>0</v>
      </c>
    </row>
    <row r="112" spans="1:21" x14ac:dyDescent="0.4">
      <c r="A112" s="91" t="s">
        <v>236</v>
      </c>
      <c r="B112" s="273"/>
      <c r="C112" s="48"/>
      <c r="D112" s="274"/>
      <c r="E112" s="48"/>
      <c r="F112" s="272"/>
      <c r="G112" s="272"/>
      <c r="H112" s="272"/>
      <c r="I112" s="48"/>
      <c r="J112" s="272"/>
      <c r="K112" s="272"/>
      <c r="L112" s="272"/>
      <c r="M112" s="48"/>
      <c r="N112" s="275"/>
      <c r="O112" s="275"/>
      <c r="P112" s="276"/>
      <c r="Q112" s="93"/>
      <c r="R112" s="408">
        <f t="shared" si="2"/>
        <v>0</v>
      </c>
      <c r="S112" s="408">
        <f t="shared" si="2"/>
        <v>0</v>
      </c>
      <c r="T112" s="408">
        <f t="shared" si="2"/>
        <v>0</v>
      </c>
      <c r="U112" s="409">
        <f t="shared" si="3"/>
        <v>0</v>
      </c>
    </row>
    <row r="113" spans="1:21" x14ac:dyDescent="0.4">
      <c r="A113" s="91" t="s">
        <v>236</v>
      </c>
      <c r="B113" s="273"/>
      <c r="C113" s="48"/>
      <c r="D113" s="274"/>
      <c r="E113" s="48"/>
      <c r="F113" s="272"/>
      <c r="G113" s="272"/>
      <c r="H113" s="272"/>
      <c r="I113" s="48"/>
      <c r="J113" s="272"/>
      <c r="K113" s="272"/>
      <c r="L113" s="272"/>
      <c r="M113" s="48"/>
      <c r="N113" s="275"/>
      <c r="O113" s="275"/>
      <c r="P113" s="276"/>
      <c r="Q113" s="93"/>
      <c r="R113" s="408">
        <f t="shared" si="2"/>
        <v>0</v>
      </c>
      <c r="S113" s="408">
        <f t="shared" si="2"/>
        <v>0</v>
      </c>
      <c r="T113" s="408">
        <f t="shared" si="2"/>
        <v>0</v>
      </c>
      <c r="U113" s="409">
        <f t="shared" si="3"/>
        <v>0</v>
      </c>
    </row>
    <row r="114" spans="1:21" x14ac:dyDescent="0.4">
      <c r="A114" s="91" t="s">
        <v>236</v>
      </c>
      <c r="B114" s="273"/>
      <c r="C114" s="48"/>
      <c r="D114" s="274"/>
      <c r="E114" s="48"/>
      <c r="F114" s="272"/>
      <c r="G114" s="272"/>
      <c r="H114" s="272"/>
      <c r="I114" s="48"/>
      <c r="J114" s="272"/>
      <c r="K114" s="272"/>
      <c r="L114" s="272"/>
      <c r="M114" s="48"/>
      <c r="N114" s="275"/>
      <c r="O114" s="275"/>
      <c r="P114" s="276"/>
      <c r="Q114" s="93"/>
      <c r="R114" s="408">
        <f t="shared" si="2"/>
        <v>0</v>
      </c>
      <c r="S114" s="408">
        <f t="shared" si="2"/>
        <v>0</v>
      </c>
      <c r="T114" s="408">
        <f t="shared" si="2"/>
        <v>0</v>
      </c>
      <c r="U114" s="409">
        <f t="shared" si="3"/>
        <v>0</v>
      </c>
    </row>
    <row r="115" spans="1:21" x14ac:dyDescent="0.4">
      <c r="A115" s="91" t="s">
        <v>236</v>
      </c>
      <c r="B115" s="273"/>
      <c r="C115" s="48"/>
      <c r="D115" s="274"/>
      <c r="E115" s="48"/>
      <c r="F115" s="272"/>
      <c r="G115" s="272"/>
      <c r="H115" s="272"/>
      <c r="I115" s="48"/>
      <c r="J115" s="272"/>
      <c r="K115" s="272"/>
      <c r="L115" s="272"/>
      <c r="M115" s="48"/>
      <c r="N115" s="275"/>
      <c r="O115" s="275"/>
      <c r="P115" s="276"/>
      <c r="Q115" s="93"/>
      <c r="R115" s="408">
        <f t="shared" si="2"/>
        <v>0</v>
      </c>
      <c r="S115" s="408">
        <f t="shared" si="2"/>
        <v>0</v>
      </c>
      <c r="T115" s="408">
        <f t="shared" si="2"/>
        <v>0</v>
      </c>
      <c r="U115" s="409">
        <f t="shared" si="3"/>
        <v>0</v>
      </c>
    </row>
    <row r="116" spans="1:21" x14ac:dyDescent="0.4">
      <c r="A116" s="91" t="s">
        <v>236</v>
      </c>
      <c r="B116" s="273"/>
      <c r="C116" s="48"/>
      <c r="D116" s="274"/>
      <c r="E116" s="48"/>
      <c r="F116" s="272"/>
      <c r="G116" s="272"/>
      <c r="H116" s="272"/>
      <c r="I116" s="48"/>
      <c r="J116" s="272"/>
      <c r="K116" s="272"/>
      <c r="L116" s="272"/>
      <c r="M116" s="48"/>
      <c r="N116" s="275"/>
      <c r="O116" s="275"/>
      <c r="P116" s="276"/>
      <c r="Q116" s="93"/>
      <c r="R116" s="408">
        <f t="shared" si="2"/>
        <v>0</v>
      </c>
      <c r="S116" s="408">
        <f t="shared" si="2"/>
        <v>0</v>
      </c>
      <c r="T116" s="408">
        <f t="shared" si="2"/>
        <v>0</v>
      </c>
      <c r="U116" s="409">
        <f t="shared" si="3"/>
        <v>0</v>
      </c>
    </row>
    <row r="117" spans="1:21" x14ac:dyDescent="0.4">
      <c r="A117" s="91" t="s">
        <v>236</v>
      </c>
      <c r="B117" s="273"/>
      <c r="C117" s="48"/>
      <c r="D117" s="274"/>
      <c r="E117" s="48"/>
      <c r="F117" s="272"/>
      <c r="G117" s="272"/>
      <c r="H117" s="272"/>
      <c r="I117" s="48"/>
      <c r="J117" s="272"/>
      <c r="K117" s="272"/>
      <c r="L117" s="272"/>
      <c r="M117" s="48"/>
      <c r="N117" s="275"/>
      <c r="O117" s="275"/>
      <c r="P117" s="276"/>
      <c r="Q117" s="93"/>
      <c r="R117" s="408">
        <f t="shared" si="2"/>
        <v>0</v>
      </c>
      <c r="S117" s="408">
        <f t="shared" si="2"/>
        <v>0</v>
      </c>
      <c r="T117" s="408">
        <f t="shared" si="2"/>
        <v>0</v>
      </c>
      <c r="U117" s="409">
        <f t="shared" si="3"/>
        <v>0</v>
      </c>
    </row>
    <row r="118" spans="1:21" x14ac:dyDescent="0.4">
      <c r="A118" s="91" t="s">
        <v>236</v>
      </c>
      <c r="B118" s="273"/>
      <c r="C118" s="48"/>
      <c r="D118" s="274"/>
      <c r="E118" s="48"/>
      <c r="F118" s="272"/>
      <c r="G118" s="272"/>
      <c r="H118" s="272"/>
      <c r="I118" s="48"/>
      <c r="J118" s="272"/>
      <c r="K118" s="272"/>
      <c r="L118" s="272"/>
      <c r="M118" s="48"/>
      <c r="N118" s="275"/>
      <c r="O118" s="275"/>
      <c r="P118" s="276"/>
      <c r="Q118" s="93"/>
      <c r="R118" s="408">
        <f t="shared" si="2"/>
        <v>0</v>
      </c>
      <c r="S118" s="408">
        <f t="shared" si="2"/>
        <v>0</v>
      </c>
      <c r="T118" s="408">
        <f t="shared" si="2"/>
        <v>0</v>
      </c>
      <c r="U118" s="409">
        <f t="shared" si="3"/>
        <v>0</v>
      </c>
    </row>
    <row r="119" spans="1:21" x14ac:dyDescent="0.4">
      <c r="A119" s="91" t="s">
        <v>236</v>
      </c>
      <c r="B119" s="273"/>
      <c r="C119" s="48"/>
      <c r="D119" s="274"/>
      <c r="E119" s="48"/>
      <c r="F119" s="272"/>
      <c r="G119" s="272"/>
      <c r="H119" s="272"/>
      <c r="I119" s="48"/>
      <c r="J119" s="272"/>
      <c r="K119" s="272"/>
      <c r="L119" s="272"/>
      <c r="M119" s="48"/>
      <c r="N119" s="275"/>
      <c r="O119" s="275"/>
      <c r="P119" s="276"/>
      <c r="Q119" s="93"/>
      <c r="R119" s="408">
        <f t="shared" si="2"/>
        <v>0</v>
      </c>
      <c r="S119" s="408">
        <f t="shared" si="2"/>
        <v>0</v>
      </c>
      <c r="T119" s="408">
        <f t="shared" si="2"/>
        <v>0</v>
      </c>
      <c r="U119" s="409">
        <f t="shared" si="3"/>
        <v>0</v>
      </c>
    </row>
    <row r="120" spans="1:21" x14ac:dyDescent="0.4">
      <c r="A120" s="91" t="s">
        <v>236</v>
      </c>
      <c r="B120" s="273"/>
      <c r="C120" s="48"/>
      <c r="D120" s="274"/>
      <c r="E120" s="48"/>
      <c r="F120" s="272"/>
      <c r="G120" s="272"/>
      <c r="H120" s="272"/>
      <c r="I120" s="48"/>
      <c r="J120" s="272"/>
      <c r="K120" s="272"/>
      <c r="L120" s="272"/>
      <c r="M120" s="48"/>
      <c r="N120" s="275"/>
      <c r="O120" s="275"/>
      <c r="P120" s="276"/>
      <c r="Q120" s="93"/>
      <c r="R120" s="408">
        <f t="shared" si="2"/>
        <v>0</v>
      </c>
      <c r="S120" s="408">
        <f t="shared" si="2"/>
        <v>0</v>
      </c>
      <c r="T120" s="408">
        <f t="shared" si="2"/>
        <v>0</v>
      </c>
      <c r="U120" s="409">
        <f t="shared" si="3"/>
        <v>0</v>
      </c>
    </row>
    <row r="121" spans="1:21" x14ac:dyDescent="0.4">
      <c r="A121" s="91" t="s">
        <v>236</v>
      </c>
      <c r="B121" s="273"/>
      <c r="C121" s="48"/>
      <c r="D121" s="274"/>
      <c r="E121" s="48"/>
      <c r="F121" s="272"/>
      <c r="G121" s="272"/>
      <c r="H121" s="272"/>
      <c r="I121" s="48"/>
      <c r="J121" s="272"/>
      <c r="K121" s="272"/>
      <c r="L121" s="272"/>
      <c r="M121" s="48"/>
      <c r="N121" s="275"/>
      <c r="O121" s="275"/>
      <c r="P121" s="276"/>
      <c r="Q121" s="93"/>
      <c r="R121" s="408">
        <f t="shared" si="2"/>
        <v>0</v>
      </c>
      <c r="S121" s="408">
        <f t="shared" si="2"/>
        <v>0</v>
      </c>
      <c r="T121" s="408">
        <f t="shared" si="2"/>
        <v>0</v>
      </c>
      <c r="U121" s="409">
        <f t="shared" si="3"/>
        <v>0</v>
      </c>
    </row>
    <row r="122" spans="1:21" x14ac:dyDescent="0.4">
      <c r="A122" s="91" t="s">
        <v>236</v>
      </c>
      <c r="B122" s="273"/>
      <c r="C122" s="48"/>
      <c r="D122" s="274"/>
      <c r="E122" s="48"/>
      <c r="F122" s="272"/>
      <c r="G122" s="272"/>
      <c r="H122" s="272"/>
      <c r="I122" s="48"/>
      <c r="J122" s="272"/>
      <c r="K122" s="272"/>
      <c r="L122" s="272"/>
      <c r="M122" s="48"/>
      <c r="N122" s="275"/>
      <c r="O122" s="275"/>
      <c r="P122" s="276"/>
      <c r="Q122" s="93"/>
      <c r="R122" s="408">
        <f t="shared" si="2"/>
        <v>0</v>
      </c>
      <c r="S122" s="408">
        <f t="shared" si="2"/>
        <v>0</v>
      </c>
      <c r="T122" s="408">
        <f t="shared" si="2"/>
        <v>0</v>
      </c>
      <c r="U122" s="409">
        <f t="shared" si="3"/>
        <v>0</v>
      </c>
    </row>
    <row r="123" spans="1:21" x14ac:dyDescent="0.4">
      <c r="A123" s="91" t="s">
        <v>236</v>
      </c>
      <c r="B123" s="273"/>
      <c r="C123" s="48"/>
      <c r="D123" s="274"/>
      <c r="E123" s="48"/>
      <c r="F123" s="272"/>
      <c r="G123" s="272"/>
      <c r="H123" s="272"/>
      <c r="I123" s="48"/>
      <c r="J123" s="272"/>
      <c r="K123" s="272"/>
      <c r="L123" s="272"/>
      <c r="M123" s="48"/>
      <c r="N123" s="275"/>
      <c r="O123" s="275"/>
      <c r="P123" s="276"/>
      <c r="Q123" s="93"/>
      <c r="R123" s="408">
        <f t="shared" si="2"/>
        <v>0</v>
      </c>
      <c r="S123" s="408">
        <f t="shared" si="2"/>
        <v>0</v>
      </c>
      <c r="T123" s="408">
        <f t="shared" si="2"/>
        <v>0</v>
      </c>
      <c r="U123" s="409">
        <f t="shared" si="3"/>
        <v>0</v>
      </c>
    </row>
    <row r="124" spans="1:21" x14ac:dyDescent="0.4">
      <c r="A124" s="91" t="s">
        <v>236</v>
      </c>
      <c r="B124" s="273"/>
      <c r="C124" s="48"/>
      <c r="D124" s="274"/>
      <c r="E124" s="48"/>
      <c r="F124" s="272"/>
      <c r="G124" s="272"/>
      <c r="H124" s="272"/>
      <c r="I124" s="48"/>
      <c r="J124" s="272"/>
      <c r="K124" s="272"/>
      <c r="L124" s="272"/>
      <c r="M124" s="48"/>
      <c r="N124" s="275"/>
      <c r="O124" s="275"/>
      <c r="P124" s="276"/>
      <c r="Q124" s="93"/>
      <c r="R124" s="408">
        <f t="shared" si="2"/>
        <v>0</v>
      </c>
      <c r="S124" s="408">
        <f t="shared" si="2"/>
        <v>0</v>
      </c>
      <c r="T124" s="408">
        <f t="shared" si="2"/>
        <v>0</v>
      </c>
      <c r="U124" s="409">
        <f t="shared" si="3"/>
        <v>0</v>
      </c>
    </row>
    <row r="125" spans="1:21" x14ac:dyDescent="0.4">
      <c r="A125" s="91" t="s">
        <v>236</v>
      </c>
      <c r="B125" s="273"/>
      <c r="C125" s="48"/>
      <c r="D125" s="274"/>
      <c r="E125" s="48"/>
      <c r="F125" s="272"/>
      <c r="G125" s="272"/>
      <c r="H125" s="272"/>
      <c r="I125" s="48"/>
      <c r="J125" s="272"/>
      <c r="K125" s="272"/>
      <c r="L125" s="272"/>
      <c r="M125" s="48"/>
      <c r="N125" s="275"/>
      <c r="O125" s="275"/>
      <c r="P125" s="276"/>
      <c r="Q125" s="93"/>
      <c r="R125" s="408">
        <f t="shared" si="2"/>
        <v>0</v>
      </c>
      <c r="S125" s="408">
        <f t="shared" si="2"/>
        <v>0</v>
      </c>
      <c r="T125" s="408">
        <f t="shared" si="2"/>
        <v>0</v>
      </c>
      <c r="U125" s="409">
        <f t="shared" si="3"/>
        <v>0</v>
      </c>
    </row>
    <row r="126" spans="1:21" x14ac:dyDescent="0.4">
      <c r="A126" s="91" t="s">
        <v>236</v>
      </c>
      <c r="B126" s="273"/>
      <c r="C126" s="48"/>
      <c r="D126" s="274"/>
      <c r="E126" s="48"/>
      <c r="F126" s="272"/>
      <c r="G126" s="272"/>
      <c r="H126" s="272"/>
      <c r="I126" s="48"/>
      <c r="J126" s="272"/>
      <c r="K126" s="272"/>
      <c r="L126" s="272"/>
      <c r="M126" s="48"/>
      <c r="N126" s="275"/>
      <c r="O126" s="275"/>
      <c r="P126" s="276"/>
      <c r="Q126" s="93"/>
      <c r="R126" s="408">
        <f t="shared" si="2"/>
        <v>0</v>
      </c>
      <c r="S126" s="408">
        <f t="shared" si="2"/>
        <v>0</v>
      </c>
      <c r="T126" s="408">
        <f t="shared" si="2"/>
        <v>0</v>
      </c>
      <c r="U126" s="409">
        <f t="shared" si="3"/>
        <v>0</v>
      </c>
    </row>
    <row r="127" spans="1:21" x14ac:dyDescent="0.4">
      <c r="A127" s="91" t="s">
        <v>236</v>
      </c>
      <c r="B127" s="273"/>
      <c r="C127" s="48"/>
      <c r="D127" s="274"/>
      <c r="E127" s="48"/>
      <c r="F127" s="272"/>
      <c r="G127" s="272"/>
      <c r="H127" s="272"/>
      <c r="I127" s="48"/>
      <c r="J127" s="272"/>
      <c r="K127" s="272"/>
      <c r="L127" s="272"/>
      <c r="M127" s="48"/>
      <c r="N127" s="275"/>
      <c r="O127" s="275"/>
      <c r="P127" s="276"/>
      <c r="Q127" s="93"/>
      <c r="R127" s="408">
        <f t="shared" si="2"/>
        <v>0</v>
      </c>
      <c r="S127" s="408">
        <f t="shared" si="2"/>
        <v>0</v>
      </c>
      <c r="T127" s="408">
        <f t="shared" si="2"/>
        <v>0</v>
      </c>
      <c r="U127" s="409">
        <f t="shared" si="3"/>
        <v>0</v>
      </c>
    </row>
    <row r="128" spans="1:21" x14ac:dyDescent="0.4">
      <c r="A128" s="91" t="s">
        <v>236</v>
      </c>
      <c r="B128" s="273"/>
      <c r="C128" s="48"/>
      <c r="D128" s="274"/>
      <c r="E128" s="48"/>
      <c r="F128" s="272"/>
      <c r="G128" s="272"/>
      <c r="H128" s="272"/>
      <c r="I128" s="48"/>
      <c r="J128" s="272"/>
      <c r="K128" s="272"/>
      <c r="L128" s="272"/>
      <c r="M128" s="48"/>
      <c r="N128" s="275"/>
      <c r="O128" s="275"/>
      <c r="P128" s="276"/>
      <c r="Q128" s="93"/>
      <c r="R128" s="408">
        <f t="shared" si="2"/>
        <v>0</v>
      </c>
      <c r="S128" s="408">
        <f t="shared" si="2"/>
        <v>0</v>
      </c>
      <c r="T128" s="408">
        <f t="shared" si="2"/>
        <v>0</v>
      </c>
      <c r="U128" s="409">
        <f t="shared" si="3"/>
        <v>0</v>
      </c>
    </row>
    <row r="129" spans="1:21" x14ac:dyDescent="0.4">
      <c r="A129" s="91" t="s">
        <v>236</v>
      </c>
      <c r="B129" s="273"/>
      <c r="C129" s="48"/>
      <c r="D129" s="274"/>
      <c r="E129" s="48"/>
      <c r="F129" s="272"/>
      <c r="G129" s="272"/>
      <c r="H129" s="272"/>
      <c r="I129" s="48"/>
      <c r="J129" s="272"/>
      <c r="K129" s="272"/>
      <c r="L129" s="272"/>
      <c r="M129" s="48"/>
      <c r="N129" s="275"/>
      <c r="O129" s="275"/>
      <c r="P129" s="276"/>
      <c r="Q129" s="93"/>
      <c r="R129" s="408">
        <f t="shared" si="2"/>
        <v>0</v>
      </c>
      <c r="S129" s="408">
        <f t="shared" si="2"/>
        <v>0</v>
      </c>
      <c r="T129" s="408">
        <f t="shared" si="2"/>
        <v>0</v>
      </c>
      <c r="U129" s="409">
        <f t="shared" si="3"/>
        <v>0</v>
      </c>
    </row>
    <row r="130" spans="1:21" x14ac:dyDescent="0.4">
      <c r="A130" s="91" t="s">
        <v>236</v>
      </c>
      <c r="B130" s="273"/>
      <c r="C130" s="48"/>
      <c r="D130" s="274"/>
      <c r="E130" s="48"/>
      <c r="F130" s="272"/>
      <c r="G130" s="272"/>
      <c r="H130" s="272"/>
      <c r="I130" s="48"/>
      <c r="J130" s="272"/>
      <c r="K130" s="272"/>
      <c r="L130" s="272"/>
      <c r="M130" s="48"/>
      <c r="N130" s="275"/>
      <c r="O130" s="275"/>
      <c r="P130" s="276"/>
      <c r="Q130" s="93"/>
      <c r="R130" s="408">
        <f t="shared" si="2"/>
        <v>0</v>
      </c>
      <c r="S130" s="408">
        <f t="shared" si="2"/>
        <v>0</v>
      </c>
      <c r="T130" s="408">
        <f t="shared" si="2"/>
        <v>0</v>
      </c>
      <c r="U130" s="409">
        <f t="shared" si="3"/>
        <v>0</v>
      </c>
    </row>
    <row r="131" spans="1:21" x14ac:dyDescent="0.4">
      <c r="A131" s="91" t="s">
        <v>236</v>
      </c>
      <c r="B131" s="273"/>
      <c r="C131" s="48"/>
      <c r="D131" s="274"/>
      <c r="E131" s="48"/>
      <c r="F131" s="272"/>
      <c r="G131" s="272"/>
      <c r="H131" s="272"/>
      <c r="I131" s="48"/>
      <c r="J131" s="272"/>
      <c r="K131" s="272"/>
      <c r="L131" s="272"/>
      <c r="M131" s="48"/>
      <c r="N131" s="275"/>
      <c r="O131" s="275"/>
      <c r="P131" s="276"/>
      <c r="Q131" s="93"/>
      <c r="R131" s="408">
        <f t="shared" si="2"/>
        <v>0</v>
      </c>
      <c r="S131" s="408">
        <f t="shared" si="2"/>
        <v>0</v>
      </c>
      <c r="T131" s="408">
        <f t="shared" si="2"/>
        <v>0</v>
      </c>
      <c r="U131" s="409">
        <f t="shared" si="3"/>
        <v>0</v>
      </c>
    </row>
    <row r="132" spans="1:21" x14ac:dyDescent="0.4">
      <c r="A132" s="91" t="s">
        <v>236</v>
      </c>
      <c r="B132" s="273"/>
      <c r="C132" s="48"/>
      <c r="D132" s="274"/>
      <c r="E132" s="48"/>
      <c r="F132" s="272"/>
      <c r="G132" s="272"/>
      <c r="H132" s="272"/>
      <c r="I132" s="48"/>
      <c r="J132" s="272"/>
      <c r="K132" s="272"/>
      <c r="L132" s="272"/>
      <c r="M132" s="48"/>
      <c r="N132" s="275"/>
      <c r="O132" s="275"/>
      <c r="P132" s="276"/>
      <c r="Q132" s="93"/>
      <c r="R132" s="408">
        <f t="shared" si="2"/>
        <v>0</v>
      </c>
      <c r="S132" s="408">
        <f t="shared" si="2"/>
        <v>0</v>
      </c>
      <c r="T132" s="408">
        <f t="shared" si="2"/>
        <v>0</v>
      </c>
      <c r="U132" s="409">
        <f t="shared" si="3"/>
        <v>0</v>
      </c>
    </row>
    <row r="133" spans="1:21" x14ac:dyDescent="0.4">
      <c r="A133" s="91" t="s">
        <v>236</v>
      </c>
      <c r="B133" s="273"/>
      <c r="C133" s="48"/>
      <c r="D133" s="274"/>
      <c r="E133" s="48"/>
      <c r="F133" s="272"/>
      <c r="G133" s="272"/>
      <c r="H133" s="272"/>
      <c r="I133" s="48"/>
      <c r="J133" s="272"/>
      <c r="K133" s="272"/>
      <c r="L133" s="272"/>
      <c r="M133" s="48"/>
      <c r="N133" s="275"/>
      <c r="O133" s="275"/>
      <c r="P133" s="276"/>
      <c r="Q133" s="93"/>
      <c r="R133" s="408">
        <f t="shared" si="2"/>
        <v>0</v>
      </c>
      <c r="S133" s="408">
        <f t="shared" si="2"/>
        <v>0</v>
      </c>
      <c r="T133" s="408">
        <f t="shared" si="2"/>
        <v>0</v>
      </c>
      <c r="U133" s="409">
        <f t="shared" si="3"/>
        <v>0</v>
      </c>
    </row>
    <row r="134" spans="1:21" x14ac:dyDescent="0.4">
      <c r="A134" s="91" t="s">
        <v>236</v>
      </c>
      <c r="B134" s="273"/>
      <c r="C134" s="48"/>
      <c r="D134" s="274"/>
      <c r="E134" s="48"/>
      <c r="F134" s="272"/>
      <c r="G134" s="272"/>
      <c r="H134" s="272"/>
      <c r="I134" s="48"/>
      <c r="J134" s="272"/>
      <c r="K134" s="272"/>
      <c r="L134" s="272"/>
      <c r="M134" s="48"/>
      <c r="N134" s="275"/>
      <c r="O134" s="275"/>
      <c r="P134" s="276"/>
      <c r="Q134" s="93"/>
      <c r="R134" s="408">
        <f t="shared" si="2"/>
        <v>0</v>
      </c>
      <c r="S134" s="408">
        <f t="shared" si="2"/>
        <v>0</v>
      </c>
      <c r="T134" s="408">
        <f t="shared" si="2"/>
        <v>0</v>
      </c>
      <c r="U134" s="409">
        <f t="shared" si="3"/>
        <v>0</v>
      </c>
    </row>
    <row r="135" spans="1:21" x14ac:dyDescent="0.4">
      <c r="A135" s="91" t="s">
        <v>236</v>
      </c>
      <c r="B135" s="273"/>
      <c r="C135" s="48"/>
      <c r="D135" s="274"/>
      <c r="E135" s="48"/>
      <c r="F135" s="272"/>
      <c r="G135" s="272"/>
      <c r="H135" s="272"/>
      <c r="I135" s="48"/>
      <c r="J135" s="272"/>
      <c r="K135" s="272"/>
      <c r="L135" s="272"/>
      <c r="M135" s="48"/>
      <c r="N135" s="275"/>
      <c r="O135" s="275"/>
      <c r="P135" s="276"/>
      <c r="Q135" s="93"/>
      <c r="R135" s="408">
        <f t="shared" si="2"/>
        <v>0</v>
      </c>
      <c r="S135" s="408">
        <f t="shared" si="2"/>
        <v>0</v>
      </c>
      <c r="T135" s="408">
        <f t="shared" si="2"/>
        <v>0</v>
      </c>
      <c r="U135" s="409">
        <f t="shared" si="3"/>
        <v>0</v>
      </c>
    </row>
    <row r="136" spans="1:21" x14ac:dyDescent="0.4">
      <c r="A136" s="91" t="s">
        <v>236</v>
      </c>
      <c r="B136" s="273"/>
      <c r="C136" s="48"/>
      <c r="D136" s="274"/>
      <c r="E136" s="48"/>
      <c r="F136" s="272"/>
      <c r="G136" s="272"/>
      <c r="H136" s="272"/>
      <c r="I136" s="48"/>
      <c r="J136" s="272"/>
      <c r="K136" s="272"/>
      <c r="L136" s="272"/>
      <c r="M136" s="48"/>
      <c r="N136" s="275"/>
      <c r="O136" s="275"/>
      <c r="P136" s="276"/>
      <c r="Q136" s="93"/>
      <c r="R136" s="408">
        <f t="shared" si="2"/>
        <v>0</v>
      </c>
      <c r="S136" s="408">
        <f t="shared" si="2"/>
        <v>0</v>
      </c>
      <c r="T136" s="408">
        <f t="shared" si="2"/>
        <v>0</v>
      </c>
      <c r="U136" s="409">
        <f t="shared" si="3"/>
        <v>0</v>
      </c>
    </row>
    <row r="137" spans="1:21" x14ac:dyDescent="0.4">
      <c r="A137" s="91" t="s">
        <v>236</v>
      </c>
      <c r="B137" s="273"/>
      <c r="C137" s="48"/>
      <c r="D137" s="274"/>
      <c r="E137" s="48"/>
      <c r="F137" s="272"/>
      <c r="G137" s="272"/>
      <c r="H137" s="272"/>
      <c r="I137" s="48"/>
      <c r="J137" s="272"/>
      <c r="K137" s="272"/>
      <c r="L137" s="272"/>
      <c r="M137" s="48"/>
      <c r="N137" s="275"/>
      <c r="O137" s="275"/>
      <c r="P137" s="276"/>
      <c r="Q137" s="93"/>
      <c r="R137" s="408">
        <f t="shared" si="2"/>
        <v>0</v>
      </c>
      <c r="S137" s="408">
        <f t="shared" si="2"/>
        <v>0</v>
      </c>
      <c r="T137" s="408">
        <f t="shared" si="2"/>
        <v>0</v>
      </c>
      <c r="U137" s="409">
        <f t="shared" si="3"/>
        <v>0</v>
      </c>
    </row>
    <row r="138" spans="1:21" x14ac:dyDescent="0.4">
      <c r="A138" s="91" t="s">
        <v>236</v>
      </c>
      <c r="B138" s="273"/>
      <c r="C138" s="48"/>
      <c r="D138" s="274"/>
      <c r="E138" s="48"/>
      <c r="F138" s="272"/>
      <c r="G138" s="272"/>
      <c r="H138" s="272"/>
      <c r="I138" s="48"/>
      <c r="J138" s="272"/>
      <c r="K138" s="272"/>
      <c r="L138" s="272"/>
      <c r="M138" s="48"/>
      <c r="N138" s="275"/>
      <c r="O138" s="275"/>
      <c r="P138" s="276"/>
      <c r="Q138" s="93"/>
      <c r="R138" s="408">
        <f t="shared" si="2"/>
        <v>0</v>
      </c>
      <c r="S138" s="408">
        <f t="shared" si="2"/>
        <v>0</v>
      </c>
      <c r="T138" s="408">
        <f t="shared" si="2"/>
        <v>0</v>
      </c>
      <c r="U138" s="409">
        <f t="shared" si="3"/>
        <v>0</v>
      </c>
    </row>
    <row r="139" spans="1:21" x14ac:dyDescent="0.4">
      <c r="A139" s="91" t="s">
        <v>236</v>
      </c>
      <c r="B139" s="273"/>
      <c r="C139" s="48"/>
      <c r="D139" s="274"/>
      <c r="E139" s="48"/>
      <c r="F139" s="272"/>
      <c r="G139" s="272"/>
      <c r="H139" s="272"/>
      <c r="I139" s="48"/>
      <c r="J139" s="272"/>
      <c r="K139" s="272"/>
      <c r="L139" s="272"/>
      <c r="M139" s="48"/>
      <c r="N139" s="275"/>
      <c r="O139" s="275"/>
      <c r="P139" s="276"/>
      <c r="Q139" s="93"/>
      <c r="R139" s="408">
        <f t="shared" si="2"/>
        <v>0</v>
      </c>
      <c r="S139" s="408">
        <f t="shared" si="2"/>
        <v>0</v>
      </c>
      <c r="T139" s="408">
        <f t="shared" si="2"/>
        <v>0</v>
      </c>
      <c r="U139" s="409">
        <f t="shared" si="3"/>
        <v>0</v>
      </c>
    </row>
    <row r="140" spans="1:21" x14ac:dyDescent="0.4">
      <c r="A140" s="91" t="s">
        <v>236</v>
      </c>
      <c r="B140" s="273"/>
      <c r="C140" s="48"/>
      <c r="D140" s="274"/>
      <c r="E140" s="48"/>
      <c r="F140" s="272"/>
      <c r="G140" s="272"/>
      <c r="H140" s="272"/>
      <c r="I140" s="48"/>
      <c r="J140" s="272"/>
      <c r="K140" s="272"/>
      <c r="L140" s="272"/>
      <c r="M140" s="48"/>
      <c r="N140" s="275"/>
      <c r="O140" s="275"/>
      <c r="P140" s="276"/>
      <c r="Q140" s="93"/>
      <c r="R140" s="408">
        <f t="shared" si="2"/>
        <v>0</v>
      </c>
      <c r="S140" s="408">
        <f t="shared" si="2"/>
        <v>0</v>
      </c>
      <c r="T140" s="408">
        <f t="shared" si="2"/>
        <v>0</v>
      </c>
      <c r="U140" s="409">
        <f t="shared" si="3"/>
        <v>0</v>
      </c>
    </row>
    <row r="141" spans="1:21" x14ac:dyDescent="0.4">
      <c r="A141" s="91" t="s">
        <v>236</v>
      </c>
      <c r="B141" s="273"/>
      <c r="C141" s="48"/>
      <c r="D141" s="274"/>
      <c r="E141" s="48"/>
      <c r="F141" s="272"/>
      <c r="G141" s="272"/>
      <c r="H141" s="272"/>
      <c r="I141" s="48"/>
      <c r="J141" s="272"/>
      <c r="K141" s="272"/>
      <c r="L141" s="272"/>
      <c r="M141" s="48"/>
      <c r="N141" s="275"/>
      <c r="O141" s="275"/>
      <c r="P141" s="276"/>
      <c r="Q141" s="93"/>
      <c r="R141" s="408">
        <f t="shared" ref="R141:T204" si="4">IFERROR(F141*J141,0)</f>
        <v>0</v>
      </c>
      <c r="S141" s="408">
        <f t="shared" si="4"/>
        <v>0</v>
      </c>
      <c r="T141" s="408">
        <f t="shared" si="4"/>
        <v>0</v>
      </c>
      <c r="U141" s="409">
        <f t="shared" ref="U141:U204" si="5">IFERROR(R141+S141+T141,0)</f>
        <v>0</v>
      </c>
    </row>
    <row r="142" spans="1:21" x14ac:dyDescent="0.4">
      <c r="A142" s="91" t="s">
        <v>236</v>
      </c>
      <c r="B142" s="273"/>
      <c r="C142" s="48"/>
      <c r="D142" s="274"/>
      <c r="E142" s="48"/>
      <c r="F142" s="272"/>
      <c r="G142" s="272"/>
      <c r="H142" s="272"/>
      <c r="I142" s="48"/>
      <c r="J142" s="272"/>
      <c r="K142" s="272"/>
      <c r="L142" s="272"/>
      <c r="M142" s="48"/>
      <c r="N142" s="275"/>
      <c r="O142" s="275"/>
      <c r="P142" s="276"/>
      <c r="Q142" s="93"/>
      <c r="R142" s="408">
        <f t="shared" si="4"/>
        <v>0</v>
      </c>
      <c r="S142" s="408">
        <f t="shared" si="4"/>
        <v>0</v>
      </c>
      <c r="T142" s="408">
        <f t="shared" si="4"/>
        <v>0</v>
      </c>
      <c r="U142" s="409">
        <f t="shared" si="5"/>
        <v>0</v>
      </c>
    </row>
    <row r="143" spans="1:21" x14ac:dyDescent="0.4">
      <c r="A143" s="91" t="s">
        <v>236</v>
      </c>
      <c r="B143" s="273"/>
      <c r="C143" s="48"/>
      <c r="D143" s="274"/>
      <c r="E143" s="48"/>
      <c r="F143" s="272"/>
      <c r="G143" s="272"/>
      <c r="H143" s="272"/>
      <c r="I143" s="48"/>
      <c r="J143" s="272"/>
      <c r="K143" s="272"/>
      <c r="L143" s="272"/>
      <c r="M143" s="48"/>
      <c r="N143" s="275"/>
      <c r="O143" s="275"/>
      <c r="P143" s="276"/>
      <c r="Q143" s="93"/>
      <c r="R143" s="408">
        <f t="shared" si="4"/>
        <v>0</v>
      </c>
      <c r="S143" s="408">
        <f t="shared" si="4"/>
        <v>0</v>
      </c>
      <c r="T143" s="408">
        <f t="shared" si="4"/>
        <v>0</v>
      </c>
      <c r="U143" s="409">
        <f t="shared" si="5"/>
        <v>0</v>
      </c>
    </row>
    <row r="144" spans="1:21" x14ac:dyDescent="0.4">
      <c r="A144" s="91" t="s">
        <v>236</v>
      </c>
      <c r="B144" s="273"/>
      <c r="C144" s="48"/>
      <c r="D144" s="274"/>
      <c r="E144" s="48"/>
      <c r="F144" s="272"/>
      <c r="G144" s="272"/>
      <c r="H144" s="272"/>
      <c r="I144" s="48"/>
      <c r="J144" s="272"/>
      <c r="K144" s="272"/>
      <c r="L144" s="272"/>
      <c r="M144" s="48"/>
      <c r="N144" s="275"/>
      <c r="O144" s="275"/>
      <c r="P144" s="276"/>
      <c r="Q144" s="93"/>
      <c r="R144" s="408">
        <f t="shared" si="4"/>
        <v>0</v>
      </c>
      <c r="S144" s="408">
        <f t="shared" si="4"/>
        <v>0</v>
      </c>
      <c r="T144" s="408">
        <f t="shared" si="4"/>
        <v>0</v>
      </c>
      <c r="U144" s="409">
        <f t="shared" si="5"/>
        <v>0</v>
      </c>
    </row>
    <row r="145" spans="1:21" x14ac:dyDescent="0.4">
      <c r="A145" s="91" t="s">
        <v>236</v>
      </c>
      <c r="B145" s="273"/>
      <c r="C145" s="48"/>
      <c r="D145" s="274"/>
      <c r="E145" s="48"/>
      <c r="F145" s="272"/>
      <c r="G145" s="272"/>
      <c r="H145" s="272"/>
      <c r="I145" s="48"/>
      <c r="J145" s="272"/>
      <c r="K145" s="272"/>
      <c r="L145" s="272"/>
      <c r="M145" s="48"/>
      <c r="N145" s="275"/>
      <c r="O145" s="275"/>
      <c r="P145" s="276"/>
      <c r="Q145" s="93"/>
      <c r="R145" s="408">
        <f t="shared" si="4"/>
        <v>0</v>
      </c>
      <c r="S145" s="408">
        <f t="shared" si="4"/>
        <v>0</v>
      </c>
      <c r="T145" s="408">
        <f t="shared" si="4"/>
        <v>0</v>
      </c>
      <c r="U145" s="409">
        <f t="shared" si="5"/>
        <v>0</v>
      </c>
    </row>
    <row r="146" spans="1:21" x14ac:dyDescent="0.4">
      <c r="A146" s="91" t="s">
        <v>236</v>
      </c>
      <c r="B146" s="273"/>
      <c r="C146" s="48"/>
      <c r="D146" s="274"/>
      <c r="E146" s="48"/>
      <c r="F146" s="272"/>
      <c r="G146" s="272"/>
      <c r="H146" s="272"/>
      <c r="I146" s="48"/>
      <c r="J146" s="272"/>
      <c r="K146" s="272"/>
      <c r="L146" s="272"/>
      <c r="M146" s="48"/>
      <c r="N146" s="275"/>
      <c r="O146" s="275"/>
      <c r="P146" s="276"/>
      <c r="Q146" s="93"/>
      <c r="R146" s="408">
        <f t="shared" si="4"/>
        <v>0</v>
      </c>
      <c r="S146" s="408">
        <f t="shared" si="4"/>
        <v>0</v>
      </c>
      <c r="T146" s="408">
        <f t="shared" si="4"/>
        <v>0</v>
      </c>
      <c r="U146" s="409">
        <f t="shared" si="5"/>
        <v>0</v>
      </c>
    </row>
    <row r="147" spans="1:21" x14ac:dyDescent="0.4">
      <c r="A147" s="91" t="s">
        <v>236</v>
      </c>
      <c r="B147" s="273"/>
      <c r="C147" s="48"/>
      <c r="D147" s="274"/>
      <c r="E147" s="48"/>
      <c r="F147" s="272"/>
      <c r="G147" s="272"/>
      <c r="H147" s="272"/>
      <c r="I147" s="48"/>
      <c r="J147" s="272"/>
      <c r="K147" s="272"/>
      <c r="L147" s="272"/>
      <c r="M147" s="48"/>
      <c r="N147" s="275"/>
      <c r="O147" s="275"/>
      <c r="P147" s="276"/>
      <c r="Q147" s="93"/>
      <c r="R147" s="408">
        <f t="shared" si="4"/>
        <v>0</v>
      </c>
      <c r="S147" s="408">
        <f t="shared" si="4"/>
        <v>0</v>
      </c>
      <c r="T147" s="408">
        <f t="shared" si="4"/>
        <v>0</v>
      </c>
      <c r="U147" s="409">
        <f t="shared" si="5"/>
        <v>0</v>
      </c>
    </row>
    <row r="148" spans="1:21" x14ac:dyDescent="0.4">
      <c r="A148" s="91" t="s">
        <v>236</v>
      </c>
      <c r="B148" s="273"/>
      <c r="C148" s="48"/>
      <c r="D148" s="274"/>
      <c r="E148" s="48"/>
      <c r="F148" s="272"/>
      <c r="G148" s="272"/>
      <c r="H148" s="272"/>
      <c r="I148" s="48"/>
      <c r="J148" s="272"/>
      <c r="K148" s="272"/>
      <c r="L148" s="272"/>
      <c r="M148" s="48"/>
      <c r="N148" s="275"/>
      <c r="O148" s="275"/>
      <c r="P148" s="276"/>
      <c r="Q148" s="93"/>
      <c r="R148" s="408">
        <f t="shared" si="4"/>
        <v>0</v>
      </c>
      <c r="S148" s="408">
        <f t="shared" si="4"/>
        <v>0</v>
      </c>
      <c r="T148" s="408">
        <f t="shared" si="4"/>
        <v>0</v>
      </c>
      <c r="U148" s="409">
        <f t="shared" si="5"/>
        <v>0</v>
      </c>
    </row>
    <row r="149" spans="1:21" x14ac:dyDescent="0.4">
      <c r="A149" s="91" t="s">
        <v>236</v>
      </c>
      <c r="B149" s="273"/>
      <c r="C149" s="48"/>
      <c r="D149" s="274"/>
      <c r="E149" s="48"/>
      <c r="F149" s="272"/>
      <c r="G149" s="272"/>
      <c r="H149" s="272"/>
      <c r="I149" s="48"/>
      <c r="J149" s="272"/>
      <c r="K149" s="272"/>
      <c r="L149" s="272"/>
      <c r="M149" s="48"/>
      <c r="N149" s="275"/>
      <c r="O149" s="275"/>
      <c r="P149" s="276"/>
      <c r="Q149" s="93"/>
      <c r="R149" s="408">
        <f t="shared" si="4"/>
        <v>0</v>
      </c>
      <c r="S149" s="408">
        <f t="shared" si="4"/>
        <v>0</v>
      </c>
      <c r="T149" s="408">
        <f t="shared" si="4"/>
        <v>0</v>
      </c>
      <c r="U149" s="409">
        <f t="shared" si="5"/>
        <v>0</v>
      </c>
    </row>
    <row r="150" spans="1:21" x14ac:dyDescent="0.4">
      <c r="A150" s="91" t="s">
        <v>236</v>
      </c>
      <c r="B150" s="273"/>
      <c r="C150" s="48"/>
      <c r="D150" s="274"/>
      <c r="E150" s="48"/>
      <c r="F150" s="272"/>
      <c r="G150" s="272"/>
      <c r="H150" s="272"/>
      <c r="I150" s="48"/>
      <c r="J150" s="272"/>
      <c r="K150" s="272"/>
      <c r="L150" s="272"/>
      <c r="M150" s="48"/>
      <c r="N150" s="275"/>
      <c r="O150" s="275"/>
      <c r="P150" s="276"/>
      <c r="Q150" s="93"/>
      <c r="R150" s="408">
        <f t="shared" si="4"/>
        <v>0</v>
      </c>
      <c r="S150" s="408">
        <f t="shared" si="4"/>
        <v>0</v>
      </c>
      <c r="T150" s="408">
        <f t="shared" si="4"/>
        <v>0</v>
      </c>
      <c r="U150" s="409">
        <f t="shared" si="5"/>
        <v>0</v>
      </c>
    </row>
    <row r="151" spans="1:21" x14ac:dyDescent="0.4">
      <c r="A151" s="91" t="s">
        <v>236</v>
      </c>
      <c r="B151" s="273"/>
      <c r="C151" s="48"/>
      <c r="D151" s="274"/>
      <c r="E151" s="48"/>
      <c r="F151" s="272"/>
      <c r="G151" s="272"/>
      <c r="H151" s="272"/>
      <c r="I151" s="48"/>
      <c r="J151" s="272"/>
      <c r="K151" s="272"/>
      <c r="L151" s="272"/>
      <c r="M151" s="48"/>
      <c r="N151" s="275"/>
      <c r="O151" s="275"/>
      <c r="P151" s="276"/>
      <c r="Q151" s="93"/>
      <c r="R151" s="408">
        <f t="shared" si="4"/>
        <v>0</v>
      </c>
      <c r="S151" s="408">
        <f t="shared" si="4"/>
        <v>0</v>
      </c>
      <c r="T151" s="408">
        <f t="shared" si="4"/>
        <v>0</v>
      </c>
      <c r="U151" s="409">
        <f t="shared" si="5"/>
        <v>0</v>
      </c>
    </row>
    <row r="152" spans="1:21" x14ac:dyDescent="0.4">
      <c r="A152" s="91" t="s">
        <v>236</v>
      </c>
      <c r="B152" s="273"/>
      <c r="C152" s="48"/>
      <c r="D152" s="274"/>
      <c r="E152" s="48"/>
      <c r="F152" s="272"/>
      <c r="G152" s="272"/>
      <c r="H152" s="272"/>
      <c r="I152" s="48"/>
      <c r="J152" s="272"/>
      <c r="K152" s="272"/>
      <c r="L152" s="272"/>
      <c r="M152" s="48"/>
      <c r="N152" s="275"/>
      <c r="O152" s="275"/>
      <c r="P152" s="276"/>
      <c r="Q152" s="93"/>
      <c r="R152" s="408">
        <f t="shared" si="4"/>
        <v>0</v>
      </c>
      <c r="S152" s="408">
        <f t="shared" si="4"/>
        <v>0</v>
      </c>
      <c r="T152" s="408">
        <f t="shared" si="4"/>
        <v>0</v>
      </c>
      <c r="U152" s="409">
        <f t="shared" si="5"/>
        <v>0</v>
      </c>
    </row>
    <row r="153" spans="1:21" x14ac:dyDescent="0.4">
      <c r="A153" s="91" t="s">
        <v>236</v>
      </c>
      <c r="B153" s="273"/>
      <c r="C153" s="48"/>
      <c r="D153" s="274"/>
      <c r="E153" s="48"/>
      <c r="F153" s="272"/>
      <c r="G153" s="272"/>
      <c r="H153" s="272"/>
      <c r="I153" s="48"/>
      <c r="J153" s="272"/>
      <c r="K153" s="272"/>
      <c r="L153" s="272"/>
      <c r="M153" s="48"/>
      <c r="N153" s="275"/>
      <c r="O153" s="275"/>
      <c r="P153" s="276"/>
      <c r="Q153" s="93"/>
      <c r="R153" s="408">
        <f t="shared" si="4"/>
        <v>0</v>
      </c>
      <c r="S153" s="408">
        <f t="shared" si="4"/>
        <v>0</v>
      </c>
      <c r="T153" s="408">
        <f t="shared" si="4"/>
        <v>0</v>
      </c>
      <c r="U153" s="409">
        <f t="shared" si="5"/>
        <v>0</v>
      </c>
    </row>
    <row r="154" spans="1:21" x14ac:dyDescent="0.4">
      <c r="A154" s="91" t="s">
        <v>236</v>
      </c>
      <c r="B154" s="273"/>
      <c r="C154" s="48"/>
      <c r="D154" s="274"/>
      <c r="E154" s="48"/>
      <c r="F154" s="272"/>
      <c r="G154" s="272"/>
      <c r="H154" s="272"/>
      <c r="I154" s="48"/>
      <c r="J154" s="272"/>
      <c r="K154" s="272"/>
      <c r="L154" s="272"/>
      <c r="M154" s="48"/>
      <c r="N154" s="275"/>
      <c r="O154" s="275"/>
      <c r="P154" s="276"/>
      <c r="Q154" s="93"/>
      <c r="R154" s="408">
        <f t="shared" si="4"/>
        <v>0</v>
      </c>
      <c r="S154" s="408">
        <f t="shared" si="4"/>
        <v>0</v>
      </c>
      <c r="T154" s="408">
        <f t="shared" si="4"/>
        <v>0</v>
      </c>
      <c r="U154" s="409">
        <f t="shared" si="5"/>
        <v>0</v>
      </c>
    </row>
    <row r="155" spans="1:21" x14ac:dyDescent="0.4">
      <c r="A155" s="91" t="s">
        <v>236</v>
      </c>
      <c r="B155" s="273"/>
      <c r="C155" s="48"/>
      <c r="D155" s="274"/>
      <c r="E155" s="48"/>
      <c r="F155" s="272"/>
      <c r="G155" s="272"/>
      <c r="H155" s="272"/>
      <c r="I155" s="48"/>
      <c r="J155" s="272"/>
      <c r="K155" s="272"/>
      <c r="L155" s="272"/>
      <c r="M155" s="48"/>
      <c r="N155" s="275"/>
      <c r="O155" s="275"/>
      <c r="P155" s="276"/>
      <c r="Q155" s="93"/>
      <c r="R155" s="408">
        <f t="shared" si="4"/>
        <v>0</v>
      </c>
      <c r="S155" s="408">
        <f t="shared" si="4"/>
        <v>0</v>
      </c>
      <c r="T155" s="408">
        <f t="shared" si="4"/>
        <v>0</v>
      </c>
      <c r="U155" s="409">
        <f t="shared" si="5"/>
        <v>0</v>
      </c>
    </row>
    <row r="156" spans="1:21" x14ac:dyDescent="0.4">
      <c r="A156" s="91" t="s">
        <v>236</v>
      </c>
      <c r="B156" s="273"/>
      <c r="C156" s="48"/>
      <c r="D156" s="274"/>
      <c r="E156" s="48"/>
      <c r="F156" s="272"/>
      <c r="G156" s="272"/>
      <c r="H156" s="272"/>
      <c r="I156" s="48"/>
      <c r="J156" s="272"/>
      <c r="K156" s="272"/>
      <c r="L156" s="272"/>
      <c r="M156" s="48"/>
      <c r="N156" s="275"/>
      <c r="O156" s="275"/>
      <c r="P156" s="276"/>
      <c r="Q156" s="93"/>
      <c r="R156" s="408">
        <f t="shared" si="4"/>
        <v>0</v>
      </c>
      <c r="S156" s="408">
        <f t="shared" si="4"/>
        <v>0</v>
      </c>
      <c r="T156" s="408">
        <f t="shared" si="4"/>
        <v>0</v>
      </c>
      <c r="U156" s="409">
        <f t="shared" si="5"/>
        <v>0</v>
      </c>
    </row>
    <row r="157" spans="1:21" x14ac:dyDescent="0.4">
      <c r="A157" s="91" t="s">
        <v>236</v>
      </c>
      <c r="B157" s="273"/>
      <c r="C157" s="48"/>
      <c r="D157" s="274"/>
      <c r="E157" s="48"/>
      <c r="F157" s="272"/>
      <c r="G157" s="272"/>
      <c r="H157" s="272"/>
      <c r="I157" s="48"/>
      <c r="J157" s="272"/>
      <c r="K157" s="272"/>
      <c r="L157" s="272"/>
      <c r="M157" s="48"/>
      <c r="N157" s="275"/>
      <c r="O157" s="275"/>
      <c r="P157" s="276"/>
      <c r="Q157" s="93"/>
      <c r="R157" s="408">
        <f t="shared" si="4"/>
        <v>0</v>
      </c>
      <c r="S157" s="408">
        <f t="shared" si="4"/>
        <v>0</v>
      </c>
      <c r="T157" s="408">
        <f t="shared" si="4"/>
        <v>0</v>
      </c>
      <c r="U157" s="409">
        <f t="shared" si="5"/>
        <v>0</v>
      </c>
    </row>
    <row r="158" spans="1:21" x14ac:dyDescent="0.4">
      <c r="A158" s="91" t="s">
        <v>236</v>
      </c>
      <c r="B158" s="273"/>
      <c r="C158" s="48"/>
      <c r="D158" s="274"/>
      <c r="E158" s="48"/>
      <c r="F158" s="272"/>
      <c r="G158" s="272"/>
      <c r="H158" s="272"/>
      <c r="I158" s="48"/>
      <c r="J158" s="272"/>
      <c r="K158" s="272"/>
      <c r="L158" s="272"/>
      <c r="M158" s="48"/>
      <c r="N158" s="275"/>
      <c r="O158" s="275"/>
      <c r="P158" s="276"/>
      <c r="Q158" s="93"/>
      <c r="R158" s="408">
        <f t="shared" si="4"/>
        <v>0</v>
      </c>
      <c r="S158" s="408">
        <f t="shared" si="4"/>
        <v>0</v>
      </c>
      <c r="T158" s="408">
        <f t="shared" si="4"/>
        <v>0</v>
      </c>
      <c r="U158" s="409">
        <f t="shared" si="5"/>
        <v>0</v>
      </c>
    </row>
    <row r="159" spans="1:21" x14ac:dyDescent="0.4">
      <c r="A159" s="91" t="s">
        <v>236</v>
      </c>
      <c r="B159" s="273"/>
      <c r="C159" s="48"/>
      <c r="D159" s="274"/>
      <c r="E159" s="48"/>
      <c r="F159" s="272"/>
      <c r="G159" s="272"/>
      <c r="H159" s="272"/>
      <c r="I159" s="48"/>
      <c r="J159" s="272"/>
      <c r="K159" s="272"/>
      <c r="L159" s="272"/>
      <c r="M159" s="48"/>
      <c r="N159" s="275"/>
      <c r="O159" s="275"/>
      <c r="P159" s="276"/>
      <c r="Q159" s="93"/>
      <c r="R159" s="408">
        <f t="shared" si="4"/>
        <v>0</v>
      </c>
      <c r="S159" s="408">
        <f t="shared" si="4"/>
        <v>0</v>
      </c>
      <c r="T159" s="408">
        <f t="shared" si="4"/>
        <v>0</v>
      </c>
      <c r="U159" s="409">
        <f t="shared" si="5"/>
        <v>0</v>
      </c>
    </row>
    <row r="160" spans="1:21" x14ac:dyDescent="0.4">
      <c r="A160" s="91" t="s">
        <v>236</v>
      </c>
      <c r="B160" s="273"/>
      <c r="C160" s="48"/>
      <c r="D160" s="274"/>
      <c r="E160" s="48"/>
      <c r="F160" s="272"/>
      <c r="G160" s="272"/>
      <c r="H160" s="272"/>
      <c r="I160" s="48"/>
      <c r="J160" s="272"/>
      <c r="K160" s="272"/>
      <c r="L160" s="272"/>
      <c r="M160" s="48"/>
      <c r="N160" s="275"/>
      <c r="O160" s="275"/>
      <c r="P160" s="276"/>
      <c r="Q160" s="93"/>
      <c r="R160" s="408">
        <f t="shared" si="4"/>
        <v>0</v>
      </c>
      <c r="S160" s="408">
        <f t="shared" si="4"/>
        <v>0</v>
      </c>
      <c r="T160" s="408">
        <f t="shared" si="4"/>
        <v>0</v>
      </c>
      <c r="U160" s="409">
        <f t="shared" si="5"/>
        <v>0</v>
      </c>
    </row>
    <row r="161" spans="1:21" x14ac:dyDescent="0.4">
      <c r="A161" s="91" t="s">
        <v>236</v>
      </c>
      <c r="B161" s="273"/>
      <c r="C161" s="48"/>
      <c r="D161" s="274"/>
      <c r="E161" s="48"/>
      <c r="F161" s="272"/>
      <c r="G161" s="272"/>
      <c r="H161" s="272"/>
      <c r="I161" s="48"/>
      <c r="J161" s="272"/>
      <c r="K161" s="272"/>
      <c r="L161" s="272"/>
      <c r="M161" s="48"/>
      <c r="N161" s="275"/>
      <c r="O161" s="275"/>
      <c r="P161" s="276"/>
      <c r="Q161" s="93"/>
      <c r="R161" s="408">
        <f t="shared" si="4"/>
        <v>0</v>
      </c>
      <c r="S161" s="408">
        <f t="shared" si="4"/>
        <v>0</v>
      </c>
      <c r="T161" s="408">
        <f t="shared" si="4"/>
        <v>0</v>
      </c>
      <c r="U161" s="409">
        <f t="shared" si="5"/>
        <v>0</v>
      </c>
    </row>
    <row r="162" spans="1:21" x14ac:dyDescent="0.4">
      <c r="A162" s="91" t="s">
        <v>236</v>
      </c>
      <c r="B162" s="273"/>
      <c r="C162" s="48"/>
      <c r="D162" s="274"/>
      <c r="E162" s="48"/>
      <c r="F162" s="272"/>
      <c r="G162" s="272"/>
      <c r="H162" s="272"/>
      <c r="I162" s="48"/>
      <c r="J162" s="272"/>
      <c r="K162" s="272"/>
      <c r="L162" s="272"/>
      <c r="M162" s="48"/>
      <c r="N162" s="275"/>
      <c r="O162" s="275"/>
      <c r="P162" s="276"/>
      <c r="Q162" s="93"/>
      <c r="R162" s="408">
        <f t="shared" si="4"/>
        <v>0</v>
      </c>
      <c r="S162" s="408">
        <f t="shared" si="4"/>
        <v>0</v>
      </c>
      <c r="T162" s="408">
        <f t="shared" si="4"/>
        <v>0</v>
      </c>
      <c r="U162" s="409">
        <f t="shared" si="5"/>
        <v>0</v>
      </c>
    </row>
    <row r="163" spans="1:21" x14ac:dyDescent="0.4">
      <c r="A163" s="91" t="s">
        <v>236</v>
      </c>
      <c r="B163" s="273"/>
      <c r="C163" s="48"/>
      <c r="D163" s="274"/>
      <c r="E163" s="48"/>
      <c r="F163" s="272"/>
      <c r="G163" s="272"/>
      <c r="H163" s="272"/>
      <c r="I163" s="48"/>
      <c r="J163" s="272"/>
      <c r="K163" s="272"/>
      <c r="L163" s="272"/>
      <c r="M163" s="48"/>
      <c r="N163" s="275"/>
      <c r="O163" s="275"/>
      <c r="P163" s="276"/>
      <c r="Q163" s="93"/>
      <c r="R163" s="408">
        <f t="shared" si="4"/>
        <v>0</v>
      </c>
      <c r="S163" s="408">
        <f t="shared" si="4"/>
        <v>0</v>
      </c>
      <c r="T163" s="408">
        <f t="shared" si="4"/>
        <v>0</v>
      </c>
      <c r="U163" s="409">
        <f t="shared" si="5"/>
        <v>0</v>
      </c>
    </row>
    <row r="164" spans="1:21" x14ac:dyDescent="0.4">
      <c r="A164" s="91" t="s">
        <v>236</v>
      </c>
      <c r="B164" s="273"/>
      <c r="C164" s="48"/>
      <c r="D164" s="274"/>
      <c r="E164" s="48"/>
      <c r="F164" s="272"/>
      <c r="G164" s="272"/>
      <c r="H164" s="272"/>
      <c r="I164" s="48"/>
      <c r="J164" s="272"/>
      <c r="K164" s="272"/>
      <c r="L164" s="272"/>
      <c r="M164" s="48"/>
      <c r="N164" s="275"/>
      <c r="O164" s="275"/>
      <c r="P164" s="276"/>
      <c r="Q164" s="93"/>
      <c r="R164" s="408">
        <f t="shared" si="4"/>
        <v>0</v>
      </c>
      <c r="S164" s="408">
        <f t="shared" si="4"/>
        <v>0</v>
      </c>
      <c r="T164" s="408">
        <f t="shared" si="4"/>
        <v>0</v>
      </c>
      <c r="U164" s="409">
        <f t="shared" si="5"/>
        <v>0</v>
      </c>
    </row>
    <row r="165" spans="1:21" x14ac:dyDescent="0.4">
      <c r="A165" s="91" t="s">
        <v>236</v>
      </c>
      <c r="B165" s="273"/>
      <c r="C165" s="48"/>
      <c r="D165" s="274"/>
      <c r="E165" s="48"/>
      <c r="F165" s="272"/>
      <c r="G165" s="272"/>
      <c r="H165" s="272"/>
      <c r="I165" s="48"/>
      <c r="J165" s="272"/>
      <c r="K165" s="272"/>
      <c r="L165" s="272"/>
      <c r="M165" s="48"/>
      <c r="N165" s="275"/>
      <c r="O165" s="275"/>
      <c r="P165" s="276"/>
      <c r="Q165" s="93"/>
      <c r="R165" s="408">
        <f t="shared" si="4"/>
        <v>0</v>
      </c>
      <c r="S165" s="408">
        <f t="shared" si="4"/>
        <v>0</v>
      </c>
      <c r="T165" s="408">
        <f t="shared" si="4"/>
        <v>0</v>
      </c>
      <c r="U165" s="409">
        <f t="shared" si="5"/>
        <v>0</v>
      </c>
    </row>
    <row r="166" spans="1:21" x14ac:dyDescent="0.4">
      <c r="A166" s="91" t="s">
        <v>236</v>
      </c>
      <c r="B166" s="273"/>
      <c r="C166" s="48"/>
      <c r="D166" s="274"/>
      <c r="E166" s="48"/>
      <c r="F166" s="272"/>
      <c r="G166" s="272"/>
      <c r="H166" s="272"/>
      <c r="I166" s="48"/>
      <c r="J166" s="272"/>
      <c r="K166" s="272"/>
      <c r="L166" s="272"/>
      <c r="M166" s="48"/>
      <c r="N166" s="275"/>
      <c r="O166" s="275"/>
      <c r="P166" s="276"/>
      <c r="Q166" s="93"/>
      <c r="R166" s="408">
        <f t="shared" si="4"/>
        <v>0</v>
      </c>
      <c r="S166" s="408">
        <f t="shared" si="4"/>
        <v>0</v>
      </c>
      <c r="T166" s="408">
        <f t="shared" si="4"/>
        <v>0</v>
      </c>
      <c r="U166" s="409">
        <f t="shared" si="5"/>
        <v>0</v>
      </c>
    </row>
    <row r="167" spans="1:21" x14ac:dyDescent="0.4">
      <c r="A167" s="91" t="s">
        <v>236</v>
      </c>
      <c r="B167" s="273"/>
      <c r="C167" s="48"/>
      <c r="D167" s="274"/>
      <c r="E167" s="48"/>
      <c r="F167" s="272"/>
      <c r="G167" s="272"/>
      <c r="H167" s="272"/>
      <c r="I167" s="48"/>
      <c r="J167" s="272"/>
      <c r="K167" s="272"/>
      <c r="L167" s="272"/>
      <c r="M167" s="48"/>
      <c r="N167" s="275"/>
      <c r="O167" s="275"/>
      <c r="P167" s="276"/>
      <c r="Q167" s="93"/>
      <c r="R167" s="408">
        <f t="shared" si="4"/>
        <v>0</v>
      </c>
      <c r="S167" s="408">
        <f t="shared" si="4"/>
        <v>0</v>
      </c>
      <c r="T167" s="408">
        <f t="shared" si="4"/>
        <v>0</v>
      </c>
      <c r="U167" s="409">
        <f t="shared" si="5"/>
        <v>0</v>
      </c>
    </row>
    <row r="168" spans="1:21" x14ac:dyDescent="0.4">
      <c r="A168" s="91" t="s">
        <v>236</v>
      </c>
      <c r="B168" s="273"/>
      <c r="C168" s="48"/>
      <c r="D168" s="274"/>
      <c r="E168" s="48"/>
      <c r="F168" s="272"/>
      <c r="G168" s="272"/>
      <c r="H168" s="272"/>
      <c r="I168" s="48"/>
      <c r="J168" s="272"/>
      <c r="K168" s="272"/>
      <c r="L168" s="272"/>
      <c r="M168" s="48"/>
      <c r="N168" s="275"/>
      <c r="O168" s="275"/>
      <c r="P168" s="276"/>
      <c r="Q168" s="93"/>
      <c r="R168" s="408">
        <f t="shared" si="4"/>
        <v>0</v>
      </c>
      <c r="S168" s="408">
        <f t="shared" si="4"/>
        <v>0</v>
      </c>
      <c r="T168" s="408">
        <f t="shared" si="4"/>
        <v>0</v>
      </c>
      <c r="U168" s="409">
        <f t="shared" si="5"/>
        <v>0</v>
      </c>
    </row>
    <row r="169" spans="1:21" x14ac:dyDescent="0.4">
      <c r="A169" s="91" t="s">
        <v>236</v>
      </c>
      <c r="B169" s="273"/>
      <c r="C169" s="48"/>
      <c r="D169" s="274"/>
      <c r="E169" s="48"/>
      <c r="F169" s="272"/>
      <c r="G169" s="272"/>
      <c r="H169" s="272"/>
      <c r="I169" s="48"/>
      <c r="J169" s="272"/>
      <c r="K169" s="272"/>
      <c r="L169" s="272"/>
      <c r="M169" s="48"/>
      <c r="N169" s="275"/>
      <c r="O169" s="275"/>
      <c r="P169" s="276"/>
      <c r="Q169" s="93"/>
      <c r="R169" s="408">
        <f t="shared" si="4"/>
        <v>0</v>
      </c>
      <c r="S169" s="408">
        <f t="shared" si="4"/>
        <v>0</v>
      </c>
      <c r="T169" s="408">
        <f t="shared" si="4"/>
        <v>0</v>
      </c>
      <c r="U169" s="409">
        <f t="shared" si="5"/>
        <v>0</v>
      </c>
    </row>
    <row r="170" spans="1:21" x14ac:dyDescent="0.4">
      <c r="A170" s="91" t="s">
        <v>236</v>
      </c>
      <c r="B170" s="273"/>
      <c r="C170" s="48"/>
      <c r="D170" s="274"/>
      <c r="E170" s="48"/>
      <c r="F170" s="272"/>
      <c r="G170" s="272"/>
      <c r="H170" s="272"/>
      <c r="I170" s="48"/>
      <c r="J170" s="272"/>
      <c r="K170" s="272"/>
      <c r="L170" s="272"/>
      <c r="M170" s="48"/>
      <c r="N170" s="275"/>
      <c r="O170" s="275"/>
      <c r="P170" s="276"/>
      <c r="Q170" s="93"/>
      <c r="R170" s="408">
        <f t="shared" si="4"/>
        <v>0</v>
      </c>
      <c r="S170" s="408">
        <f t="shared" si="4"/>
        <v>0</v>
      </c>
      <c r="T170" s="408">
        <f t="shared" si="4"/>
        <v>0</v>
      </c>
      <c r="U170" s="409">
        <f t="shared" si="5"/>
        <v>0</v>
      </c>
    </row>
    <row r="171" spans="1:21" x14ac:dyDescent="0.4">
      <c r="A171" s="91" t="s">
        <v>236</v>
      </c>
      <c r="B171" s="273"/>
      <c r="C171" s="48"/>
      <c r="D171" s="274"/>
      <c r="E171" s="48"/>
      <c r="F171" s="272"/>
      <c r="G171" s="272"/>
      <c r="H171" s="272"/>
      <c r="I171" s="48"/>
      <c r="J171" s="272"/>
      <c r="K171" s="272"/>
      <c r="L171" s="272"/>
      <c r="M171" s="48"/>
      <c r="N171" s="275"/>
      <c r="O171" s="275"/>
      <c r="P171" s="276"/>
      <c r="Q171" s="93"/>
      <c r="R171" s="408">
        <f t="shared" si="4"/>
        <v>0</v>
      </c>
      <c r="S171" s="408">
        <f t="shared" si="4"/>
        <v>0</v>
      </c>
      <c r="T171" s="408">
        <f t="shared" si="4"/>
        <v>0</v>
      </c>
      <c r="U171" s="409">
        <f t="shared" si="5"/>
        <v>0</v>
      </c>
    </row>
    <row r="172" spans="1:21" x14ac:dyDescent="0.4">
      <c r="A172" s="91" t="s">
        <v>236</v>
      </c>
      <c r="B172" s="273"/>
      <c r="C172" s="48"/>
      <c r="D172" s="274"/>
      <c r="E172" s="48"/>
      <c r="F172" s="272"/>
      <c r="G172" s="272"/>
      <c r="H172" s="272"/>
      <c r="I172" s="48"/>
      <c r="J172" s="272"/>
      <c r="K172" s="272"/>
      <c r="L172" s="272"/>
      <c r="M172" s="48"/>
      <c r="N172" s="275"/>
      <c r="O172" s="275"/>
      <c r="P172" s="276"/>
      <c r="Q172" s="93"/>
      <c r="R172" s="408">
        <f t="shared" si="4"/>
        <v>0</v>
      </c>
      <c r="S172" s="408">
        <f t="shared" si="4"/>
        <v>0</v>
      </c>
      <c r="T172" s="408">
        <f t="shared" si="4"/>
        <v>0</v>
      </c>
      <c r="U172" s="409">
        <f t="shared" si="5"/>
        <v>0</v>
      </c>
    </row>
    <row r="173" spans="1:21" x14ac:dyDescent="0.4">
      <c r="A173" s="91" t="s">
        <v>236</v>
      </c>
      <c r="B173" s="273"/>
      <c r="C173" s="48"/>
      <c r="D173" s="274"/>
      <c r="E173" s="48"/>
      <c r="F173" s="272"/>
      <c r="G173" s="272"/>
      <c r="H173" s="272"/>
      <c r="I173" s="48"/>
      <c r="J173" s="272"/>
      <c r="K173" s="272"/>
      <c r="L173" s="272"/>
      <c r="M173" s="48"/>
      <c r="N173" s="275"/>
      <c r="O173" s="275"/>
      <c r="P173" s="276"/>
      <c r="Q173" s="93"/>
      <c r="R173" s="408">
        <f t="shared" si="4"/>
        <v>0</v>
      </c>
      <c r="S173" s="408">
        <f t="shared" si="4"/>
        <v>0</v>
      </c>
      <c r="T173" s="408">
        <f t="shared" si="4"/>
        <v>0</v>
      </c>
      <c r="U173" s="409">
        <f t="shared" si="5"/>
        <v>0</v>
      </c>
    </row>
    <row r="174" spans="1:21" x14ac:dyDescent="0.4">
      <c r="A174" s="91" t="s">
        <v>236</v>
      </c>
      <c r="B174" s="273"/>
      <c r="C174" s="48"/>
      <c r="D174" s="274"/>
      <c r="E174" s="48"/>
      <c r="F174" s="272"/>
      <c r="G174" s="272"/>
      <c r="H174" s="272"/>
      <c r="I174" s="48"/>
      <c r="J174" s="272"/>
      <c r="K174" s="272"/>
      <c r="L174" s="272"/>
      <c r="M174" s="48"/>
      <c r="N174" s="275"/>
      <c r="O174" s="275"/>
      <c r="P174" s="276"/>
      <c r="Q174" s="93"/>
      <c r="R174" s="408">
        <f t="shared" si="4"/>
        <v>0</v>
      </c>
      <c r="S174" s="408">
        <f t="shared" si="4"/>
        <v>0</v>
      </c>
      <c r="T174" s="408">
        <f t="shared" si="4"/>
        <v>0</v>
      </c>
      <c r="U174" s="409">
        <f t="shared" si="5"/>
        <v>0</v>
      </c>
    </row>
    <row r="175" spans="1:21" x14ac:dyDescent="0.4">
      <c r="A175" s="91" t="s">
        <v>236</v>
      </c>
      <c r="B175" s="273"/>
      <c r="C175" s="48"/>
      <c r="D175" s="274"/>
      <c r="E175" s="48"/>
      <c r="F175" s="272"/>
      <c r="G175" s="272"/>
      <c r="H175" s="272"/>
      <c r="I175" s="48"/>
      <c r="J175" s="272"/>
      <c r="K175" s="272"/>
      <c r="L175" s="272"/>
      <c r="M175" s="48"/>
      <c r="N175" s="275"/>
      <c r="O175" s="275"/>
      <c r="P175" s="276"/>
      <c r="Q175" s="93"/>
      <c r="R175" s="408">
        <f t="shared" si="4"/>
        <v>0</v>
      </c>
      <c r="S175" s="408">
        <f t="shared" si="4"/>
        <v>0</v>
      </c>
      <c r="T175" s="408">
        <f t="shared" si="4"/>
        <v>0</v>
      </c>
      <c r="U175" s="409">
        <f t="shared" si="5"/>
        <v>0</v>
      </c>
    </row>
    <row r="176" spans="1:21" x14ac:dyDescent="0.4">
      <c r="A176" s="91" t="s">
        <v>236</v>
      </c>
      <c r="B176" s="273"/>
      <c r="C176" s="48"/>
      <c r="D176" s="274"/>
      <c r="E176" s="48"/>
      <c r="F176" s="272"/>
      <c r="G176" s="272"/>
      <c r="H176" s="272"/>
      <c r="I176" s="48"/>
      <c r="J176" s="272"/>
      <c r="K176" s="272"/>
      <c r="L176" s="272"/>
      <c r="M176" s="48"/>
      <c r="N176" s="275"/>
      <c r="O176" s="275"/>
      <c r="P176" s="276"/>
      <c r="Q176" s="93"/>
      <c r="R176" s="408">
        <f t="shared" si="4"/>
        <v>0</v>
      </c>
      <c r="S176" s="408">
        <f t="shared" si="4"/>
        <v>0</v>
      </c>
      <c r="T176" s="408">
        <f t="shared" si="4"/>
        <v>0</v>
      </c>
      <c r="U176" s="409">
        <f t="shared" si="5"/>
        <v>0</v>
      </c>
    </row>
    <row r="177" spans="1:21" x14ac:dyDescent="0.4">
      <c r="A177" s="91" t="s">
        <v>236</v>
      </c>
      <c r="B177" s="273"/>
      <c r="C177" s="48"/>
      <c r="D177" s="274"/>
      <c r="E177" s="48"/>
      <c r="F177" s="272"/>
      <c r="G177" s="272"/>
      <c r="H177" s="272"/>
      <c r="I177" s="48"/>
      <c r="J177" s="272"/>
      <c r="K177" s="272"/>
      <c r="L177" s="272"/>
      <c r="M177" s="48"/>
      <c r="N177" s="275"/>
      <c r="O177" s="275"/>
      <c r="P177" s="276"/>
      <c r="Q177" s="93"/>
      <c r="R177" s="408">
        <f t="shared" si="4"/>
        <v>0</v>
      </c>
      <c r="S177" s="408">
        <f t="shared" si="4"/>
        <v>0</v>
      </c>
      <c r="T177" s="408">
        <f t="shared" si="4"/>
        <v>0</v>
      </c>
      <c r="U177" s="409">
        <f t="shared" si="5"/>
        <v>0</v>
      </c>
    </row>
    <row r="178" spans="1:21" x14ac:dyDescent="0.4">
      <c r="A178" s="91" t="s">
        <v>236</v>
      </c>
      <c r="B178" s="273"/>
      <c r="C178" s="48"/>
      <c r="D178" s="274"/>
      <c r="E178" s="48"/>
      <c r="F178" s="272"/>
      <c r="G178" s="272"/>
      <c r="H178" s="272"/>
      <c r="I178" s="48"/>
      <c r="J178" s="272"/>
      <c r="K178" s="272"/>
      <c r="L178" s="272"/>
      <c r="M178" s="48"/>
      <c r="N178" s="275"/>
      <c r="O178" s="275"/>
      <c r="P178" s="276"/>
      <c r="Q178" s="93"/>
      <c r="R178" s="408">
        <f t="shared" si="4"/>
        <v>0</v>
      </c>
      <c r="S178" s="408">
        <f t="shared" si="4"/>
        <v>0</v>
      </c>
      <c r="T178" s="408">
        <f t="shared" si="4"/>
        <v>0</v>
      </c>
      <c r="U178" s="409">
        <f t="shared" si="5"/>
        <v>0</v>
      </c>
    </row>
    <row r="179" spans="1:21" x14ac:dyDescent="0.4">
      <c r="A179" s="91" t="s">
        <v>236</v>
      </c>
      <c r="B179" s="273"/>
      <c r="C179" s="48"/>
      <c r="D179" s="274"/>
      <c r="E179" s="48"/>
      <c r="F179" s="272"/>
      <c r="G179" s="272"/>
      <c r="H179" s="272"/>
      <c r="I179" s="48"/>
      <c r="J179" s="272"/>
      <c r="K179" s="272"/>
      <c r="L179" s="272"/>
      <c r="M179" s="48"/>
      <c r="N179" s="275"/>
      <c r="O179" s="275"/>
      <c r="P179" s="276"/>
      <c r="Q179" s="93"/>
      <c r="R179" s="408">
        <f t="shared" si="4"/>
        <v>0</v>
      </c>
      <c r="S179" s="408">
        <f t="shared" si="4"/>
        <v>0</v>
      </c>
      <c r="T179" s="408">
        <f t="shared" si="4"/>
        <v>0</v>
      </c>
      <c r="U179" s="409">
        <f t="shared" si="5"/>
        <v>0</v>
      </c>
    </row>
    <row r="180" spans="1:21" x14ac:dyDescent="0.4">
      <c r="A180" s="91" t="s">
        <v>236</v>
      </c>
      <c r="B180" s="273"/>
      <c r="C180" s="48"/>
      <c r="D180" s="274"/>
      <c r="E180" s="48"/>
      <c r="F180" s="272"/>
      <c r="G180" s="272"/>
      <c r="H180" s="272"/>
      <c r="I180" s="48"/>
      <c r="J180" s="272"/>
      <c r="K180" s="272"/>
      <c r="L180" s="272"/>
      <c r="M180" s="48"/>
      <c r="N180" s="275"/>
      <c r="O180" s="275"/>
      <c r="P180" s="276"/>
      <c r="Q180" s="93"/>
      <c r="R180" s="408">
        <f t="shared" si="4"/>
        <v>0</v>
      </c>
      <c r="S180" s="408">
        <f t="shared" si="4"/>
        <v>0</v>
      </c>
      <c r="T180" s="408">
        <f t="shared" si="4"/>
        <v>0</v>
      </c>
      <c r="U180" s="409">
        <f t="shared" si="5"/>
        <v>0</v>
      </c>
    </row>
    <row r="181" spans="1:21" x14ac:dyDescent="0.4">
      <c r="A181" s="91" t="s">
        <v>236</v>
      </c>
      <c r="B181" s="273"/>
      <c r="C181" s="48"/>
      <c r="D181" s="274"/>
      <c r="E181" s="48"/>
      <c r="F181" s="272"/>
      <c r="G181" s="272"/>
      <c r="H181" s="272"/>
      <c r="I181" s="48"/>
      <c r="J181" s="272"/>
      <c r="K181" s="272"/>
      <c r="L181" s="272"/>
      <c r="M181" s="48"/>
      <c r="N181" s="275"/>
      <c r="O181" s="275"/>
      <c r="P181" s="276"/>
      <c r="Q181" s="93"/>
      <c r="R181" s="408">
        <f t="shared" si="4"/>
        <v>0</v>
      </c>
      <c r="S181" s="408">
        <f t="shared" si="4"/>
        <v>0</v>
      </c>
      <c r="T181" s="408">
        <f t="shared" si="4"/>
        <v>0</v>
      </c>
      <c r="U181" s="409">
        <f t="shared" si="5"/>
        <v>0</v>
      </c>
    </row>
    <row r="182" spans="1:21" x14ac:dyDescent="0.4">
      <c r="A182" s="91" t="s">
        <v>236</v>
      </c>
      <c r="B182" s="273"/>
      <c r="C182" s="48"/>
      <c r="D182" s="274"/>
      <c r="E182" s="48"/>
      <c r="F182" s="272"/>
      <c r="G182" s="272"/>
      <c r="H182" s="272"/>
      <c r="I182" s="48"/>
      <c r="J182" s="272"/>
      <c r="K182" s="272"/>
      <c r="L182" s="272"/>
      <c r="M182" s="48"/>
      <c r="N182" s="275"/>
      <c r="O182" s="275"/>
      <c r="P182" s="276"/>
      <c r="Q182" s="93"/>
      <c r="R182" s="408">
        <f t="shared" si="4"/>
        <v>0</v>
      </c>
      <c r="S182" s="408">
        <f t="shared" si="4"/>
        <v>0</v>
      </c>
      <c r="T182" s="408">
        <f t="shared" si="4"/>
        <v>0</v>
      </c>
      <c r="U182" s="409">
        <f t="shared" si="5"/>
        <v>0</v>
      </c>
    </row>
    <row r="183" spans="1:21" x14ac:dyDescent="0.4">
      <c r="A183" s="91" t="s">
        <v>236</v>
      </c>
      <c r="B183" s="273"/>
      <c r="C183" s="48"/>
      <c r="D183" s="274"/>
      <c r="E183" s="48"/>
      <c r="F183" s="272"/>
      <c r="G183" s="272"/>
      <c r="H183" s="272"/>
      <c r="I183" s="48"/>
      <c r="J183" s="272"/>
      <c r="K183" s="272"/>
      <c r="L183" s="272"/>
      <c r="M183" s="48"/>
      <c r="N183" s="275"/>
      <c r="O183" s="275"/>
      <c r="P183" s="276"/>
      <c r="Q183" s="93"/>
      <c r="R183" s="408">
        <f t="shared" si="4"/>
        <v>0</v>
      </c>
      <c r="S183" s="408">
        <f t="shared" si="4"/>
        <v>0</v>
      </c>
      <c r="T183" s="408">
        <f t="shared" si="4"/>
        <v>0</v>
      </c>
      <c r="U183" s="409">
        <f t="shared" si="5"/>
        <v>0</v>
      </c>
    </row>
    <row r="184" spans="1:21" x14ac:dyDescent="0.4">
      <c r="A184" s="91" t="s">
        <v>236</v>
      </c>
      <c r="B184" s="273"/>
      <c r="C184" s="48"/>
      <c r="D184" s="274"/>
      <c r="E184" s="48"/>
      <c r="F184" s="272"/>
      <c r="G184" s="272"/>
      <c r="H184" s="272"/>
      <c r="I184" s="48"/>
      <c r="J184" s="272"/>
      <c r="K184" s="272"/>
      <c r="L184" s="272"/>
      <c r="M184" s="48"/>
      <c r="N184" s="275"/>
      <c r="O184" s="275"/>
      <c r="P184" s="276"/>
      <c r="Q184" s="93"/>
      <c r="R184" s="408">
        <f t="shared" si="4"/>
        <v>0</v>
      </c>
      <c r="S184" s="408">
        <f t="shared" si="4"/>
        <v>0</v>
      </c>
      <c r="T184" s="408">
        <f t="shared" si="4"/>
        <v>0</v>
      </c>
      <c r="U184" s="409">
        <f t="shared" si="5"/>
        <v>0</v>
      </c>
    </row>
    <row r="185" spans="1:21" x14ac:dyDescent="0.4">
      <c r="A185" s="91" t="s">
        <v>236</v>
      </c>
      <c r="B185" s="273"/>
      <c r="C185" s="48"/>
      <c r="D185" s="274"/>
      <c r="E185" s="48"/>
      <c r="F185" s="272"/>
      <c r="G185" s="272"/>
      <c r="H185" s="272"/>
      <c r="I185" s="48"/>
      <c r="J185" s="272"/>
      <c r="K185" s="272"/>
      <c r="L185" s="272"/>
      <c r="M185" s="48"/>
      <c r="N185" s="275"/>
      <c r="O185" s="275"/>
      <c r="P185" s="276"/>
      <c r="Q185" s="93"/>
      <c r="R185" s="408">
        <f t="shared" si="4"/>
        <v>0</v>
      </c>
      <c r="S185" s="408">
        <f t="shared" si="4"/>
        <v>0</v>
      </c>
      <c r="T185" s="408">
        <f t="shared" si="4"/>
        <v>0</v>
      </c>
      <c r="U185" s="409">
        <f t="shared" si="5"/>
        <v>0</v>
      </c>
    </row>
    <row r="186" spans="1:21" x14ac:dyDescent="0.4">
      <c r="A186" s="91" t="s">
        <v>236</v>
      </c>
      <c r="B186" s="273"/>
      <c r="C186" s="48"/>
      <c r="D186" s="274"/>
      <c r="E186" s="48"/>
      <c r="F186" s="272"/>
      <c r="G186" s="272"/>
      <c r="H186" s="272"/>
      <c r="I186" s="48"/>
      <c r="J186" s="272"/>
      <c r="K186" s="272"/>
      <c r="L186" s="272"/>
      <c r="M186" s="48"/>
      <c r="N186" s="275"/>
      <c r="O186" s="275"/>
      <c r="P186" s="276"/>
      <c r="Q186" s="93"/>
      <c r="R186" s="408">
        <f t="shared" si="4"/>
        <v>0</v>
      </c>
      <c r="S186" s="408">
        <f t="shared" si="4"/>
        <v>0</v>
      </c>
      <c r="T186" s="408">
        <f t="shared" si="4"/>
        <v>0</v>
      </c>
      <c r="U186" s="409">
        <f t="shared" si="5"/>
        <v>0</v>
      </c>
    </row>
    <row r="187" spans="1:21" x14ac:dyDescent="0.4">
      <c r="A187" s="91" t="s">
        <v>236</v>
      </c>
      <c r="B187" s="273"/>
      <c r="C187" s="48"/>
      <c r="D187" s="274"/>
      <c r="E187" s="48"/>
      <c r="F187" s="272"/>
      <c r="G187" s="272"/>
      <c r="H187" s="272"/>
      <c r="I187" s="48"/>
      <c r="J187" s="272"/>
      <c r="K187" s="272"/>
      <c r="L187" s="272"/>
      <c r="M187" s="48"/>
      <c r="N187" s="275"/>
      <c r="O187" s="275"/>
      <c r="P187" s="276"/>
      <c r="Q187" s="93"/>
      <c r="R187" s="408">
        <f t="shared" si="4"/>
        <v>0</v>
      </c>
      <c r="S187" s="408">
        <f t="shared" si="4"/>
        <v>0</v>
      </c>
      <c r="T187" s="408">
        <f t="shared" si="4"/>
        <v>0</v>
      </c>
      <c r="U187" s="409">
        <f t="shared" si="5"/>
        <v>0</v>
      </c>
    </row>
    <row r="188" spans="1:21" x14ac:dyDescent="0.4">
      <c r="A188" s="91" t="s">
        <v>236</v>
      </c>
      <c r="B188" s="273"/>
      <c r="C188" s="48"/>
      <c r="D188" s="274"/>
      <c r="E188" s="48"/>
      <c r="F188" s="272"/>
      <c r="G188" s="272"/>
      <c r="H188" s="272"/>
      <c r="I188" s="48"/>
      <c r="J188" s="272"/>
      <c r="K188" s="272"/>
      <c r="L188" s="272"/>
      <c r="M188" s="48"/>
      <c r="N188" s="275"/>
      <c r="O188" s="275"/>
      <c r="P188" s="276"/>
      <c r="Q188" s="93"/>
      <c r="R188" s="408">
        <f t="shared" si="4"/>
        <v>0</v>
      </c>
      <c r="S188" s="408">
        <f t="shared" si="4"/>
        <v>0</v>
      </c>
      <c r="T188" s="408">
        <f t="shared" si="4"/>
        <v>0</v>
      </c>
      <c r="U188" s="409">
        <f t="shared" si="5"/>
        <v>0</v>
      </c>
    </row>
    <row r="189" spans="1:21" x14ac:dyDescent="0.4">
      <c r="A189" s="91" t="s">
        <v>236</v>
      </c>
      <c r="B189" s="273"/>
      <c r="C189" s="48"/>
      <c r="D189" s="274"/>
      <c r="E189" s="48"/>
      <c r="F189" s="272"/>
      <c r="G189" s="272"/>
      <c r="H189" s="272"/>
      <c r="I189" s="48"/>
      <c r="J189" s="272"/>
      <c r="K189" s="272"/>
      <c r="L189" s="272"/>
      <c r="M189" s="48"/>
      <c r="N189" s="275"/>
      <c r="O189" s="275"/>
      <c r="P189" s="276"/>
      <c r="Q189" s="93"/>
      <c r="R189" s="408">
        <f t="shared" si="4"/>
        <v>0</v>
      </c>
      <c r="S189" s="408">
        <f t="shared" si="4"/>
        <v>0</v>
      </c>
      <c r="T189" s="408">
        <f t="shared" si="4"/>
        <v>0</v>
      </c>
      <c r="U189" s="409">
        <f t="shared" si="5"/>
        <v>0</v>
      </c>
    </row>
    <row r="190" spans="1:21" x14ac:dyDescent="0.4">
      <c r="A190" s="91" t="s">
        <v>236</v>
      </c>
      <c r="B190" s="273"/>
      <c r="C190" s="48"/>
      <c r="D190" s="274"/>
      <c r="E190" s="48"/>
      <c r="F190" s="272"/>
      <c r="G190" s="272"/>
      <c r="H190" s="272"/>
      <c r="I190" s="48"/>
      <c r="J190" s="272"/>
      <c r="K190" s="272"/>
      <c r="L190" s="272"/>
      <c r="M190" s="48"/>
      <c r="N190" s="275"/>
      <c r="O190" s="275"/>
      <c r="P190" s="276"/>
      <c r="Q190" s="93"/>
      <c r="R190" s="408">
        <f t="shared" si="4"/>
        <v>0</v>
      </c>
      <c r="S190" s="408">
        <f t="shared" si="4"/>
        <v>0</v>
      </c>
      <c r="T190" s="408">
        <f t="shared" si="4"/>
        <v>0</v>
      </c>
      <c r="U190" s="409">
        <f t="shared" si="5"/>
        <v>0</v>
      </c>
    </row>
    <row r="191" spans="1:21" x14ac:dyDescent="0.4">
      <c r="A191" s="91" t="s">
        <v>236</v>
      </c>
      <c r="B191" s="273"/>
      <c r="C191" s="48"/>
      <c r="D191" s="274"/>
      <c r="E191" s="48"/>
      <c r="F191" s="272"/>
      <c r="G191" s="272"/>
      <c r="H191" s="272"/>
      <c r="I191" s="48"/>
      <c r="J191" s="272"/>
      <c r="K191" s="272"/>
      <c r="L191" s="272"/>
      <c r="M191" s="48"/>
      <c r="N191" s="275"/>
      <c r="O191" s="275"/>
      <c r="P191" s="276"/>
      <c r="Q191" s="93"/>
      <c r="R191" s="408">
        <f t="shared" si="4"/>
        <v>0</v>
      </c>
      <c r="S191" s="408">
        <f t="shared" si="4"/>
        <v>0</v>
      </c>
      <c r="T191" s="408">
        <f t="shared" si="4"/>
        <v>0</v>
      </c>
      <c r="U191" s="409">
        <f t="shared" si="5"/>
        <v>0</v>
      </c>
    </row>
    <row r="192" spans="1:21" x14ac:dyDescent="0.4">
      <c r="A192" s="91" t="s">
        <v>236</v>
      </c>
      <c r="B192" s="273"/>
      <c r="C192" s="48"/>
      <c r="D192" s="274"/>
      <c r="E192" s="48"/>
      <c r="F192" s="272"/>
      <c r="G192" s="272"/>
      <c r="H192" s="272"/>
      <c r="I192" s="48"/>
      <c r="J192" s="272"/>
      <c r="K192" s="272"/>
      <c r="L192" s="272"/>
      <c r="M192" s="48"/>
      <c r="N192" s="275"/>
      <c r="O192" s="275"/>
      <c r="P192" s="276"/>
      <c r="Q192" s="93"/>
      <c r="R192" s="408">
        <f t="shared" si="4"/>
        <v>0</v>
      </c>
      <c r="S192" s="408">
        <f t="shared" si="4"/>
        <v>0</v>
      </c>
      <c r="T192" s="408">
        <f t="shared" si="4"/>
        <v>0</v>
      </c>
      <c r="U192" s="409">
        <f t="shared" si="5"/>
        <v>0</v>
      </c>
    </row>
    <row r="193" spans="1:21" x14ac:dyDescent="0.4">
      <c r="A193" s="91" t="s">
        <v>236</v>
      </c>
      <c r="B193" s="273"/>
      <c r="C193" s="48"/>
      <c r="D193" s="274"/>
      <c r="E193" s="48"/>
      <c r="F193" s="272"/>
      <c r="G193" s="272"/>
      <c r="H193" s="272"/>
      <c r="I193" s="48"/>
      <c r="J193" s="272"/>
      <c r="K193" s="272"/>
      <c r="L193" s="272"/>
      <c r="M193" s="48"/>
      <c r="N193" s="275"/>
      <c r="O193" s="275"/>
      <c r="P193" s="276"/>
      <c r="Q193" s="93"/>
      <c r="R193" s="408">
        <f t="shared" si="4"/>
        <v>0</v>
      </c>
      <c r="S193" s="408">
        <f t="shared" si="4"/>
        <v>0</v>
      </c>
      <c r="T193" s="408">
        <f t="shared" si="4"/>
        <v>0</v>
      </c>
      <c r="U193" s="409">
        <f t="shared" si="5"/>
        <v>0</v>
      </c>
    </row>
    <row r="194" spans="1:21" x14ac:dyDescent="0.4">
      <c r="A194" s="91" t="s">
        <v>236</v>
      </c>
      <c r="B194" s="273"/>
      <c r="C194" s="48"/>
      <c r="D194" s="274"/>
      <c r="E194" s="48"/>
      <c r="F194" s="272"/>
      <c r="G194" s="272"/>
      <c r="H194" s="272"/>
      <c r="I194" s="48"/>
      <c r="J194" s="272"/>
      <c r="K194" s="272"/>
      <c r="L194" s="272"/>
      <c r="M194" s="48"/>
      <c r="N194" s="275"/>
      <c r="O194" s="275"/>
      <c r="P194" s="276"/>
      <c r="Q194" s="93"/>
      <c r="R194" s="408">
        <f t="shared" si="4"/>
        <v>0</v>
      </c>
      <c r="S194" s="408">
        <f t="shared" si="4"/>
        <v>0</v>
      </c>
      <c r="T194" s="408">
        <f t="shared" si="4"/>
        <v>0</v>
      </c>
      <c r="U194" s="409">
        <f t="shared" si="5"/>
        <v>0</v>
      </c>
    </row>
    <row r="195" spans="1:21" x14ac:dyDescent="0.4">
      <c r="A195" s="91" t="s">
        <v>236</v>
      </c>
      <c r="B195" s="273"/>
      <c r="C195" s="48"/>
      <c r="D195" s="274"/>
      <c r="E195" s="48"/>
      <c r="F195" s="272"/>
      <c r="G195" s="272"/>
      <c r="H195" s="272"/>
      <c r="I195" s="48"/>
      <c r="J195" s="272"/>
      <c r="K195" s="272"/>
      <c r="L195" s="272"/>
      <c r="M195" s="48"/>
      <c r="N195" s="275"/>
      <c r="O195" s="275"/>
      <c r="P195" s="276"/>
      <c r="Q195" s="93"/>
      <c r="R195" s="408">
        <f t="shared" si="4"/>
        <v>0</v>
      </c>
      <c r="S195" s="408">
        <f t="shared" si="4"/>
        <v>0</v>
      </c>
      <c r="T195" s="408">
        <f t="shared" si="4"/>
        <v>0</v>
      </c>
      <c r="U195" s="409">
        <f t="shared" si="5"/>
        <v>0</v>
      </c>
    </row>
    <row r="196" spans="1:21" x14ac:dyDescent="0.4">
      <c r="A196" s="91" t="s">
        <v>236</v>
      </c>
      <c r="B196" s="273"/>
      <c r="C196" s="48"/>
      <c r="D196" s="274"/>
      <c r="E196" s="48"/>
      <c r="F196" s="272"/>
      <c r="G196" s="272"/>
      <c r="H196" s="272"/>
      <c r="I196" s="48"/>
      <c r="J196" s="272"/>
      <c r="K196" s="272"/>
      <c r="L196" s="272"/>
      <c r="M196" s="48"/>
      <c r="N196" s="275"/>
      <c r="O196" s="275"/>
      <c r="P196" s="276"/>
      <c r="Q196" s="93"/>
      <c r="R196" s="408">
        <f t="shared" si="4"/>
        <v>0</v>
      </c>
      <c r="S196" s="408">
        <f t="shared" si="4"/>
        <v>0</v>
      </c>
      <c r="T196" s="408">
        <f t="shared" si="4"/>
        <v>0</v>
      </c>
      <c r="U196" s="409">
        <f t="shared" si="5"/>
        <v>0</v>
      </c>
    </row>
    <row r="197" spans="1:21" x14ac:dyDescent="0.4">
      <c r="A197" s="91" t="s">
        <v>236</v>
      </c>
      <c r="B197" s="273"/>
      <c r="C197" s="48"/>
      <c r="D197" s="274"/>
      <c r="E197" s="48"/>
      <c r="F197" s="272"/>
      <c r="G197" s="272"/>
      <c r="H197" s="272"/>
      <c r="I197" s="48"/>
      <c r="J197" s="272"/>
      <c r="K197" s="272"/>
      <c r="L197" s="272"/>
      <c r="M197" s="48"/>
      <c r="N197" s="275"/>
      <c r="O197" s="275"/>
      <c r="P197" s="276"/>
      <c r="Q197" s="93"/>
      <c r="R197" s="408">
        <f t="shared" si="4"/>
        <v>0</v>
      </c>
      <c r="S197" s="408">
        <f t="shared" si="4"/>
        <v>0</v>
      </c>
      <c r="T197" s="408">
        <f t="shared" si="4"/>
        <v>0</v>
      </c>
      <c r="U197" s="409">
        <f t="shared" si="5"/>
        <v>0</v>
      </c>
    </row>
    <row r="198" spans="1:21" x14ac:dyDescent="0.4">
      <c r="A198" s="91" t="s">
        <v>236</v>
      </c>
      <c r="B198" s="273"/>
      <c r="C198" s="48"/>
      <c r="D198" s="274"/>
      <c r="E198" s="48"/>
      <c r="F198" s="272"/>
      <c r="G198" s="272"/>
      <c r="H198" s="272"/>
      <c r="I198" s="48"/>
      <c r="J198" s="272"/>
      <c r="K198" s="272"/>
      <c r="L198" s="272"/>
      <c r="M198" s="48"/>
      <c r="N198" s="275"/>
      <c r="O198" s="275"/>
      <c r="P198" s="276"/>
      <c r="Q198" s="93"/>
      <c r="R198" s="408">
        <f t="shared" si="4"/>
        <v>0</v>
      </c>
      <c r="S198" s="408">
        <f t="shared" si="4"/>
        <v>0</v>
      </c>
      <c r="T198" s="408">
        <f t="shared" si="4"/>
        <v>0</v>
      </c>
      <c r="U198" s="409">
        <f t="shared" si="5"/>
        <v>0</v>
      </c>
    </row>
    <row r="199" spans="1:21" x14ac:dyDescent="0.4">
      <c r="A199" s="91" t="s">
        <v>236</v>
      </c>
      <c r="B199" s="273"/>
      <c r="C199" s="48"/>
      <c r="D199" s="274"/>
      <c r="E199" s="48"/>
      <c r="F199" s="272"/>
      <c r="G199" s="272"/>
      <c r="H199" s="272"/>
      <c r="I199" s="48"/>
      <c r="J199" s="272"/>
      <c r="K199" s="272"/>
      <c r="L199" s="272"/>
      <c r="M199" s="48"/>
      <c r="N199" s="275"/>
      <c r="O199" s="275"/>
      <c r="P199" s="276"/>
      <c r="Q199" s="93"/>
      <c r="R199" s="408">
        <f t="shared" si="4"/>
        <v>0</v>
      </c>
      <c r="S199" s="408">
        <f t="shared" si="4"/>
        <v>0</v>
      </c>
      <c r="T199" s="408">
        <f t="shared" si="4"/>
        <v>0</v>
      </c>
      <c r="U199" s="409">
        <f t="shared" si="5"/>
        <v>0</v>
      </c>
    </row>
    <row r="200" spans="1:21" x14ac:dyDescent="0.4">
      <c r="A200" s="91" t="s">
        <v>236</v>
      </c>
      <c r="B200" s="273"/>
      <c r="C200" s="48"/>
      <c r="D200" s="274"/>
      <c r="E200" s="48"/>
      <c r="F200" s="272"/>
      <c r="G200" s="272"/>
      <c r="H200" s="272"/>
      <c r="I200" s="48"/>
      <c r="J200" s="272"/>
      <c r="K200" s="272"/>
      <c r="L200" s="272"/>
      <c r="M200" s="48"/>
      <c r="N200" s="275"/>
      <c r="O200" s="275"/>
      <c r="P200" s="276"/>
      <c r="Q200" s="93"/>
      <c r="R200" s="408">
        <f t="shared" si="4"/>
        <v>0</v>
      </c>
      <c r="S200" s="408">
        <f t="shared" si="4"/>
        <v>0</v>
      </c>
      <c r="T200" s="408">
        <f t="shared" si="4"/>
        <v>0</v>
      </c>
      <c r="U200" s="409">
        <f t="shared" si="5"/>
        <v>0</v>
      </c>
    </row>
    <row r="201" spans="1:21" x14ac:dyDescent="0.4">
      <c r="A201" s="91" t="s">
        <v>236</v>
      </c>
      <c r="B201" s="273"/>
      <c r="C201" s="48"/>
      <c r="D201" s="274"/>
      <c r="E201" s="48"/>
      <c r="F201" s="272"/>
      <c r="G201" s="272"/>
      <c r="H201" s="272"/>
      <c r="I201" s="48"/>
      <c r="J201" s="272"/>
      <c r="K201" s="272"/>
      <c r="L201" s="272"/>
      <c r="M201" s="48"/>
      <c r="N201" s="275"/>
      <c r="O201" s="275"/>
      <c r="P201" s="276"/>
      <c r="Q201" s="93"/>
      <c r="R201" s="408">
        <f t="shared" si="4"/>
        <v>0</v>
      </c>
      <c r="S201" s="408">
        <f t="shared" si="4"/>
        <v>0</v>
      </c>
      <c r="T201" s="408">
        <f t="shared" si="4"/>
        <v>0</v>
      </c>
      <c r="U201" s="409">
        <f t="shared" si="5"/>
        <v>0</v>
      </c>
    </row>
    <row r="202" spans="1:21" x14ac:dyDescent="0.4">
      <c r="A202" s="91" t="s">
        <v>236</v>
      </c>
      <c r="B202" s="273"/>
      <c r="C202" s="48"/>
      <c r="D202" s="274"/>
      <c r="E202" s="48"/>
      <c r="F202" s="272"/>
      <c r="G202" s="272"/>
      <c r="H202" s="272"/>
      <c r="I202" s="48"/>
      <c r="J202" s="272"/>
      <c r="K202" s="272"/>
      <c r="L202" s="272"/>
      <c r="M202" s="48"/>
      <c r="N202" s="275"/>
      <c r="O202" s="275"/>
      <c r="P202" s="276"/>
      <c r="Q202" s="93"/>
      <c r="R202" s="408">
        <f t="shared" si="4"/>
        <v>0</v>
      </c>
      <c r="S202" s="408">
        <f t="shared" si="4"/>
        <v>0</v>
      </c>
      <c r="T202" s="408">
        <f t="shared" si="4"/>
        <v>0</v>
      </c>
      <c r="U202" s="409">
        <f t="shared" si="5"/>
        <v>0</v>
      </c>
    </row>
    <row r="203" spans="1:21" x14ac:dyDescent="0.4">
      <c r="A203" s="91" t="s">
        <v>236</v>
      </c>
      <c r="B203" s="273"/>
      <c r="C203" s="48"/>
      <c r="D203" s="274"/>
      <c r="E203" s="48"/>
      <c r="F203" s="272"/>
      <c r="G203" s="272"/>
      <c r="H203" s="272"/>
      <c r="I203" s="48"/>
      <c r="J203" s="272"/>
      <c r="K203" s="272"/>
      <c r="L203" s="272"/>
      <c r="M203" s="48"/>
      <c r="N203" s="275"/>
      <c r="O203" s="275"/>
      <c r="P203" s="276"/>
      <c r="Q203" s="93"/>
      <c r="R203" s="408">
        <f t="shared" si="4"/>
        <v>0</v>
      </c>
      <c r="S203" s="408">
        <f t="shared" si="4"/>
        <v>0</v>
      </c>
      <c r="T203" s="408">
        <f t="shared" si="4"/>
        <v>0</v>
      </c>
      <c r="U203" s="409">
        <f t="shared" si="5"/>
        <v>0</v>
      </c>
    </row>
    <row r="204" spans="1:21" x14ac:dyDescent="0.4">
      <c r="A204" s="91" t="s">
        <v>236</v>
      </c>
      <c r="B204" s="273"/>
      <c r="C204" s="48"/>
      <c r="D204" s="274"/>
      <c r="E204" s="48"/>
      <c r="F204" s="272"/>
      <c r="G204" s="272"/>
      <c r="H204" s="272"/>
      <c r="I204" s="48"/>
      <c r="J204" s="272"/>
      <c r="K204" s="272"/>
      <c r="L204" s="272"/>
      <c r="M204" s="48"/>
      <c r="N204" s="275"/>
      <c r="O204" s="275"/>
      <c r="P204" s="276"/>
      <c r="Q204" s="93"/>
      <c r="R204" s="408">
        <f t="shared" si="4"/>
        <v>0</v>
      </c>
      <c r="S204" s="408">
        <f t="shared" si="4"/>
        <v>0</v>
      </c>
      <c r="T204" s="408">
        <f t="shared" si="4"/>
        <v>0</v>
      </c>
      <c r="U204" s="409">
        <f t="shared" si="5"/>
        <v>0</v>
      </c>
    </row>
    <row r="205" spans="1:21" x14ac:dyDescent="0.4">
      <c r="A205" s="91" t="s">
        <v>236</v>
      </c>
      <c r="B205" s="273"/>
      <c r="C205" s="48"/>
      <c r="D205" s="274"/>
      <c r="E205" s="48"/>
      <c r="F205" s="272"/>
      <c r="G205" s="272"/>
      <c r="H205" s="272"/>
      <c r="I205" s="48"/>
      <c r="J205" s="272"/>
      <c r="K205" s="272"/>
      <c r="L205" s="272"/>
      <c r="M205" s="48"/>
      <c r="N205" s="275"/>
      <c r="O205" s="275"/>
      <c r="P205" s="276"/>
      <c r="Q205" s="93"/>
      <c r="R205" s="408">
        <f t="shared" ref="R205:T268" si="6">IFERROR(F205*J205,0)</f>
        <v>0</v>
      </c>
      <c r="S205" s="408">
        <f t="shared" si="6"/>
        <v>0</v>
      </c>
      <c r="T205" s="408">
        <f t="shared" si="6"/>
        <v>0</v>
      </c>
      <c r="U205" s="409">
        <f t="shared" ref="U205:U268" si="7">IFERROR(R205+S205+T205,0)</f>
        <v>0</v>
      </c>
    </row>
    <row r="206" spans="1:21" x14ac:dyDescent="0.4">
      <c r="A206" s="91" t="s">
        <v>236</v>
      </c>
      <c r="B206" s="273"/>
      <c r="C206" s="48"/>
      <c r="D206" s="274"/>
      <c r="E206" s="48"/>
      <c r="F206" s="272"/>
      <c r="G206" s="272"/>
      <c r="H206" s="272"/>
      <c r="I206" s="48"/>
      <c r="J206" s="272"/>
      <c r="K206" s="272"/>
      <c r="L206" s="272"/>
      <c r="M206" s="48"/>
      <c r="N206" s="275"/>
      <c r="O206" s="275"/>
      <c r="P206" s="276"/>
      <c r="Q206" s="93"/>
      <c r="R206" s="408">
        <f t="shared" si="6"/>
        <v>0</v>
      </c>
      <c r="S206" s="408">
        <f t="shared" si="6"/>
        <v>0</v>
      </c>
      <c r="T206" s="408">
        <f t="shared" si="6"/>
        <v>0</v>
      </c>
      <c r="U206" s="409">
        <f t="shared" si="7"/>
        <v>0</v>
      </c>
    </row>
    <row r="207" spans="1:21" x14ac:dyDescent="0.4">
      <c r="A207" s="91" t="s">
        <v>236</v>
      </c>
      <c r="B207" s="273"/>
      <c r="C207" s="48"/>
      <c r="D207" s="274"/>
      <c r="E207" s="48"/>
      <c r="F207" s="272"/>
      <c r="G207" s="272"/>
      <c r="H207" s="272"/>
      <c r="I207" s="48"/>
      <c r="J207" s="272"/>
      <c r="K207" s="272"/>
      <c r="L207" s="272"/>
      <c r="M207" s="48"/>
      <c r="N207" s="275"/>
      <c r="O207" s="275"/>
      <c r="P207" s="276"/>
      <c r="Q207" s="93"/>
      <c r="R207" s="408">
        <f t="shared" si="6"/>
        <v>0</v>
      </c>
      <c r="S207" s="408">
        <f t="shared" si="6"/>
        <v>0</v>
      </c>
      <c r="T207" s="408">
        <f t="shared" si="6"/>
        <v>0</v>
      </c>
      <c r="U207" s="409">
        <f t="shared" si="7"/>
        <v>0</v>
      </c>
    </row>
    <row r="208" spans="1:21" x14ac:dyDescent="0.4">
      <c r="A208" s="91" t="s">
        <v>236</v>
      </c>
      <c r="B208" s="273"/>
      <c r="C208" s="48"/>
      <c r="D208" s="274"/>
      <c r="E208" s="48"/>
      <c r="F208" s="272"/>
      <c r="G208" s="272"/>
      <c r="H208" s="272"/>
      <c r="I208" s="48"/>
      <c r="J208" s="272"/>
      <c r="K208" s="272"/>
      <c r="L208" s="272"/>
      <c r="M208" s="48"/>
      <c r="N208" s="275"/>
      <c r="O208" s="275"/>
      <c r="P208" s="276"/>
      <c r="Q208" s="93"/>
      <c r="R208" s="408">
        <f t="shared" si="6"/>
        <v>0</v>
      </c>
      <c r="S208" s="408">
        <f t="shared" si="6"/>
        <v>0</v>
      </c>
      <c r="T208" s="408">
        <f t="shared" si="6"/>
        <v>0</v>
      </c>
      <c r="U208" s="409">
        <f t="shared" si="7"/>
        <v>0</v>
      </c>
    </row>
    <row r="209" spans="1:21" x14ac:dyDescent="0.4">
      <c r="A209" s="91" t="s">
        <v>236</v>
      </c>
      <c r="B209" s="273"/>
      <c r="C209" s="48"/>
      <c r="D209" s="274"/>
      <c r="E209" s="48"/>
      <c r="F209" s="272"/>
      <c r="G209" s="272"/>
      <c r="H209" s="272"/>
      <c r="I209" s="48"/>
      <c r="J209" s="272"/>
      <c r="K209" s="272"/>
      <c r="L209" s="272"/>
      <c r="M209" s="48"/>
      <c r="N209" s="275"/>
      <c r="O209" s="275"/>
      <c r="P209" s="276"/>
      <c r="Q209" s="93"/>
      <c r="R209" s="408">
        <f t="shared" si="6"/>
        <v>0</v>
      </c>
      <c r="S209" s="408">
        <f t="shared" si="6"/>
        <v>0</v>
      </c>
      <c r="T209" s="408">
        <f t="shared" si="6"/>
        <v>0</v>
      </c>
      <c r="U209" s="409">
        <f t="shared" si="7"/>
        <v>0</v>
      </c>
    </row>
    <row r="210" spans="1:21" x14ac:dyDescent="0.4">
      <c r="A210" s="91" t="s">
        <v>236</v>
      </c>
      <c r="B210" s="273"/>
      <c r="C210" s="48"/>
      <c r="D210" s="274"/>
      <c r="E210" s="48"/>
      <c r="F210" s="272"/>
      <c r="G210" s="272"/>
      <c r="H210" s="272"/>
      <c r="I210" s="48"/>
      <c r="J210" s="272"/>
      <c r="K210" s="272"/>
      <c r="L210" s="272"/>
      <c r="M210" s="48"/>
      <c r="N210" s="275"/>
      <c r="O210" s="275"/>
      <c r="P210" s="276"/>
      <c r="Q210" s="93"/>
      <c r="R210" s="408">
        <f t="shared" si="6"/>
        <v>0</v>
      </c>
      <c r="S210" s="408">
        <f t="shared" si="6"/>
        <v>0</v>
      </c>
      <c r="T210" s="408">
        <f t="shared" si="6"/>
        <v>0</v>
      </c>
      <c r="U210" s="409">
        <f t="shared" si="7"/>
        <v>0</v>
      </c>
    </row>
    <row r="211" spans="1:21" x14ac:dyDescent="0.4">
      <c r="A211" s="91" t="s">
        <v>236</v>
      </c>
      <c r="B211" s="273"/>
      <c r="C211" s="48"/>
      <c r="D211" s="274"/>
      <c r="E211" s="48"/>
      <c r="F211" s="272"/>
      <c r="G211" s="272"/>
      <c r="H211" s="272"/>
      <c r="I211" s="48"/>
      <c r="J211" s="272"/>
      <c r="K211" s="272"/>
      <c r="L211" s="272"/>
      <c r="M211" s="48"/>
      <c r="N211" s="275"/>
      <c r="O211" s="275"/>
      <c r="P211" s="276"/>
      <c r="Q211" s="93"/>
      <c r="R211" s="408">
        <f t="shared" si="6"/>
        <v>0</v>
      </c>
      <c r="S211" s="408">
        <f t="shared" si="6"/>
        <v>0</v>
      </c>
      <c r="T211" s="408">
        <f t="shared" si="6"/>
        <v>0</v>
      </c>
      <c r="U211" s="409">
        <f t="shared" si="7"/>
        <v>0</v>
      </c>
    </row>
    <row r="212" spans="1:21" x14ac:dyDescent="0.4">
      <c r="A212" s="91" t="s">
        <v>236</v>
      </c>
      <c r="B212" s="273"/>
      <c r="C212" s="48"/>
      <c r="D212" s="274"/>
      <c r="E212" s="48"/>
      <c r="F212" s="272"/>
      <c r="G212" s="272"/>
      <c r="H212" s="272"/>
      <c r="I212" s="48"/>
      <c r="J212" s="272"/>
      <c r="K212" s="272"/>
      <c r="L212" s="272"/>
      <c r="M212" s="48"/>
      <c r="N212" s="275"/>
      <c r="O212" s="275"/>
      <c r="P212" s="276"/>
      <c r="Q212" s="93"/>
      <c r="R212" s="408">
        <f t="shared" si="6"/>
        <v>0</v>
      </c>
      <c r="S212" s="408">
        <f t="shared" si="6"/>
        <v>0</v>
      </c>
      <c r="T212" s="408">
        <f t="shared" si="6"/>
        <v>0</v>
      </c>
      <c r="U212" s="409">
        <f t="shared" si="7"/>
        <v>0</v>
      </c>
    </row>
    <row r="213" spans="1:21" x14ac:dyDescent="0.4">
      <c r="A213" s="91" t="s">
        <v>236</v>
      </c>
      <c r="B213" s="273"/>
      <c r="C213" s="48"/>
      <c r="D213" s="274"/>
      <c r="E213" s="48"/>
      <c r="F213" s="272"/>
      <c r="G213" s="272"/>
      <c r="H213" s="272"/>
      <c r="I213" s="48"/>
      <c r="J213" s="272"/>
      <c r="K213" s="272"/>
      <c r="L213" s="272"/>
      <c r="M213" s="48"/>
      <c r="N213" s="275"/>
      <c r="O213" s="275"/>
      <c r="P213" s="276"/>
      <c r="Q213" s="93"/>
      <c r="R213" s="408">
        <f t="shared" si="6"/>
        <v>0</v>
      </c>
      <c r="S213" s="408">
        <f t="shared" si="6"/>
        <v>0</v>
      </c>
      <c r="T213" s="408">
        <f t="shared" si="6"/>
        <v>0</v>
      </c>
      <c r="U213" s="409">
        <f t="shared" si="7"/>
        <v>0</v>
      </c>
    </row>
    <row r="214" spans="1:21" x14ac:dyDescent="0.4">
      <c r="A214" s="91" t="s">
        <v>236</v>
      </c>
      <c r="B214" s="273"/>
      <c r="C214" s="48"/>
      <c r="D214" s="274"/>
      <c r="E214" s="48"/>
      <c r="F214" s="272"/>
      <c r="G214" s="272"/>
      <c r="H214" s="272"/>
      <c r="I214" s="48"/>
      <c r="J214" s="272"/>
      <c r="K214" s="272"/>
      <c r="L214" s="272"/>
      <c r="M214" s="48"/>
      <c r="N214" s="275"/>
      <c r="O214" s="275"/>
      <c r="P214" s="276"/>
      <c r="Q214" s="93"/>
      <c r="R214" s="408">
        <f t="shared" si="6"/>
        <v>0</v>
      </c>
      <c r="S214" s="408">
        <f t="shared" si="6"/>
        <v>0</v>
      </c>
      <c r="T214" s="408">
        <f t="shared" si="6"/>
        <v>0</v>
      </c>
      <c r="U214" s="409">
        <f t="shared" si="7"/>
        <v>0</v>
      </c>
    </row>
    <row r="215" spans="1:21" x14ac:dyDescent="0.4">
      <c r="A215" s="91" t="s">
        <v>236</v>
      </c>
      <c r="B215" s="273"/>
      <c r="C215" s="48"/>
      <c r="D215" s="274"/>
      <c r="E215" s="48"/>
      <c r="F215" s="272"/>
      <c r="G215" s="272"/>
      <c r="H215" s="272"/>
      <c r="I215" s="48"/>
      <c r="J215" s="272"/>
      <c r="K215" s="272"/>
      <c r="L215" s="272"/>
      <c r="M215" s="48"/>
      <c r="N215" s="275"/>
      <c r="O215" s="275"/>
      <c r="P215" s="276"/>
      <c r="Q215" s="93"/>
      <c r="R215" s="408">
        <f t="shared" si="6"/>
        <v>0</v>
      </c>
      <c r="S215" s="408">
        <f t="shared" si="6"/>
        <v>0</v>
      </c>
      <c r="T215" s="408">
        <f t="shared" si="6"/>
        <v>0</v>
      </c>
      <c r="U215" s="409">
        <f t="shared" si="7"/>
        <v>0</v>
      </c>
    </row>
    <row r="216" spans="1:21" x14ac:dyDescent="0.4">
      <c r="A216" s="91" t="s">
        <v>236</v>
      </c>
      <c r="B216" s="273"/>
      <c r="C216" s="48"/>
      <c r="D216" s="274"/>
      <c r="E216" s="48"/>
      <c r="F216" s="272"/>
      <c r="G216" s="272"/>
      <c r="H216" s="272"/>
      <c r="I216" s="48"/>
      <c r="J216" s="272"/>
      <c r="K216" s="272"/>
      <c r="L216" s="272"/>
      <c r="M216" s="48"/>
      <c r="N216" s="275"/>
      <c r="O216" s="275"/>
      <c r="P216" s="276"/>
      <c r="Q216" s="93"/>
      <c r="R216" s="408">
        <f t="shared" si="6"/>
        <v>0</v>
      </c>
      <c r="S216" s="408">
        <f t="shared" si="6"/>
        <v>0</v>
      </c>
      <c r="T216" s="408">
        <f t="shared" si="6"/>
        <v>0</v>
      </c>
      <c r="U216" s="409">
        <f t="shared" si="7"/>
        <v>0</v>
      </c>
    </row>
    <row r="217" spans="1:21" x14ac:dyDescent="0.4">
      <c r="A217" s="91" t="s">
        <v>236</v>
      </c>
      <c r="B217" s="273"/>
      <c r="C217" s="48"/>
      <c r="D217" s="274"/>
      <c r="E217" s="48"/>
      <c r="F217" s="272"/>
      <c r="G217" s="272"/>
      <c r="H217" s="272"/>
      <c r="I217" s="48"/>
      <c r="J217" s="272"/>
      <c r="K217" s="272"/>
      <c r="L217" s="272"/>
      <c r="M217" s="48"/>
      <c r="N217" s="275"/>
      <c r="O217" s="275"/>
      <c r="P217" s="276"/>
      <c r="Q217" s="93"/>
      <c r="R217" s="408">
        <f t="shared" si="6"/>
        <v>0</v>
      </c>
      <c r="S217" s="408">
        <f t="shared" si="6"/>
        <v>0</v>
      </c>
      <c r="T217" s="408">
        <f t="shared" si="6"/>
        <v>0</v>
      </c>
      <c r="U217" s="409">
        <f t="shared" si="7"/>
        <v>0</v>
      </c>
    </row>
    <row r="218" spans="1:21" x14ac:dyDescent="0.4">
      <c r="A218" s="91" t="s">
        <v>236</v>
      </c>
      <c r="B218" s="273"/>
      <c r="C218" s="48"/>
      <c r="D218" s="274"/>
      <c r="E218" s="48"/>
      <c r="F218" s="272"/>
      <c r="G218" s="272"/>
      <c r="H218" s="272"/>
      <c r="I218" s="48"/>
      <c r="J218" s="272"/>
      <c r="K218" s="272"/>
      <c r="L218" s="272"/>
      <c r="M218" s="48"/>
      <c r="N218" s="275"/>
      <c r="O218" s="275"/>
      <c r="P218" s="276"/>
      <c r="Q218" s="93"/>
      <c r="R218" s="408">
        <f t="shared" si="6"/>
        <v>0</v>
      </c>
      <c r="S218" s="408">
        <f t="shared" si="6"/>
        <v>0</v>
      </c>
      <c r="T218" s="408">
        <f t="shared" si="6"/>
        <v>0</v>
      </c>
      <c r="U218" s="409">
        <f t="shared" si="7"/>
        <v>0</v>
      </c>
    </row>
    <row r="219" spans="1:21" x14ac:dyDescent="0.4">
      <c r="A219" s="91" t="s">
        <v>236</v>
      </c>
      <c r="B219" s="273"/>
      <c r="C219" s="48"/>
      <c r="D219" s="274"/>
      <c r="E219" s="48"/>
      <c r="F219" s="272"/>
      <c r="G219" s="272"/>
      <c r="H219" s="272"/>
      <c r="I219" s="48"/>
      <c r="J219" s="272"/>
      <c r="K219" s="272"/>
      <c r="L219" s="272"/>
      <c r="M219" s="48"/>
      <c r="N219" s="275"/>
      <c r="O219" s="275"/>
      <c r="P219" s="276"/>
      <c r="Q219" s="93"/>
      <c r="R219" s="408">
        <f t="shared" si="6"/>
        <v>0</v>
      </c>
      <c r="S219" s="408">
        <f t="shared" si="6"/>
        <v>0</v>
      </c>
      <c r="T219" s="408">
        <f t="shared" si="6"/>
        <v>0</v>
      </c>
      <c r="U219" s="409">
        <f t="shared" si="7"/>
        <v>0</v>
      </c>
    </row>
    <row r="220" spans="1:21" x14ac:dyDescent="0.4">
      <c r="A220" s="91" t="s">
        <v>236</v>
      </c>
      <c r="B220" s="273"/>
      <c r="C220" s="48"/>
      <c r="D220" s="274"/>
      <c r="E220" s="48"/>
      <c r="F220" s="272"/>
      <c r="G220" s="272"/>
      <c r="H220" s="272"/>
      <c r="I220" s="48"/>
      <c r="J220" s="272"/>
      <c r="K220" s="272"/>
      <c r="L220" s="272"/>
      <c r="M220" s="48"/>
      <c r="N220" s="275"/>
      <c r="O220" s="275"/>
      <c r="P220" s="276"/>
      <c r="Q220" s="93"/>
      <c r="R220" s="408">
        <f t="shared" si="6"/>
        <v>0</v>
      </c>
      <c r="S220" s="408">
        <f t="shared" si="6"/>
        <v>0</v>
      </c>
      <c r="T220" s="408">
        <f t="shared" si="6"/>
        <v>0</v>
      </c>
      <c r="U220" s="409">
        <f t="shared" si="7"/>
        <v>0</v>
      </c>
    </row>
    <row r="221" spans="1:21" x14ac:dyDescent="0.4">
      <c r="A221" s="91" t="s">
        <v>236</v>
      </c>
      <c r="B221" s="273"/>
      <c r="C221" s="48"/>
      <c r="D221" s="274"/>
      <c r="E221" s="48"/>
      <c r="F221" s="272"/>
      <c r="G221" s="272"/>
      <c r="H221" s="272"/>
      <c r="I221" s="48"/>
      <c r="J221" s="272"/>
      <c r="K221" s="272"/>
      <c r="L221" s="272"/>
      <c r="M221" s="48"/>
      <c r="N221" s="275"/>
      <c r="O221" s="275"/>
      <c r="P221" s="276"/>
      <c r="Q221" s="93"/>
      <c r="R221" s="408">
        <f t="shared" si="6"/>
        <v>0</v>
      </c>
      <c r="S221" s="408">
        <f t="shared" si="6"/>
        <v>0</v>
      </c>
      <c r="T221" s="408">
        <f t="shared" si="6"/>
        <v>0</v>
      </c>
      <c r="U221" s="409">
        <f t="shared" si="7"/>
        <v>0</v>
      </c>
    </row>
    <row r="222" spans="1:21" x14ac:dyDescent="0.4">
      <c r="A222" s="91" t="s">
        <v>236</v>
      </c>
      <c r="B222" s="273"/>
      <c r="C222" s="48"/>
      <c r="D222" s="274"/>
      <c r="E222" s="48"/>
      <c r="F222" s="272"/>
      <c r="G222" s="272"/>
      <c r="H222" s="272"/>
      <c r="I222" s="48"/>
      <c r="J222" s="272"/>
      <c r="K222" s="272"/>
      <c r="L222" s="272"/>
      <c r="M222" s="48"/>
      <c r="N222" s="275"/>
      <c r="O222" s="275"/>
      <c r="P222" s="276"/>
      <c r="Q222" s="93"/>
      <c r="R222" s="408">
        <f t="shared" si="6"/>
        <v>0</v>
      </c>
      <c r="S222" s="408">
        <f t="shared" si="6"/>
        <v>0</v>
      </c>
      <c r="T222" s="408">
        <f t="shared" si="6"/>
        <v>0</v>
      </c>
      <c r="U222" s="409">
        <f t="shared" si="7"/>
        <v>0</v>
      </c>
    </row>
    <row r="223" spans="1:21" x14ac:dyDescent="0.4">
      <c r="A223" s="91" t="s">
        <v>236</v>
      </c>
      <c r="B223" s="273"/>
      <c r="C223" s="48"/>
      <c r="D223" s="274"/>
      <c r="E223" s="48"/>
      <c r="F223" s="272"/>
      <c r="G223" s="272"/>
      <c r="H223" s="272"/>
      <c r="I223" s="48"/>
      <c r="J223" s="272"/>
      <c r="K223" s="272"/>
      <c r="L223" s="272"/>
      <c r="M223" s="48"/>
      <c r="N223" s="275"/>
      <c r="O223" s="275"/>
      <c r="P223" s="276"/>
      <c r="Q223" s="93"/>
      <c r="R223" s="408">
        <f t="shared" si="6"/>
        <v>0</v>
      </c>
      <c r="S223" s="408">
        <f t="shared" si="6"/>
        <v>0</v>
      </c>
      <c r="T223" s="408">
        <f t="shared" si="6"/>
        <v>0</v>
      </c>
      <c r="U223" s="409">
        <f t="shared" si="7"/>
        <v>0</v>
      </c>
    </row>
    <row r="224" spans="1:21" x14ac:dyDescent="0.4">
      <c r="A224" s="91" t="s">
        <v>236</v>
      </c>
      <c r="B224" s="273"/>
      <c r="C224" s="48"/>
      <c r="D224" s="274"/>
      <c r="E224" s="48"/>
      <c r="F224" s="272"/>
      <c r="G224" s="272"/>
      <c r="H224" s="272"/>
      <c r="I224" s="48"/>
      <c r="J224" s="272"/>
      <c r="K224" s="272"/>
      <c r="L224" s="272"/>
      <c r="M224" s="48"/>
      <c r="N224" s="275"/>
      <c r="O224" s="275"/>
      <c r="P224" s="276"/>
      <c r="Q224" s="93"/>
      <c r="R224" s="408">
        <f t="shared" si="6"/>
        <v>0</v>
      </c>
      <c r="S224" s="408">
        <f t="shared" si="6"/>
        <v>0</v>
      </c>
      <c r="T224" s="408">
        <f t="shared" si="6"/>
        <v>0</v>
      </c>
      <c r="U224" s="409">
        <f t="shared" si="7"/>
        <v>0</v>
      </c>
    </row>
    <row r="225" spans="1:21" x14ac:dyDescent="0.4">
      <c r="A225" s="91" t="s">
        <v>236</v>
      </c>
      <c r="B225" s="273"/>
      <c r="C225" s="48"/>
      <c r="D225" s="274"/>
      <c r="E225" s="48"/>
      <c r="F225" s="272"/>
      <c r="G225" s="272"/>
      <c r="H225" s="272"/>
      <c r="I225" s="48"/>
      <c r="J225" s="272"/>
      <c r="K225" s="272"/>
      <c r="L225" s="272"/>
      <c r="M225" s="48"/>
      <c r="N225" s="275"/>
      <c r="O225" s="275"/>
      <c r="P225" s="276"/>
      <c r="Q225" s="93"/>
      <c r="R225" s="408">
        <f t="shared" si="6"/>
        <v>0</v>
      </c>
      <c r="S225" s="408">
        <f t="shared" si="6"/>
        <v>0</v>
      </c>
      <c r="T225" s="408">
        <f t="shared" si="6"/>
        <v>0</v>
      </c>
      <c r="U225" s="409">
        <f t="shared" si="7"/>
        <v>0</v>
      </c>
    </row>
    <row r="226" spans="1:21" x14ac:dyDescent="0.4">
      <c r="A226" s="91" t="s">
        <v>236</v>
      </c>
      <c r="B226" s="273"/>
      <c r="C226" s="48"/>
      <c r="D226" s="274"/>
      <c r="E226" s="48"/>
      <c r="F226" s="272"/>
      <c r="G226" s="272"/>
      <c r="H226" s="272"/>
      <c r="I226" s="48"/>
      <c r="J226" s="272"/>
      <c r="K226" s="272"/>
      <c r="L226" s="272"/>
      <c r="M226" s="48"/>
      <c r="N226" s="275"/>
      <c r="O226" s="275"/>
      <c r="P226" s="276"/>
      <c r="Q226" s="93"/>
      <c r="R226" s="408">
        <f t="shared" si="6"/>
        <v>0</v>
      </c>
      <c r="S226" s="408">
        <f t="shared" si="6"/>
        <v>0</v>
      </c>
      <c r="T226" s="408">
        <f t="shared" si="6"/>
        <v>0</v>
      </c>
      <c r="U226" s="409">
        <f t="shared" si="7"/>
        <v>0</v>
      </c>
    </row>
    <row r="227" spans="1:21" x14ac:dyDescent="0.4">
      <c r="A227" s="91" t="s">
        <v>236</v>
      </c>
      <c r="B227" s="273"/>
      <c r="C227" s="48"/>
      <c r="D227" s="274"/>
      <c r="E227" s="48"/>
      <c r="F227" s="272"/>
      <c r="G227" s="272"/>
      <c r="H227" s="272"/>
      <c r="I227" s="48"/>
      <c r="J227" s="272"/>
      <c r="K227" s="272"/>
      <c r="L227" s="272"/>
      <c r="M227" s="48"/>
      <c r="N227" s="275"/>
      <c r="O227" s="275"/>
      <c r="P227" s="276"/>
      <c r="Q227" s="93"/>
      <c r="R227" s="408">
        <f t="shared" si="6"/>
        <v>0</v>
      </c>
      <c r="S227" s="408">
        <f t="shared" si="6"/>
        <v>0</v>
      </c>
      <c r="T227" s="408">
        <f t="shared" si="6"/>
        <v>0</v>
      </c>
      <c r="U227" s="409">
        <f t="shared" si="7"/>
        <v>0</v>
      </c>
    </row>
    <row r="228" spans="1:21" x14ac:dyDescent="0.4">
      <c r="A228" s="91" t="s">
        <v>236</v>
      </c>
      <c r="B228" s="273"/>
      <c r="C228" s="48"/>
      <c r="D228" s="274"/>
      <c r="E228" s="48"/>
      <c r="F228" s="272"/>
      <c r="G228" s="272"/>
      <c r="H228" s="272"/>
      <c r="I228" s="48"/>
      <c r="J228" s="272"/>
      <c r="K228" s="272"/>
      <c r="L228" s="272"/>
      <c r="M228" s="48"/>
      <c r="N228" s="275"/>
      <c r="O228" s="275"/>
      <c r="P228" s="276"/>
      <c r="Q228" s="93"/>
      <c r="R228" s="408">
        <f t="shared" si="6"/>
        <v>0</v>
      </c>
      <c r="S228" s="408">
        <f t="shared" si="6"/>
        <v>0</v>
      </c>
      <c r="T228" s="408">
        <f t="shared" si="6"/>
        <v>0</v>
      </c>
      <c r="U228" s="409">
        <f t="shared" si="7"/>
        <v>0</v>
      </c>
    </row>
    <row r="229" spans="1:21" x14ac:dyDescent="0.4">
      <c r="A229" s="91" t="s">
        <v>236</v>
      </c>
      <c r="B229" s="273"/>
      <c r="C229" s="48"/>
      <c r="D229" s="274"/>
      <c r="E229" s="48"/>
      <c r="F229" s="272"/>
      <c r="G229" s="272"/>
      <c r="H229" s="272"/>
      <c r="I229" s="48"/>
      <c r="J229" s="272"/>
      <c r="K229" s="272"/>
      <c r="L229" s="272"/>
      <c r="M229" s="48"/>
      <c r="N229" s="275"/>
      <c r="O229" s="275"/>
      <c r="P229" s="276"/>
      <c r="Q229" s="93"/>
      <c r="R229" s="408">
        <f t="shared" si="6"/>
        <v>0</v>
      </c>
      <c r="S229" s="408">
        <f t="shared" si="6"/>
        <v>0</v>
      </c>
      <c r="T229" s="408">
        <f t="shared" si="6"/>
        <v>0</v>
      </c>
      <c r="U229" s="409">
        <f t="shared" si="7"/>
        <v>0</v>
      </c>
    </row>
    <row r="230" spans="1:21" x14ac:dyDescent="0.4">
      <c r="A230" s="91" t="s">
        <v>236</v>
      </c>
      <c r="B230" s="273"/>
      <c r="C230" s="48"/>
      <c r="D230" s="274"/>
      <c r="E230" s="48"/>
      <c r="F230" s="272"/>
      <c r="G230" s="272"/>
      <c r="H230" s="272"/>
      <c r="I230" s="48"/>
      <c r="J230" s="272"/>
      <c r="K230" s="272"/>
      <c r="L230" s="272"/>
      <c r="M230" s="48"/>
      <c r="N230" s="275"/>
      <c r="O230" s="275"/>
      <c r="P230" s="276"/>
      <c r="Q230" s="93"/>
      <c r="R230" s="408">
        <f t="shared" si="6"/>
        <v>0</v>
      </c>
      <c r="S230" s="408">
        <f t="shared" si="6"/>
        <v>0</v>
      </c>
      <c r="T230" s="408">
        <f t="shared" si="6"/>
        <v>0</v>
      </c>
      <c r="U230" s="409">
        <f t="shared" si="7"/>
        <v>0</v>
      </c>
    </row>
    <row r="231" spans="1:21" x14ac:dyDescent="0.4">
      <c r="A231" s="91" t="s">
        <v>236</v>
      </c>
      <c r="B231" s="273"/>
      <c r="C231" s="48"/>
      <c r="D231" s="274"/>
      <c r="E231" s="48"/>
      <c r="F231" s="272"/>
      <c r="G231" s="272"/>
      <c r="H231" s="272"/>
      <c r="I231" s="48"/>
      <c r="J231" s="272"/>
      <c r="K231" s="272"/>
      <c r="L231" s="272"/>
      <c r="M231" s="48"/>
      <c r="N231" s="275"/>
      <c r="O231" s="275"/>
      <c r="P231" s="276"/>
      <c r="Q231" s="93"/>
      <c r="R231" s="408">
        <f t="shared" si="6"/>
        <v>0</v>
      </c>
      <c r="S231" s="408">
        <f t="shared" si="6"/>
        <v>0</v>
      </c>
      <c r="T231" s="408">
        <f t="shared" si="6"/>
        <v>0</v>
      </c>
      <c r="U231" s="409">
        <f t="shared" si="7"/>
        <v>0</v>
      </c>
    </row>
    <row r="232" spans="1:21" x14ac:dyDescent="0.4">
      <c r="A232" s="91" t="s">
        <v>236</v>
      </c>
      <c r="B232" s="273"/>
      <c r="C232" s="48"/>
      <c r="D232" s="274"/>
      <c r="E232" s="48"/>
      <c r="F232" s="272"/>
      <c r="G232" s="272"/>
      <c r="H232" s="272"/>
      <c r="I232" s="48"/>
      <c r="J232" s="272"/>
      <c r="K232" s="272"/>
      <c r="L232" s="272"/>
      <c r="M232" s="48"/>
      <c r="N232" s="275"/>
      <c r="O232" s="275"/>
      <c r="P232" s="276"/>
      <c r="Q232" s="93"/>
      <c r="R232" s="408">
        <f t="shared" si="6"/>
        <v>0</v>
      </c>
      <c r="S232" s="408">
        <f t="shared" si="6"/>
        <v>0</v>
      </c>
      <c r="T232" s="408">
        <f t="shared" si="6"/>
        <v>0</v>
      </c>
      <c r="U232" s="409">
        <f t="shared" si="7"/>
        <v>0</v>
      </c>
    </row>
    <row r="233" spans="1:21" x14ac:dyDescent="0.4">
      <c r="A233" s="91" t="s">
        <v>236</v>
      </c>
      <c r="B233" s="273"/>
      <c r="C233" s="48"/>
      <c r="D233" s="274"/>
      <c r="E233" s="48"/>
      <c r="F233" s="272"/>
      <c r="G233" s="272"/>
      <c r="H233" s="272"/>
      <c r="I233" s="48"/>
      <c r="J233" s="272"/>
      <c r="K233" s="272"/>
      <c r="L233" s="272"/>
      <c r="M233" s="48"/>
      <c r="N233" s="275"/>
      <c r="O233" s="275"/>
      <c r="P233" s="276"/>
      <c r="Q233" s="93"/>
      <c r="R233" s="408">
        <f t="shared" si="6"/>
        <v>0</v>
      </c>
      <c r="S233" s="408">
        <f t="shared" si="6"/>
        <v>0</v>
      </c>
      <c r="T233" s="408">
        <f t="shared" si="6"/>
        <v>0</v>
      </c>
      <c r="U233" s="409">
        <f t="shared" si="7"/>
        <v>0</v>
      </c>
    </row>
    <row r="234" spans="1:21" x14ac:dyDescent="0.4">
      <c r="A234" s="91" t="s">
        <v>236</v>
      </c>
      <c r="B234" s="273"/>
      <c r="C234" s="48"/>
      <c r="D234" s="274"/>
      <c r="E234" s="48"/>
      <c r="F234" s="272"/>
      <c r="G234" s="272"/>
      <c r="H234" s="272"/>
      <c r="I234" s="48"/>
      <c r="J234" s="272"/>
      <c r="K234" s="272"/>
      <c r="L234" s="272"/>
      <c r="M234" s="48"/>
      <c r="N234" s="275"/>
      <c r="O234" s="275"/>
      <c r="P234" s="276"/>
      <c r="Q234" s="93"/>
      <c r="R234" s="408">
        <f t="shared" si="6"/>
        <v>0</v>
      </c>
      <c r="S234" s="408">
        <f t="shared" si="6"/>
        <v>0</v>
      </c>
      <c r="T234" s="408">
        <f t="shared" si="6"/>
        <v>0</v>
      </c>
      <c r="U234" s="409">
        <f t="shared" si="7"/>
        <v>0</v>
      </c>
    </row>
    <row r="235" spans="1:21" x14ac:dyDescent="0.4">
      <c r="A235" s="91" t="s">
        <v>236</v>
      </c>
      <c r="B235" s="273"/>
      <c r="C235" s="48"/>
      <c r="D235" s="274"/>
      <c r="E235" s="48"/>
      <c r="F235" s="272"/>
      <c r="G235" s="272"/>
      <c r="H235" s="272"/>
      <c r="I235" s="48"/>
      <c r="J235" s="272"/>
      <c r="K235" s="272"/>
      <c r="L235" s="272"/>
      <c r="M235" s="48"/>
      <c r="N235" s="275"/>
      <c r="O235" s="275"/>
      <c r="P235" s="276"/>
      <c r="Q235" s="93"/>
      <c r="R235" s="408">
        <f t="shared" si="6"/>
        <v>0</v>
      </c>
      <c r="S235" s="408">
        <f t="shared" si="6"/>
        <v>0</v>
      </c>
      <c r="T235" s="408">
        <f t="shared" si="6"/>
        <v>0</v>
      </c>
      <c r="U235" s="409">
        <f t="shared" si="7"/>
        <v>0</v>
      </c>
    </row>
    <row r="236" spans="1:21" x14ac:dyDescent="0.4">
      <c r="A236" s="91" t="s">
        <v>236</v>
      </c>
      <c r="B236" s="273"/>
      <c r="C236" s="48"/>
      <c r="D236" s="274"/>
      <c r="E236" s="48"/>
      <c r="F236" s="272"/>
      <c r="G236" s="272"/>
      <c r="H236" s="272"/>
      <c r="I236" s="48"/>
      <c r="J236" s="272"/>
      <c r="K236" s="272"/>
      <c r="L236" s="272"/>
      <c r="M236" s="48"/>
      <c r="N236" s="275"/>
      <c r="O236" s="275"/>
      <c r="P236" s="276"/>
      <c r="Q236" s="93"/>
      <c r="R236" s="408">
        <f t="shared" si="6"/>
        <v>0</v>
      </c>
      <c r="S236" s="408">
        <f t="shared" si="6"/>
        <v>0</v>
      </c>
      <c r="T236" s="408">
        <f t="shared" si="6"/>
        <v>0</v>
      </c>
      <c r="U236" s="409">
        <f t="shared" si="7"/>
        <v>0</v>
      </c>
    </row>
    <row r="237" spans="1:21" x14ac:dyDescent="0.4">
      <c r="A237" s="91" t="s">
        <v>236</v>
      </c>
      <c r="B237" s="273"/>
      <c r="C237" s="48"/>
      <c r="D237" s="274"/>
      <c r="E237" s="48"/>
      <c r="F237" s="272"/>
      <c r="G237" s="272"/>
      <c r="H237" s="272"/>
      <c r="I237" s="48"/>
      <c r="J237" s="272"/>
      <c r="K237" s="272"/>
      <c r="L237" s="272"/>
      <c r="M237" s="48"/>
      <c r="N237" s="275"/>
      <c r="O237" s="275"/>
      <c r="P237" s="276"/>
      <c r="Q237" s="93"/>
      <c r="R237" s="408">
        <f t="shared" si="6"/>
        <v>0</v>
      </c>
      <c r="S237" s="408">
        <f t="shared" si="6"/>
        <v>0</v>
      </c>
      <c r="T237" s="408">
        <f t="shared" si="6"/>
        <v>0</v>
      </c>
      <c r="U237" s="409">
        <f t="shared" si="7"/>
        <v>0</v>
      </c>
    </row>
    <row r="238" spans="1:21" x14ac:dyDescent="0.4">
      <c r="A238" s="91" t="s">
        <v>236</v>
      </c>
      <c r="B238" s="273"/>
      <c r="C238" s="48"/>
      <c r="D238" s="274"/>
      <c r="E238" s="48"/>
      <c r="F238" s="272"/>
      <c r="G238" s="272"/>
      <c r="H238" s="272"/>
      <c r="I238" s="48"/>
      <c r="J238" s="272"/>
      <c r="K238" s="272"/>
      <c r="L238" s="272"/>
      <c r="M238" s="48"/>
      <c r="N238" s="275"/>
      <c r="O238" s="275"/>
      <c r="P238" s="276"/>
      <c r="Q238" s="93"/>
      <c r="R238" s="408">
        <f t="shared" si="6"/>
        <v>0</v>
      </c>
      <c r="S238" s="408">
        <f t="shared" si="6"/>
        <v>0</v>
      </c>
      <c r="T238" s="408">
        <f t="shared" si="6"/>
        <v>0</v>
      </c>
      <c r="U238" s="409">
        <f t="shared" si="7"/>
        <v>0</v>
      </c>
    </row>
    <row r="239" spans="1:21" x14ac:dyDescent="0.4">
      <c r="A239" s="91" t="s">
        <v>236</v>
      </c>
      <c r="B239" s="273"/>
      <c r="C239" s="48"/>
      <c r="D239" s="274"/>
      <c r="E239" s="48"/>
      <c r="F239" s="272"/>
      <c r="G239" s="272"/>
      <c r="H239" s="272"/>
      <c r="I239" s="48"/>
      <c r="J239" s="272"/>
      <c r="K239" s="272"/>
      <c r="L239" s="272"/>
      <c r="M239" s="48"/>
      <c r="N239" s="275"/>
      <c r="O239" s="275"/>
      <c r="P239" s="276"/>
      <c r="Q239" s="93"/>
      <c r="R239" s="408">
        <f t="shared" si="6"/>
        <v>0</v>
      </c>
      <c r="S239" s="408">
        <f t="shared" si="6"/>
        <v>0</v>
      </c>
      <c r="T239" s="408">
        <f t="shared" si="6"/>
        <v>0</v>
      </c>
      <c r="U239" s="409">
        <f t="shared" si="7"/>
        <v>0</v>
      </c>
    </row>
    <row r="240" spans="1:21" x14ac:dyDescent="0.4">
      <c r="A240" s="91" t="s">
        <v>236</v>
      </c>
      <c r="B240" s="273"/>
      <c r="C240" s="48"/>
      <c r="D240" s="274"/>
      <c r="E240" s="48"/>
      <c r="F240" s="272"/>
      <c r="G240" s="272"/>
      <c r="H240" s="272"/>
      <c r="I240" s="48"/>
      <c r="J240" s="272"/>
      <c r="K240" s="272"/>
      <c r="L240" s="272"/>
      <c r="M240" s="48"/>
      <c r="N240" s="275"/>
      <c r="O240" s="275"/>
      <c r="P240" s="276"/>
      <c r="Q240" s="93"/>
      <c r="R240" s="408">
        <f t="shared" si="6"/>
        <v>0</v>
      </c>
      <c r="S240" s="408">
        <f t="shared" si="6"/>
        <v>0</v>
      </c>
      <c r="T240" s="408">
        <f t="shared" si="6"/>
        <v>0</v>
      </c>
      <c r="U240" s="409">
        <f t="shared" si="7"/>
        <v>0</v>
      </c>
    </row>
    <row r="241" spans="1:21" x14ac:dyDescent="0.4">
      <c r="A241" s="91" t="s">
        <v>236</v>
      </c>
      <c r="B241" s="273"/>
      <c r="C241" s="48"/>
      <c r="D241" s="274"/>
      <c r="E241" s="48"/>
      <c r="F241" s="272"/>
      <c r="G241" s="272"/>
      <c r="H241" s="272"/>
      <c r="I241" s="48"/>
      <c r="J241" s="272"/>
      <c r="K241" s="272"/>
      <c r="L241" s="272"/>
      <c r="M241" s="48"/>
      <c r="N241" s="275"/>
      <c r="O241" s="275"/>
      <c r="P241" s="276"/>
      <c r="Q241" s="93"/>
      <c r="R241" s="408">
        <f t="shared" si="6"/>
        <v>0</v>
      </c>
      <c r="S241" s="408">
        <f t="shared" si="6"/>
        <v>0</v>
      </c>
      <c r="T241" s="408">
        <f t="shared" si="6"/>
        <v>0</v>
      </c>
      <c r="U241" s="409">
        <f t="shared" si="7"/>
        <v>0</v>
      </c>
    </row>
    <row r="242" spans="1:21" x14ac:dyDescent="0.4">
      <c r="A242" s="91" t="s">
        <v>236</v>
      </c>
      <c r="B242" s="273"/>
      <c r="C242" s="48"/>
      <c r="D242" s="274"/>
      <c r="E242" s="48"/>
      <c r="F242" s="272"/>
      <c r="G242" s="272"/>
      <c r="H242" s="272"/>
      <c r="I242" s="48"/>
      <c r="J242" s="272"/>
      <c r="K242" s="272"/>
      <c r="L242" s="272"/>
      <c r="M242" s="48"/>
      <c r="N242" s="275"/>
      <c r="O242" s="275"/>
      <c r="P242" s="276"/>
      <c r="Q242" s="93"/>
      <c r="R242" s="408">
        <f t="shared" si="6"/>
        <v>0</v>
      </c>
      <c r="S242" s="408">
        <f t="shared" si="6"/>
        <v>0</v>
      </c>
      <c r="T242" s="408">
        <f t="shared" si="6"/>
        <v>0</v>
      </c>
      <c r="U242" s="409">
        <f t="shared" si="7"/>
        <v>0</v>
      </c>
    </row>
    <row r="243" spans="1:21" x14ac:dyDescent="0.4">
      <c r="A243" s="91" t="s">
        <v>236</v>
      </c>
      <c r="B243" s="273"/>
      <c r="C243" s="48"/>
      <c r="D243" s="274"/>
      <c r="E243" s="48"/>
      <c r="F243" s="272"/>
      <c r="G243" s="272"/>
      <c r="H243" s="272"/>
      <c r="I243" s="48"/>
      <c r="J243" s="272"/>
      <c r="K243" s="272"/>
      <c r="L243" s="272"/>
      <c r="M243" s="48"/>
      <c r="N243" s="275"/>
      <c r="O243" s="275"/>
      <c r="P243" s="276"/>
      <c r="Q243" s="93"/>
      <c r="R243" s="408">
        <f t="shared" si="6"/>
        <v>0</v>
      </c>
      <c r="S243" s="408">
        <f t="shared" si="6"/>
        <v>0</v>
      </c>
      <c r="T243" s="408">
        <f t="shared" si="6"/>
        <v>0</v>
      </c>
      <c r="U243" s="409">
        <f t="shared" si="7"/>
        <v>0</v>
      </c>
    </row>
    <row r="244" spans="1:21" x14ac:dyDescent="0.4">
      <c r="A244" s="91" t="s">
        <v>236</v>
      </c>
      <c r="B244" s="273"/>
      <c r="C244" s="48"/>
      <c r="D244" s="274"/>
      <c r="E244" s="48"/>
      <c r="F244" s="272"/>
      <c r="G244" s="272"/>
      <c r="H244" s="272"/>
      <c r="I244" s="48"/>
      <c r="J244" s="272"/>
      <c r="K244" s="272"/>
      <c r="L244" s="272"/>
      <c r="M244" s="48"/>
      <c r="N244" s="275"/>
      <c r="O244" s="275"/>
      <c r="P244" s="276"/>
      <c r="Q244" s="93"/>
      <c r="R244" s="408">
        <f t="shared" si="6"/>
        <v>0</v>
      </c>
      <c r="S244" s="408">
        <f t="shared" si="6"/>
        <v>0</v>
      </c>
      <c r="T244" s="408">
        <f t="shared" si="6"/>
        <v>0</v>
      </c>
      <c r="U244" s="409">
        <f t="shared" si="7"/>
        <v>0</v>
      </c>
    </row>
    <row r="245" spans="1:21" x14ac:dyDescent="0.4">
      <c r="A245" s="91" t="s">
        <v>236</v>
      </c>
      <c r="B245" s="273"/>
      <c r="C245" s="48"/>
      <c r="D245" s="274"/>
      <c r="E245" s="48"/>
      <c r="F245" s="272"/>
      <c r="G245" s="272"/>
      <c r="H245" s="272"/>
      <c r="I245" s="48"/>
      <c r="J245" s="272"/>
      <c r="K245" s="272"/>
      <c r="L245" s="272"/>
      <c r="M245" s="48"/>
      <c r="N245" s="275"/>
      <c r="O245" s="275"/>
      <c r="P245" s="276"/>
      <c r="Q245" s="93"/>
      <c r="R245" s="408">
        <f t="shared" si="6"/>
        <v>0</v>
      </c>
      <c r="S245" s="408">
        <f t="shared" si="6"/>
        <v>0</v>
      </c>
      <c r="T245" s="408">
        <f t="shared" si="6"/>
        <v>0</v>
      </c>
      <c r="U245" s="409">
        <f t="shared" si="7"/>
        <v>0</v>
      </c>
    </row>
    <row r="246" spans="1:21" x14ac:dyDescent="0.4">
      <c r="A246" s="91" t="s">
        <v>236</v>
      </c>
      <c r="B246" s="273"/>
      <c r="C246" s="48"/>
      <c r="D246" s="274"/>
      <c r="E246" s="48"/>
      <c r="F246" s="272"/>
      <c r="G246" s="272"/>
      <c r="H246" s="272"/>
      <c r="I246" s="48"/>
      <c r="J246" s="272"/>
      <c r="K246" s="272"/>
      <c r="L246" s="272"/>
      <c r="M246" s="48"/>
      <c r="N246" s="275"/>
      <c r="O246" s="275"/>
      <c r="P246" s="276"/>
      <c r="Q246" s="93"/>
      <c r="R246" s="408">
        <f t="shared" si="6"/>
        <v>0</v>
      </c>
      <c r="S246" s="408">
        <f t="shared" si="6"/>
        <v>0</v>
      </c>
      <c r="T246" s="408">
        <f t="shared" si="6"/>
        <v>0</v>
      </c>
      <c r="U246" s="409">
        <f t="shared" si="7"/>
        <v>0</v>
      </c>
    </row>
    <row r="247" spans="1:21" x14ac:dyDescent="0.4">
      <c r="A247" s="91" t="s">
        <v>236</v>
      </c>
      <c r="B247" s="273"/>
      <c r="C247" s="48"/>
      <c r="D247" s="274"/>
      <c r="E247" s="48"/>
      <c r="F247" s="272"/>
      <c r="G247" s="272"/>
      <c r="H247" s="272"/>
      <c r="I247" s="48"/>
      <c r="J247" s="272"/>
      <c r="K247" s="272"/>
      <c r="L247" s="272"/>
      <c r="M247" s="48"/>
      <c r="N247" s="275"/>
      <c r="O247" s="275"/>
      <c r="P247" s="276"/>
      <c r="Q247" s="93"/>
      <c r="R247" s="408">
        <f t="shared" si="6"/>
        <v>0</v>
      </c>
      <c r="S247" s="408">
        <f t="shared" si="6"/>
        <v>0</v>
      </c>
      <c r="T247" s="408">
        <f t="shared" si="6"/>
        <v>0</v>
      </c>
      <c r="U247" s="409">
        <f t="shared" si="7"/>
        <v>0</v>
      </c>
    </row>
    <row r="248" spans="1:21" x14ac:dyDescent="0.4">
      <c r="A248" s="91" t="s">
        <v>236</v>
      </c>
      <c r="B248" s="273"/>
      <c r="C248" s="48"/>
      <c r="D248" s="274"/>
      <c r="E248" s="48"/>
      <c r="F248" s="272"/>
      <c r="G248" s="272"/>
      <c r="H248" s="272"/>
      <c r="I248" s="48"/>
      <c r="J248" s="272"/>
      <c r="K248" s="272"/>
      <c r="L248" s="272"/>
      <c r="M248" s="48"/>
      <c r="N248" s="275"/>
      <c r="O248" s="275"/>
      <c r="P248" s="276"/>
      <c r="Q248" s="93"/>
      <c r="R248" s="408">
        <f t="shared" si="6"/>
        <v>0</v>
      </c>
      <c r="S248" s="408">
        <f t="shared" si="6"/>
        <v>0</v>
      </c>
      <c r="T248" s="408">
        <f t="shared" si="6"/>
        <v>0</v>
      </c>
      <c r="U248" s="409">
        <f t="shared" si="7"/>
        <v>0</v>
      </c>
    </row>
    <row r="249" spans="1:21" x14ac:dyDescent="0.4">
      <c r="A249" s="91" t="s">
        <v>236</v>
      </c>
      <c r="B249" s="273"/>
      <c r="C249" s="48"/>
      <c r="D249" s="274"/>
      <c r="E249" s="48"/>
      <c r="F249" s="272"/>
      <c r="G249" s="272"/>
      <c r="H249" s="272"/>
      <c r="I249" s="48"/>
      <c r="J249" s="272"/>
      <c r="K249" s="272"/>
      <c r="L249" s="272"/>
      <c r="M249" s="48"/>
      <c r="N249" s="275"/>
      <c r="O249" s="275"/>
      <c r="P249" s="276"/>
      <c r="Q249" s="93"/>
      <c r="R249" s="408">
        <f t="shared" si="6"/>
        <v>0</v>
      </c>
      <c r="S249" s="408">
        <f t="shared" si="6"/>
        <v>0</v>
      </c>
      <c r="T249" s="408">
        <f t="shared" si="6"/>
        <v>0</v>
      </c>
      <c r="U249" s="409">
        <f t="shared" si="7"/>
        <v>0</v>
      </c>
    </row>
    <row r="250" spans="1:21" x14ac:dyDescent="0.4">
      <c r="A250" s="91" t="s">
        <v>236</v>
      </c>
      <c r="B250" s="273"/>
      <c r="C250" s="48"/>
      <c r="D250" s="274"/>
      <c r="E250" s="48"/>
      <c r="F250" s="272"/>
      <c r="G250" s="272"/>
      <c r="H250" s="272"/>
      <c r="I250" s="48"/>
      <c r="J250" s="272"/>
      <c r="K250" s="272"/>
      <c r="L250" s="272"/>
      <c r="M250" s="48"/>
      <c r="N250" s="275"/>
      <c r="O250" s="275"/>
      <c r="P250" s="276"/>
      <c r="Q250" s="93"/>
      <c r="R250" s="408">
        <f t="shared" si="6"/>
        <v>0</v>
      </c>
      <c r="S250" s="408">
        <f t="shared" si="6"/>
        <v>0</v>
      </c>
      <c r="T250" s="408">
        <f t="shared" si="6"/>
        <v>0</v>
      </c>
      <c r="U250" s="409">
        <f t="shared" si="7"/>
        <v>0</v>
      </c>
    </row>
    <row r="251" spans="1:21" x14ac:dyDescent="0.4">
      <c r="A251" s="91" t="s">
        <v>236</v>
      </c>
      <c r="B251" s="273"/>
      <c r="C251" s="48"/>
      <c r="D251" s="274"/>
      <c r="E251" s="48"/>
      <c r="F251" s="272"/>
      <c r="G251" s="272"/>
      <c r="H251" s="272"/>
      <c r="I251" s="48"/>
      <c r="J251" s="272"/>
      <c r="K251" s="272"/>
      <c r="L251" s="272"/>
      <c r="M251" s="48"/>
      <c r="N251" s="275"/>
      <c r="O251" s="275"/>
      <c r="P251" s="276"/>
      <c r="Q251" s="93"/>
      <c r="R251" s="408">
        <f t="shared" si="6"/>
        <v>0</v>
      </c>
      <c r="S251" s="408">
        <f t="shared" si="6"/>
        <v>0</v>
      </c>
      <c r="T251" s="408">
        <f t="shared" si="6"/>
        <v>0</v>
      </c>
      <c r="U251" s="409">
        <f t="shared" si="7"/>
        <v>0</v>
      </c>
    </row>
    <row r="252" spans="1:21" x14ac:dyDescent="0.4">
      <c r="A252" s="91" t="s">
        <v>236</v>
      </c>
      <c r="B252" s="273"/>
      <c r="C252" s="48"/>
      <c r="D252" s="274"/>
      <c r="E252" s="48"/>
      <c r="F252" s="272"/>
      <c r="G252" s="272"/>
      <c r="H252" s="272"/>
      <c r="I252" s="48"/>
      <c r="J252" s="272"/>
      <c r="K252" s="272"/>
      <c r="L252" s="272"/>
      <c r="M252" s="48"/>
      <c r="N252" s="275"/>
      <c r="O252" s="275"/>
      <c r="P252" s="276"/>
      <c r="Q252" s="93"/>
      <c r="R252" s="408">
        <f t="shared" si="6"/>
        <v>0</v>
      </c>
      <c r="S252" s="408">
        <f t="shared" si="6"/>
        <v>0</v>
      </c>
      <c r="T252" s="408">
        <f t="shared" si="6"/>
        <v>0</v>
      </c>
      <c r="U252" s="409">
        <f t="shared" si="7"/>
        <v>0</v>
      </c>
    </row>
    <row r="253" spans="1:21" x14ac:dyDescent="0.4">
      <c r="A253" s="91" t="s">
        <v>236</v>
      </c>
      <c r="B253" s="273"/>
      <c r="C253" s="48"/>
      <c r="D253" s="274"/>
      <c r="E253" s="48"/>
      <c r="F253" s="272"/>
      <c r="G253" s="272"/>
      <c r="H253" s="272"/>
      <c r="I253" s="48"/>
      <c r="J253" s="272"/>
      <c r="K253" s="272"/>
      <c r="L253" s="272"/>
      <c r="M253" s="48"/>
      <c r="N253" s="275"/>
      <c r="O253" s="275"/>
      <c r="P253" s="276"/>
      <c r="Q253" s="93"/>
      <c r="R253" s="408">
        <f t="shared" si="6"/>
        <v>0</v>
      </c>
      <c r="S253" s="408">
        <f t="shared" si="6"/>
        <v>0</v>
      </c>
      <c r="T253" s="408">
        <f t="shared" si="6"/>
        <v>0</v>
      </c>
      <c r="U253" s="409">
        <f t="shared" si="7"/>
        <v>0</v>
      </c>
    </row>
    <row r="254" spans="1:21" x14ac:dyDescent="0.4">
      <c r="A254" s="91" t="s">
        <v>236</v>
      </c>
      <c r="B254" s="273"/>
      <c r="C254" s="48"/>
      <c r="D254" s="274"/>
      <c r="E254" s="48"/>
      <c r="F254" s="272"/>
      <c r="G254" s="272"/>
      <c r="H254" s="272"/>
      <c r="I254" s="48"/>
      <c r="J254" s="272"/>
      <c r="K254" s="272"/>
      <c r="L254" s="272"/>
      <c r="M254" s="48"/>
      <c r="N254" s="275"/>
      <c r="O254" s="275"/>
      <c r="P254" s="276"/>
      <c r="Q254" s="93"/>
      <c r="R254" s="408">
        <f t="shared" si="6"/>
        <v>0</v>
      </c>
      <c r="S254" s="408">
        <f t="shared" si="6"/>
        <v>0</v>
      </c>
      <c r="T254" s="408">
        <f t="shared" si="6"/>
        <v>0</v>
      </c>
      <c r="U254" s="409">
        <f t="shared" si="7"/>
        <v>0</v>
      </c>
    </row>
    <row r="255" spans="1:21" x14ac:dyDescent="0.4">
      <c r="A255" s="91" t="s">
        <v>236</v>
      </c>
      <c r="B255" s="273"/>
      <c r="C255" s="48"/>
      <c r="D255" s="274"/>
      <c r="E255" s="48"/>
      <c r="F255" s="272"/>
      <c r="G255" s="272"/>
      <c r="H255" s="272"/>
      <c r="I255" s="48"/>
      <c r="J255" s="272"/>
      <c r="K255" s="272"/>
      <c r="L255" s="272"/>
      <c r="M255" s="48"/>
      <c r="N255" s="275"/>
      <c r="O255" s="275"/>
      <c r="P255" s="276"/>
      <c r="Q255" s="93"/>
      <c r="R255" s="408">
        <f t="shared" si="6"/>
        <v>0</v>
      </c>
      <c r="S255" s="408">
        <f t="shared" si="6"/>
        <v>0</v>
      </c>
      <c r="T255" s="408">
        <f t="shared" si="6"/>
        <v>0</v>
      </c>
      <c r="U255" s="409">
        <f t="shared" si="7"/>
        <v>0</v>
      </c>
    </row>
    <row r="256" spans="1:21" x14ac:dyDescent="0.4">
      <c r="A256" s="91" t="s">
        <v>236</v>
      </c>
      <c r="B256" s="273"/>
      <c r="C256" s="48"/>
      <c r="D256" s="274"/>
      <c r="E256" s="48"/>
      <c r="F256" s="272"/>
      <c r="G256" s="272"/>
      <c r="H256" s="272"/>
      <c r="I256" s="48"/>
      <c r="J256" s="272"/>
      <c r="K256" s="272"/>
      <c r="L256" s="272"/>
      <c r="M256" s="48"/>
      <c r="N256" s="275"/>
      <c r="O256" s="275"/>
      <c r="P256" s="276"/>
      <c r="Q256" s="93"/>
      <c r="R256" s="408">
        <f t="shared" si="6"/>
        <v>0</v>
      </c>
      <c r="S256" s="408">
        <f t="shared" si="6"/>
        <v>0</v>
      </c>
      <c r="T256" s="408">
        <f t="shared" si="6"/>
        <v>0</v>
      </c>
      <c r="U256" s="409">
        <f t="shared" si="7"/>
        <v>0</v>
      </c>
    </row>
    <row r="257" spans="1:21" x14ac:dyDescent="0.4">
      <c r="A257" s="91" t="s">
        <v>236</v>
      </c>
      <c r="B257" s="273"/>
      <c r="C257" s="48"/>
      <c r="D257" s="274"/>
      <c r="E257" s="48"/>
      <c r="F257" s="272"/>
      <c r="G257" s="272"/>
      <c r="H257" s="272"/>
      <c r="I257" s="48"/>
      <c r="J257" s="272"/>
      <c r="K257" s="272"/>
      <c r="L257" s="272"/>
      <c r="M257" s="48"/>
      <c r="N257" s="275"/>
      <c r="O257" s="275"/>
      <c r="P257" s="276"/>
      <c r="Q257" s="93"/>
      <c r="R257" s="408">
        <f t="shared" si="6"/>
        <v>0</v>
      </c>
      <c r="S257" s="408">
        <f t="shared" si="6"/>
        <v>0</v>
      </c>
      <c r="T257" s="408">
        <f t="shared" si="6"/>
        <v>0</v>
      </c>
      <c r="U257" s="409">
        <f t="shared" si="7"/>
        <v>0</v>
      </c>
    </row>
    <row r="258" spans="1:21" x14ac:dyDescent="0.4">
      <c r="A258" s="91" t="s">
        <v>236</v>
      </c>
      <c r="B258" s="273"/>
      <c r="C258" s="48"/>
      <c r="D258" s="274"/>
      <c r="E258" s="48"/>
      <c r="F258" s="272"/>
      <c r="G258" s="272"/>
      <c r="H258" s="272"/>
      <c r="I258" s="48"/>
      <c r="J258" s="272"/>
      <c r="K258" s="272"/>
      <c r="L258" s="272"/>
      <c r="M258" s="48"/>
      <c r="N258" s="275"/>
      <c r="O258" s="275"/>
      <c r="P258" s="276"/>
      <c r="Q258" s="93"/>
      <c r="R258" s="408">
        <f t="shared" si="6"/>
        <v>0</v>
      </c>
      <c r="S258" s="408">
        <f t="shared" si="6"/>
        <v>0</v>
      </c>
      <c r="T258" s="408">
        <f t="shared" si="6"/>
        <v>0</v>
      </c>
      <c r="U258" s="409">
        <f t="shared" si="7"/>
        <v>0</v>
      </c>
    </row>
    <row r="259" spans="1:21" x14ac:dyDescent="0.4">
      <c r="A259" s="91" t="s">
        <v>236</v>
      </c>
      <c r="B259" s="273"/>
      <c r="C259" s="48"/>
      <c r="D259" s="274"/>
      <c r="E259" s="48"/>
      <c r="F259" s="272"/>
      <c r="G259" s="272"/>
      <c r="H259" s="272"/>
      <c r="I259" s="48"/>
      <c r="J259" s="272"/>
      <c r="K259" s="272"/>
      <c r="L259" s="272"/>
      <c r="M259" s="48"/>
      <c r="N259" s="275"/>
      <c r="O259" s="275"/>
      <c r="P259" s="276"/>
      <c r="Q259" s="93"/>
      <c r="R259" s="408">
        <f t="shared" si="6"/>
        <v>0</v>
      </c>
      <c r="S259" s="408">
        <f t="shared" si="6"/>
        <v>0</v>
      </c>
      <c r="T259" s="408">
        <f t="shared" si="6"/>
        <v>0</v>
      </c>
      <c r="U259" s="409">
        <f t="shared" si="7"/>
        <v>0</v>
      </c>
    </row>
    <row r="260" spans="1:21" x14ac:dyDescent="0.4">
      <c r="A260" s="91" t="s">
        <v>236</v>
      </c>
      <c r="B260" s="273"/>
      <c r="C260" s="48"/>
      <c r="D260" s="274"/>
      <c r="E260" s="48"/>
      <c r="F260" s="272"/>
      <c r="G260" s="272"/>
      <c r="H260" s="272"/>
      <c r="I260" s="48"/>
      <c r="J260" s="272"/>
      <c r="K260" s="272"/>
      <c r="L260" s="272"/>
      <c r="M260" s="48"/>
      <c r="N260" s="275"/>
      <c r="O260" s="275"/>
      <c r="P260" s="276"/>
      <c r="Q260" s="93"/>
      <c r="R260" s="408">
        <f t="shared" si="6"/>
        <v>0</v>
      </c>
      <c r="S260" s="408">
        <f t="shared" si="6"/>
        <v>0</v>
      </c>
      <c r="T260" s="408">
        <f t="shared" si="6"/>
        <v>0</v>
      </c>
      <c r="U260" s="409">
        <f t="shared" si="7"/>
        <v>0</v>
      </c>
    </row>
    <row r="261" spans="1:21" x14ac:dyDescent="0.4">
      <c r="A261" s="91" t="s">
        <v>236</v>
      </c>
      <c r="B261" s="273"/>
      <c r="C261" s="48"/>
      <c r="D261" s="274"/>
      <c r="E261" s="48"/>
      <c r="F261" s="272"/>
      <c r="G261" s="272"/>
      <c r="H261" s="272"/>
      <c r="I261" s="48"/>
      <c r="J261" s="272"/>
      <c r="K261" s="272"/>
      <c r="L261" s="272"/>
      <c r="M261" s="48"/>
      <c r="N261" s="275"/>
      <c r="O261" s="275"/>
      <c r="P261" s="276"/>
      <c r="Q261" s="93"/>
      <c r="R261" s="408">
        <f t="shared" si="6"/>
        <v>0</v>
      </c>
      <c r="S261" s="408">
        <f t="shared" si="6"/>
        <v>0</v>
      </c>
      <c r="T261" s="408">
        <f t="shared" si="6"/>
        <v>0</v>
      </c>
      <c r="U261" s="409">
        <f t="shared" si="7"/>
        <v>0</v>
      </c>
    </row>
    <row r="262" spans="1:21" x14ac:dyDescent="0.4">
      <c r="A262" s="91" t="s">
        <v>236</v>
      </c>
      <c r="B262" s="273"/>
      <c r="C262" s="48"/>
      <c r="D262" s="274"/>
      <c r="E262" s="48"/>
      <c r="F262" s="272"/>
      <c r="G262" s="272"/>
      <c r="H262" s="272"/>
      <c r="I262" s="48"/>
      <c r="J262" s="272"/>
      <c r="K262" s="272"/>
      <c r="L262" s="272"/>
      <c r="M262" s="48"/>
      <c r="N262" s="275"/>
      <c r="O262" s="275"/>
      <c r="P262" s="276"/>
      <c r="Q262" s="93"/>
      <c r="R262" s="408">
        <f t="shared" si="6"/>
        <v>0</v>
      </c>
      <c r="S262" s="408">
        <f t="shared" si="6"/>
        <v>0</v>
      </c>
      <c r="T262" s="408">
        <f t="shared" si="6"/>
        <v>0</v>
      </c>
      <c r="U262" s="409">
        <f t="shared" si="7"/>
        <v>0</v>
      </c>
    </row>
    <row r="263" spans="1:21" x14ac:dyDescent="0.4">
      <c r="A263" s="91" t="s">
        <v>236</v>
      </c>
      <c r="B263" s="273"/>
      <c r="C263" s="48"/>
      <c r="D263" s="274"/>
      <c r="E263" s="48"/>
      <c r="F263" s="272"/>
      <c r="G263" s="272"/>
      <c r="H263" s="272"/>
      <c r="I263" s="48"/>
      <c r="J263" s="272"/>
      <c r="K263" s="272"/>
      <c r="L263" s="272"/>
      <c r="M263" s="48"/>
      <c r="N263" s="275"/>
      <c r="O263" s="275"/>
      <c r="P263" s="276"/>
      <c r="Q263" s="93"/>
      <c r="R263" s="408">
        <f t="shared" si="6"/>
        <v>0</v>
      </c>
      <c r="S263" s="408">
        <f t="shared" si="6"/>
        <v>0</v>
      </c>
      <c r="T263" s="408">
        <f t="shared" si="6"/>
        <v>0</v>
      </c>
      <c r="U263" s="409">
        <f t="shared" si="7"/>
        <v>0</v>
      </c>
    </row>
    <row r="264" spans="1:21" x14ac:dyDescent="0.4">
      <c r="A264" s="91" t="s">
        <v>236</v>
      </c>
      <c r="B264" s="273"/>
      <c r="C264" s="48"/>
      <c r="D264" s="274"/>
      <c r="E264" s="48"/>
      <c r="F264" s="272"/>
      <c r="G264" s="272"/>
      <c r="H264" s="272"/>
      <c r="I264" s="48"/>
      <c r="J264" s="272"/>
      <c r="K264" s="272"/>
      <c r="L264" s="272"/>
      <c r="M264" s="48"/>
      <c r="N264" s="275"/>
      <c r="O264" s="275"/>
      <c r="P264" s="276"/>
      <c r="Q264" s="93"/>
      <c r="R264" s="408">
        <f t="shared" si="6"/>
        <v>0</v>
      </c>
      <c r="S264" s="408">
        <f t="shared" si="6"/>
        <v>0</v>
      </c>
      <c r="T264" s="408">
        <f t="shared" si="6"/>
        <v>0</v>
      </c>
      <c r="U264" s="409">
        <f t="shared" si="7"/>
        <v>0</v>
      </c>
    </row>
    <row r="265" spans="1:21" x14ac:dyDescent="0.4">
      <c r="A265" s="91" t="s">
        <v>236</v>
      </c>
      <c r="B265" s="273"/>
      <c r="C265" s="48"/>
      <c r="D265" s="274"/>
      <c r="E265" s="48"/>
      <c r="F265" s="272"/>
      <c r="G265" s="272"/>
      <c r="H265" s="272"/>
      <c r="I265" s="48"/>
      <c r="J265" s="272"/>
      <c r="K265" s="272"/>
      <c r="L265" s="272"/>
      <c r="M265" s="48"/>
      <c r="N265" s="275"/>
      <c r="O265" s="275"/>
      <c r="P265" s="276"/>
      <c r="Q265" s="93"/>
      <c r="R265" s="408">
        <f t="shared" si="6"/>
        <v>0</v>
      </c>
      <c r="S265" s="408">
        <f t="shared" si="6"/>
        <v>0</v>
      </c>
      <c r="T265" s="408">
        <f t="shared" si="6"/>
        <v>0</v>
      </c>
      <c r="U265" s="409">
        <f t="shared" si="7"/>
        <v>0</v>
      </c>
    </row>
    <row r="266" spans="1:21" x14ac:dyDescent="0.4">
      <c r="A266" s="91" t="s">
        <v>236</v>
      </c>
      <c r="B266" s="273"/>
      <c r="C266" s="48"/>
      <c r="D266" s="274"/>
      <c r="E266" s="48"/>
      <c r="F266" s="272"/>
      <c r="G266" s="272"/>
      <c r="H266" s="272"/>
      <c r="I266" s="48"/>
      <c r="J266" s="272"/>
      <c r="K266" s="272"/>
      <c r="L266" s="272"/>
      <c r="M266" s="48"/>
      <c r="N266" s="275"/>
      <c r="O266" s="275"/>
      <c r="P266" s="276"/>
      <c r="Q266" s="93"/>
      <c r="R266" s="408">
        <f t="shared" si="6"/>
        <v>0</v>
      </c>
      <c r="S266" s="408">
        <f t="shared" si="6"/>
        <v>0</v>
      </c>
      <c r="T266" s="408">
        <f t="shared" si="6"/>
        <v>0</v>
      </c>
      <c r="U266" s="409">
        <f t="shared" si="7"/>
        <v>0</v>
      </c>
    </row>
    <row r="267" spans="1:21" x14ac:dyDescent="0.4">
      <c r="A267" s="91" t="s">
        <v>236</v>
      </c>
      <c r="B267" s="273"/>
      <c r="C267" s="48"/>
      <c r="D267" s="274"/>
      <c r="E267" s="48"/>
      <c r="F267" s="272"/>
      <c r="G267" s="272"/>
      <c r="H267" s="272"/>
      <c r="I267" s="48"/>
      <c r="J267" s="272"/>
      <c r="K267" s="272"/>
      <c r="L267" s="272"/>
      <c r="M267" s="48"/>
      <c r="N267" s="275"/>
      <c r="O267" s="275"/>
      <c r="P267" s="276"/>
      <c r="Q267" s="93"/>
      <c r="R267" s="408">
        <f t="shared" si="6"/>
        <v>0</v>
      </c>
      <c r="S267" s="408">
        <f t="shared" si="6"/>
        <v>0</v>
      </c>
      <c r="T267" s="408">
        <f t="shared" si="6"/>
        <v>0</v>
      </c>
      <c r="U267" s="409">
        <f t="shared" si="7"/>
        <v>0</v>
      </c>
    </row>
    <row r="268" spans="1:21" x14ac:dyDescent="0.4">
      <c r="A268" s="91" t="s">
        <v>236</v>
      </c>
      <c r="B268" s="273"/>
      <c r="C268" s="48"/>
      <c r="D268" s="274"/>
      <c r="E268" s="48"/>
      <c r="F268" s="272"/>
      <c r="G268" s="272"/>
      <c r="H268" s="272"/>
      <c r="I268" s="48"/>
      <c r="J268" s="272"/>
      <c r="K268" s="272"/>
      <c r="L268" s="272"/>
      <c r="M268" s="48"/>
      <c r="N268" s="275"/>
      <c r="O268" s="275"/>
      <c r="P268" s="276"/>
      <c r="Q268" s="93"/>
      <c r="R268" s="408">
        <f t="shared" si="6"/>
        <v>0</v>
      </c>
      <c r="S268" s="408">
        <f t="shared" si="6"/>
        <v>0</v>
      </c>
      <c r="T268" s="408">
        <f t="shared" si="6"/>
        <v>0</v>
      </c>
      <c r="U268" s="409">
        <f t="shared" si="7"/>
        <v>0</v>
      </c>
    </row>
    <row r="269" spans="1:21" x14ac:dyDescent="0.4">
      <c r="A269" s="91" t="s">
        <v>236</v>
      </c>
      <c r="B269" s="273"/>
      <c r="C269" s="48"/>
      <c r="D269" s="274"/>
      <c r="E269" s="48"/>
      <c r="F269" s="272"/>
      <c r="G269" s="272"/>
      <c r="H269" s="272"/>
      <c r="I269" s="48"/>
      <c r="J269" s="272"/>
      <c r="K269" s="272"/>
      <c r="L269" s="272"/>
      <c r="M269" s="48"/>
      <c r="N269" s="275"/>
      <c r="O269" s="275"/>
      <c r="P269" s="276"/>
      <c r="Q269" s="93"/>
      <c r="R269" s="408">
        <f t="shared" ref="R269:T332" si="8">IFERROR(F269*J269,0)</f>
        <v>0</v>
      </c>
      <c r="S269" s="408">
        <f t="shared" si="8"/>
        <v>0</v>
      </c>
      <c r="T269" s="408">
        <f t="shared" si="8"/>
        <v>0</v>
      </c>
      <c r="U269" s="409">
        <f t="shared" ref="U269:U332" si="9">IFERROR(R269+S269+T269,0)</f>
        <v>0</v>
      </c>
    </row>
    <row r="270" spans="1:21" x14ac:dyDescent="0.4">
      <c r="A270" s="91" t="s">
        <v>236</v>
      </c>
      <c r="B270" s="273"/>
      <c r="C270" s="48"/>
      <c r="D270" s="274"/>
      <c r="E270" s="48"/>
      <c r="F270" s="272"/>
      <c r="G270" s="272"/>
      <c r="H270" s="272"/>
      <c r="I270" s="48"/>
      <c r="J270" s="272"/>
      <c r="K270" s="272"/>
      <c r="L270" s="272"/>
      <c r="M270" s="48"/>
      <c r="N270" s="275"/>
      <c r="O270" s="275"/>
      <c r="P270" s="276"/>
      <c r="Q270" s="93"/>
      <c r="R270" s="408">
        <f t="shared" si="8"/>
        <v>0</v>
      </c>
      <c r="S270" s="408">
        <f t="shared" si="8"/>
        <v>0</v>
      </c>
      <c r="T270" s="408">
        <f t="shared" si="8"/>
        <v>0</v>
      </c>
      <c r="U270" s="409">
        <f t="shared" si="9"/>
        <v>0</v>
      </c>
    </row>
    <row r="271" spans="1:21" x14ac:dyDescent="0.4">
      <c r="A271" s="91" t="s">
        <v>236</v>
      </c>
      <c r="B271" s="273"/>
      <c r="C271" s="48"/>
      <c r="D271" s="274"/>
      <c r="E271" s="48"/>
      <c r="F271" s="272"/>
      <c r="G271" s="272"/>
      <c r="H271" s="272"/>
      <c r="I271" s="48"/>
      <c r="J271" s="272"/>
      <c r="K271" s="272"/>
      <c r="L271" s="272"/>
      <c r="M271" s="48"/>
      <c r="N271" s="275"/>
      <c r="O271" s="275"/>
      <c r="P271" s="276"/>
      <c r="Q271" s="93"/>
      <c r="R271" s="408">
        <f t="shared" si="8"/>
        <v>0</v>
      </c>
      <c r="S271" s="408">
        <f t="shared" si="8"/>
        <v>0</v>
      </c>
      <c r="T271" s="408">
        <f t="shared" si="8"/>
        <v>0</v>
      </c>
      <c r="U271" s="409">
        <f t="shared" si="9"/>
        <v>0</v>
      </c>
    </row>
    <row r="272" spans="1:21" x14ac:dyDescent="0.4">
      <c r="A272" s="91" t="s">
        <v>236</v>
      </c>
      <c r="B272" s="273"/>
      <c r="C272" s="48"/>
      <c r="D272" s="274"/>
      <c r="E272" s="48"/>
      <c r="F272" s="272"/>
      <c r="G272" s="272"/>
      <c r="H272" s="272"/>
      <c r="I272" s="48"/>
      <c r="J272" s="272"/>
      <c r="K272" s="272"/>
      <c r="L272" s="272"/>
      <c r="M272" s="48"/>
      <c r="N272" s="275"/>
      <c r="O272" s="275"/>
      <c r="P272" s="276"/>
      <c r="Q272" s="93"/>
      <c r="R272" s="408">
        <f t="shared" si="8"/>
        <v>0</v>
      </c>
      <c r="S272" s="408">
        <f t="shared" si="8"/>
        <v>0</v>
      </c>
      <c r="T272" s="408">
        <f t="shared" si="8"/>
        <v>0</v>
      </c>
      <c r="U272" s="409">
        <f t="shared" si="9"/>
        <v>0</v>
      </c>
    </row>
    <row r="273" spans="1:21" x14ac:dyDescent="0.4">
      <c r="A273" s="91" t="s">
        <v>236</v>
      </c>
      <c r="B273" s="273"/>
      <c r="C273" s="48"/>
      <c r="D273" s="274"/>
      <c r="E273" s="48"/>
      <c r="F273" s="272"/>
      <c r="G273" s="272"/>
      <c r="H273" s="272"/>
      <c r="I273" s="48"/>
      <c r="J273" s="272"/>
      <c r="K273" s="272"/>
      <c r="L273" s="272"/>
      <c r="M273" s="48"/>
      <c r="N273" s="275"/>
      <c r="O273" s="275"/>
      <c r="P273" s="276"/>
      <c r="Q273" s="93"/>
      <c r="R273" s="408">
        <f t="shared" si="8"/>
        <v>0</v>
      </c>
      <c r="S273" s="408">
        <f t="shared" si="8"/>
        <v>0</v>
      </c>
      <c r="T273" s="408">
        <f t="shared" si="8"/>
        <v>0</v>
      </c>
      <c r="U273" s="409">
        <f t="shared" si="9"/>
        <v>0</v>
      </c>
    </row>
    <row r="274" spans="1:21" x14ac:dyDescent="0.4">
      <c r="A274" s="91" t="s">
        <v>236</v>
      </c>
      <c r="B274" s="273"/>
      <c r="C274" s="48"/>
      <c r="D274" s="274"/>
      <c r="E274" s="48"/>
      <c r="F274" s="272"/>
      <c r="G274" s="272"/>
      <c r="H274" s="272"/>
      <c r="I274" s="48"/>
      <c r="J274" s="272"/>
      <c r="K274" s="272"/>
      <c r="L274" s="272"/>
      <c r="M274" s="48"/>
      <c r="N274" s="275"/>
      <c r="O274" s="275"/>
      <c r="P274" s="276"/>
      <c r="Q274" s="93"/>
      <c r="R274" s="408">
        <f t="shared" si="8"/>
        <v>0</v>
      </c>
      <c r="S274" s="408">
        <f t="shared" si="8"/>
        <v>0</v>
      </c>
      <c r="T274" s="408">
        <f t="shared" si="8"/>
        <v>0</v>
      </c>
      <c r="U274" s="409">
        <f t="shared" si="9"/>
        <v>0</v>
      </c>
    </row>
    <row r="275" spans="1:21" x14ac:dyDescent="0.4">
      <c r="A275" s="91" t="s">
        <v>236</v>
      </c>
      <c r="B275" s="273"/>
      <c r="C275" s="48"/>
      <c r="D275" s="274"/>
      <c r="E275" s="48"/>
      <c r="F275" s="272"/>
      <c r="G275" s="272"/>
      <c r="H275" s="272"/>
      <c r="I275" s="48"/>
      <c r="J275" s="272"/>
      <c r="K275" s="272"/>
      <c r="L275" s="272"/>
      <c r="M275" s="48"/>
      <c r="N275" s="275"/>
      <c r="O275" s="275"/>
      <c r="P275" s="276"/>
      <c r="Q275" s="93"/>
      <c r="R275" s="408">
        <f t="shared" si="8"/>
        <v>0</v>
      </c>
      <c r="S275" s="408">
        <f t="shared" si="8"/>
        <v>0</v>
      </c>
      <c r="T275" s="408">
        <f t="shared" si="8"/>
        <v>0</v>
      </c>
      <c r="U275" s="409">
        <f t="shared" si="9"/>
        <v>0</v>
      </c>
    </row>
    <row r="276" spans="1:21" x14ac:dyDescent="0.4">
      <c r="A276" s="91" t="s">
        <v>236</v>
      </c>
      <c r="B276" s="273"/>
      <c r="C276" s="48"/>
      <c r="D276" s="274"/>
      <c r="E276" s="48"/>
      <c r="F276" s="272"/>
      <c r="G276" s="272"/>
      <c r="H276" s="272"/>
      <c r="I276" s="48"/>
      <c r="J276" s="272"/>
      <c r="K276" s="272"/>
      <c r="L276" s="272"/>
      <c r="M276" s="48"/>
      <c r="N276" s="275"/>
      <c r="O276" s="275"/>
      <c r="P276" s="276"/>
      <c r="Q276" s="93"/>
      <c r="R276" s="408">
        <f t="shared" si="8"/>
        <v>0</v>
      </c>
      <c r="S276" s="408">
        <f t="shared" si="8"/>
        <v>0</v>
      </c>
      <c r="T276" s="408">
        <f t="shared" si="8"/>
        <v>0</v>
      </c>
      <c r="U276" s="409">
        <f t="shared" si="9"/>
        <v>0</v>
      </c>
    </row>
    <row r="277" spans="1:21" x14ac:dyDescent="0.4">
      <c r="A277" s="91" t="s">
        <v>236</v>
      </c>
      <c r="B277" s="273"/>
      <c r="C277" s="48"/>
      <c r="D277" s="274"/>
      <c r="E277" s="48"/>
      <c r="F277" s="272"/>
      <c r="G277" s="272"/>
      <c r="H277" s="272"/>
      <c r="I277" s="48"/>
      <c r="J277" s="272"/>
      <c r="K277" s="272"/>
      <c r="L277" s="272"/>
      <c r="M277" s="48"/>
      <c r="N277" s="275"/>
      <c r="O277" s="275"/>
      <c r="P277" s="276"/>
      <c r="Q277" s="93"/>
      <c r="R277" s="408">
        <f t="shared" si="8"/>
        <v>0</v>
      </c>
      <c r="S277" s="408">
        <f t="shared" si="8"/>
        <v>0</v>
      </c>
      <c r="T277" s="408">
        <f t="shared" si="8"/>
        <v>0</v>
      </c>
      <c r="U277" s="409">
        <f t="shared" si="9"/>
        <v>0</v>
      </c>
    </row>
    <row r="278" spans="1:21" x14ac:dyDescent="0.4">
      <c r="A278" s="91" t="s">
        <v>236</v>
      </c>
      <c r="B278" s="273"/>
      <c r="C278" s="48"/>
      <c r="D278" s="274"/>
      <c r="E278" s="48"/>
      <c r="F278" s="272"/>
      <c r="G278" s="272"/>
      <c r="H278" s="272"/>
      <c r="I278" s="48"/>
      <c r="J278" s="272"/>
      <c r="K278" s="272"/>
      <c r="L278" s="272"/>
      <c r="M278" s="48"/>
      <c r="N278" s="275"/>
      <c r="O278" s="275"/>
      <c r="P278" s="276"/>
      <c r="Q278" s="93"/>
      <c r="R278" s="408">
        <f t="shared" si="8"/>
        <v>0</v>
      </c>
      <c r="S278" s="408">
        <f t="shared" si="8"/>
        <v>0</v>
      </c>
      <c r="T278" s="408">
        <f t="shared" si="8"/>
        <v>0</v>
      </c>
      <c r="U278" s="409">
        <f t="shared" si="9"/>
        <v>0</v>
      </c>
    </row>
    <row r="279" spans="1:21" x14ac:dyDescent="0.4">
      <c r="A279" s="91" t="s">
        <v>236</v>
      </c>
      <c r="B279" s="273"/>
      <c r="C279" s="48"/>
      <c r="D279" s="274"/>
      <c r="E279" s="48"/>
      <c r="F279" s="272"/>
      <c r="G279" s="272"/>
      <c r="H279" s="272"/>
      <c r="I279" s="48"/>
      <c r="J279" s="272"/>
      <c r="K279" s="272"/>
      <c r="L279" s="272"/>
      <c r="M279" s="48"/>
      <c r="N279" s="275"/>
      <c r="O279" s="275"/>
      <c r="P279" s="276"/>
      <c r="Q279" s="93"/>
      <c r="R279" s="408">
        <f t="shared" si="8"/>
        <v>0</v>
      </c>
      <c r="S279" s="408">
        <f t="shared" si="8"/>
        <v>0</v>
      </c>
      <c r="T279" s="408">
        <f t="shared" si="8"/>
        <v>0</v>
      </c>
      <c r="U279" s="409">
        <f t="shared" si="9"/>
        <v>0</v>
      </c>
    </row>
    <row r="280" spans="1:21" x14ac:dyDescent="0.4">
      <c r="A280" s="91" t="s">
        <v>236</v>
      </c>
      <c r="B280" s="273"/>
      <c r="C280" s="48"/>
      <c r="D280" s="274"/>
      <c r="E280" s="48"/>
      <c r="F280" s="272"/>
      <c r="G280" s="272"/>
      <c r="H280" s="272"/>
      <c r="I280" s="48"/>
      <c r="J280" s="272"/>
      <c r="K280" s="272"/>
      <c r="L280" s="272"/>
      <c r="M280" s="48"/>
      <c r="N280" s="275"/>
      <c r="O280" s="275"/>
      <c r="P280" s="276"/>
      <c r="Q280" s="93"/>
      <c r="R280" s="408">
        <f t="shared" si="8"/>
        <v>0</v>
      </c>
      <c r="S280" s="408">
        <f t="shared" si="8"/>
        <v>0</v>
      </c>
      <c r="T280" s="408">
        <f t="shared" si="8"/>
        <v>0</v>
      </c>
      <c r="U280" s="409">
        <f t="shared" si="9"/>
        <v>0</v>
      </c>
    </row>
    <row r="281" spans="1:21" x14ac:dyDescent="0.4">
      <c r="A281" s="91" t="s">
        <v>236</v>
      </c>
      <c r="B281" s="273"/>
      <c r="C281" s="48"/>
      <c r="D281" s="274"/>
      <c r="E281" s="48"/>
      <c r="F281" s="272"/>
      <c r="G281" s="272"/>
      <c r="H281" s="272"/>
      <c r="I281" s="48"/>
      <c r="J281" s="272"/>
      <c r="K281" s="272"/>
      <c r="L281" s="272"/>
      <c r="M281" s="48"/>
      <c r="N281" s="275"/>
      <c r="O281" s="275"/>
      <c r="P281" s="276"/>
      <c r="Q281" s="93"/>
      <c r="R281" s="408">
        <f t="shared" si="8"/>
        <v>0</v>
      </c>
      <c r="S281" s="408">
        <f t="shared" si="8"/>
        <v>0</v>
      </c>
      <c r="T281" s="408">
        <f t="shared" si="8"/>
        <v>0</v>
      </c>
      <c r="U281" s="409">
        <f t="shared" si="9"/>
        <v>0</v>
      </c>
    </row>
    <row r="282" spans="1:21" x14ac:dyDescent="0.4">
      <c r="A282" s="91" t="s">
        <v>236</v>
      </c>
      <c r="B282" s="273"/>
      <c r="C282" s="48"/>
      <c r="D282" s="274"/>
      <c r="E282" s="48"/>
      <c r="F282" s="272"/>
      <c r="G282" s="272"/>
      <c r="H282" s="272"/>
      <c r="I282" s="48"/>
      <c r="J282" s="272"/>
      <c r="K282" s="272"/>
      <c r="L282" s="272"/>
      <c r="M282" s="48"/>
      <c r="N282" s="275"/>
      <c r="O282" s="275"/>
      <c r="P282" s="276"/>
      <c r="Q282" s="93"/>
      <c r="R282" s="408">
        <f t="shared" si="8"/>
        <v>0</v>
      </c>
      <c r="S282" s="408">
        <f t="shared" si="8"/>
        <v>0</v>
      </c>
      <c r="T282" s="408">
        <f t="shared" si="8"/>
        <v>0</v>
      </c>
      <c r="U282" s="409">
        <f t="shared" si="9"/>
        <v>0</v>
      </c>
    </row>
    <row r="283" spans="1:21" x14ac:dyDescent="0.4">
      <c r="A283" s="91" t="s">
        <v>236</v>
      </c>
      <c r="B283" s="273"/>
      <c r="C283" s="48"/>
      <c r="D283" s="274"/>
      <c r="E283" s="48"/>
      <c r="F283" s="272"/>
      <c r="G283" s="272"/>
      <c r="H283" s="272"/>
      <c r="I283" s="48"/>
      <c r="J283" s="272"/>
      <c r="K283" s="272"/>
      <c r="L283" s="272"/>
      <c r="M283" s="48"/>
      <c r="N283" s="275"/>
      <c r="O283" s="275"/>
      <c r="P283" s="276"/>
      <c r="Q283" s="93"/>
      <c r="R283" s="408">
        <f t="shared" si="8"/>
        <v>0</v>
      </c>
      <c r="S283" s="408">
        <f t="shared" si="8"/>
        <v>0</v>
      </c>
      <c r="T283" s="408">
        <f t="shared" si="8"/>
        <v>0</v>
      </c>
      <c r="U283" s="409">
        <f t="shared" si="9"/>
        <v>0</v>
      </c>
    </row>
    <row r="284" spans="1:21" x14ac:dyDescent="0.4">
      <c r="A284" s="91" t="s">
        <v>236</v>
      </c>
      <c r="B284" s="273"/>
      <c r="C284" s="48"/>
      <c r="D284" s="274"/>
      <c r="E284" s="48"/>
      <c r="F284" s="272"/>
      <c r="G284" s="272"/>
      <c r="H284" s="272"/>
      <c r="I284" s="48"/>
      <c r="J284" s="272"/>
      <c r="K284" s="272"/>
      <c r="L284" s="272"/>
      <c r="M284" s="48"/>
      <c r="N284" s="275"/>
      <c r="O284" s="275"/>
      <c r="P284" s="276"/>
      <c r="Q284" s="93"/>
      <c r="R284" s="408">
        <f t="shared" si="8"/>
        <v>0</v>
      </c>
      <c r="S284" s="408">
        <f t="shared" si="8"/>
        <v>0</v>
      </c>
      <c r="T284" s="408">
        <f t="shared" si="8"/>
        <v>0</v>
      </c>
      <c r="U284" s="409">
        <f t="shared" si="9"/>
        <v>0</v>
      </c>
    </row>
    <row r="285" spans="1:21" x14ac:dyDescent="0.4">
      <c r="A285" s="91" t="s">
        <v>236</v>
      </c>
      <c r="B285" s="273"/>
      <c r="C285" s="48"/>
      <c r="D285" s="274"/>
      <c r="E285" s="48"/>
      <c r="F285" s="272"/>
      <c r="G285" s="272"/>
      <c r="H285" s="272"/>
      <c r="I285" s="48"/>
      <c r="J285" s="272"/>
      <c r="K285" s="272"/>
      <c r="L285" s="272"/>
      <c r="M285" s="48"/>
      <c r="N285" s="275"/>
      <c r="O285" s="275"/>
      <c r="P285" s="276"/>
      <c r="Q285" s="93"/>
      <c r="R285" s="408">
        <f t="shared" si="8"/>
        <v>0</v>
      </c>
      <c r="S285" s="408">
        <f t="shared" si="8"/>
        <v>0</v>
      </c>
      <c r="T285" s="408">
        <f t="shared" si="8"/>
        <v>0</v>
      </c>
      <c r="U285" s="409">
        <f t="shared" si="9"/>
        <v>0</v>
      </c>
    </row>
    <row r="286" spans="1:21" x14ac:dyDescent="0.4">
      <c r="A286" s="91" t="s">
        <v>236</v>
      </c>
      <c r="B286" s="273"/>
      <c r="C286" s="48"/>
      <c r="D286" s="274"/>
      <c r="E286" s="48"/>
      <c r="F286" s="272"/>
      <c r="G286" s="272"/>
      <c r="H286" s="272"/>
      <c r="I286" s="48"/>
      <c r="J286" s="272"/>
      <c r="K286" s="272"/>
      <c r="L286" s="272"/>
      <c r="M286" s="48"/>
      <c r="N286" s="275"/>
      <c r="O286" s="275"/>
      <c r="P286" s="276"/>
      <c r="Q286" s="93"/>
      <c r="R286" s="408">
        <f t="shared" si="8"/>
        <v>0</v>
      </c>
      <c r="S286" s="408">
        <f t="shared" si="8"/>
        <v>0</v>
      </c>
      <c r="T286" s="408">
        <f t="shared" si="8"/>
        <v>0</v>
      </c>
      <c r="U286" s="409">
        <f t="shared" si="9"/>
        <v>0</v>
      </c>
    </row>
    <row r="287" spans="1:21" x14ac:dyDescent="0.4">
      <c r="A287" s="91" t="s">
        <v>236</v>
      </c>
      <c r="B287" s="273"/>
      <c r="C287" s="48"/>
      <c r="D287" s="274"/>
      <c r="E287" s="48"/>
      <c r="F287" s="272"/>
      <c r="G287" s="272"/>
      <c r="H287" s="272"/>
      <c r="I287" s="48"/>
      <c r="J287" s="272"/>
      <c r="K287" s="272"/>
      <c r="L287" s="272"/>
      <c r="M287" s="48"/>
      <c r="N287" s="275"/>
      <c r="O287" s="275"/>
      <c r="P287" s="276"/>
      <c r="Q287" s="93"/>
      <c r="R287" s="408">
        <f t="shared" si="8"/>
        <v>0</v>
      </c>
      <c r="S287" s="408">
        <f t="shared" si="8"/>
        <v>0</v>
      </c>
      <c r="T287" s="408">
        <f t="shared" si="8"/>
        <v>0</v>
      </c>
      <c r="U287" s="409">
        <f t="shared" si="9"/>
        <v>0</v>
      </c>
    </row>
    <row r="288" spans="1:21" x14ac:dyDescent="0.4">
      <c r="A288" s="91" t="s">
        <v>236</v>
      </c>
      <c r="B288" s="273"/>
      <c r="C288" s="48"/>
      <c r="D288" s="274"/>
      <c r="E288" s="48"/>
      <c r="F288" s="272"/>
      <c r="G288" s="272"/>
      <c r="H288" s="272"/>
      <c r="I288" s="48"/>
      <c r="J288" s="272"/>
      <c r="K288" s="272"/>
      <c r="L288" s="272"/>
      <c r="M288" s="48"/>
      <c r="N288" s="275"/>
      <c r="O288" s="275"/>
      <c r="P288" s="276"/>
      <c r="Q288" s="93"/>
      <c r="R288" s="408">
        <f t="shared" si="8"/>
        <v>0</v>
      </c>
      <c r="S288" s="408">
        <f t="shared" si="8"/>
        <v>0</v>
      </c>
      <c r="T288" s="408">
        <f t="shared" si="8"/>
        <v>0</v>
      </c>
      <c r="U288" s="409">
        <f t="shared" si="9"/>
        <v>0</v>
      </c>
    </row>
    <row r="289" spans="1:21" x14ac:dyDescent="0.4">
      <c r="A289" s="91" t="s">
        <v>236</v>
      </c>
      <c r="B289" s="273"/>
      <c r="C289" s="48"/>
      <c r="D289" s="274"/>
      <c r="E289" s="48"/>
      <c r="F289" s="272"/>
      <c r="G289" s="272"/>
      <c r="H289" s="272"/>
      <c r="I289" s="48"/>
      <c r="J289" s="272"/>
      <c r="K289" s="272"/>
      <c r="L289" s="272"/>
      <c r="M289" s="48"/>
      <c r="N289" s="275"/>
      <c r="O289" s="275"/>
      <c r="P289" s="276"/>
      <c r="Q289" s="93"/>
      <c r="R289" s="408">
        <f t="shared" si="8"/>
        <v>0</v>
      </c>
      <c r="S289" s="408">
        <f t="shared" si="8"/>
        <v>0</v>
      </c>
      <c r="T289" s="408">
        <f t="shared" si="8"/>
        <v>0</v>
      </c>
      <c r="U289" s="409">
        <f t="shared" si="9"/>
        <v>0</v>
      </c>
    </row>
    <row r="290" spans="1:21" x14ac:dyDescent="0.4">
      <c r="A290" s="91" t="s">
        <v>236</v>
      </c>
      <c r="B290" s="273"/>
      <c r="C290" s="48"/>
      <c r="D290" s="274"/>
      <c r="E290" s="48"/>
      <c r="F290" s="272"/>
      <c r="G290" s="272"/>
      <c r="H290" s="272"/>
      <c r="I290" s="48"/>
      <c r="J290" s="272"/>
      <c r="K290" s="272"/>
      <c r="L290" s="272"/>
      <c r="M290" s="48"/>
      <c r="N290" s="275"/>
      <c r="O290" s="275"/>
      <c r="P290" s="276"/>
      <c r="Q290" s="93"/>
      <c r="R290" s="408">
        <f t="shared" si="8"/>
        <v>0</v>
      </c>
      <c r="S290" s="408">
        <f t="shared" si="8"/>
        <v>0</v>
      </c>
      <c r="T290" s="408">
        <f t="shared" si="8"/>
        <v>0</v>
      </c>
      <c r="U290" s="409">
        <f t="shared" si="9"/>
        <v>0</v>
      </c>
    </row>
    <row r="291" spans="1:21" x14ac:dyDescent="0.4">
      <c r="A291" s="91" t="s">
        <v>236</v>
      </c>
      <c r="B291" s="273"/>
      <c r="C291" s="48"/>
      <c r="D291" s="274"/>
      <c r="E291" s="48"/>
      <c r="F291" s="272"/>
      <c r="G291" s="272"/>
      <c r="H291" s="272"/>
      <c r="I291" s="48"/>
      <c r="J291" s="272"/>
      <c r="K291" s="272"/>
      <c r="L291" s="272"/>
      <c r="M291" s="48"/>
      <c r="N291" s="275"/>
      <c r="O291" s="275"/>
      <c r="P291" s="276"/>
      <c r="Q291" s="93"/>
      <c r="R291" s="408">
        <f t="shared" si="8"/>
        <v>0</v>
      </c>
      <c r="S291" s="408">
        <f t="shared" si="8"/>
        <v>0</v>
      </c>
      <c r="T291" s="408">
        <f t="shared" si="8"/>
        <v>0</v>
      </c>
      <c r="U291" s="409">
        <f t="shared" si="9"/>
        <v>0</v>
      </c>
    </row>
    <row r="292" spans="1:21" x14ac:dyDescent="0.4">
      <c r="A292" s="91" t="s">
        <v>236</v>
      </c>
      <c r="B292" s="273"/>
      <c r="C292" s="48"/>
      <c r="D292" s="274"/>
      <c r="E292" s="48"/>
      <c r="F292" s="272"/>
      <c r="G292" s="272"/>
      <c r="H292" s="272"/>
      <c r="I292" s="48"/>
      <c r="J292" s="272"/>
      <c r="K292" s="272"/>
      <c r="L292" s="272"/>
      <c r="M292" s="48"/>
      <c r="N292" s="275"/>
      <c r="O292" s="275"/>
      <c r="P292" s="276"/>
      <c r="Q292" s="93"/>
      <c r="R292" s="408">
        <f t="shared" si="8"/>
        <v>0</v>
      </c>
      <c r="S292" s="408">
        <f t="shared" si="8"/>
        <v>0</v>
      </c>
      <c r="T292" s="408">
        <f t="shared" si="8"/>
        <v>0</v>
      </c>
      <c r="U292" s="409">
        <f t="shared" si="9"/>
        <v>0</v>
      </c>
    </row>
    <row r="293" spans="1:21" x14ac:dyDescent="0.4">
      <c r="A293" s="91" t="s">
        <v>236</v>
      </c>
      <c r="B293" s="273"/>
      <c r="C293" s="48"/>
      <c r="D293" s="274"/>
      <c r="E293" s="48"/>
      <c r="F293" s="272"/>
      <c r="G293" s="272"/>
      <c r="H293" s="272"/>
      <c r="I293" s="48"/>
      <c r="J293" s="272"/>
      <c r="K293" s="272"/>
      <c r="L293" s="272"/>
      <c r="M293" s="48"/>
      <c r="N293" s="275"/>
      <c r="O293" s="275"/>
      <c r="P293" s="276"/>
      <c r="Q293" s="93"/>
      <c r="R293" s="408">
        <f t="shared" si="8"/>
        <v>0</v>
      </c>
      <c r="S293" s="408">
        <f t="shared" si="8"/>
        <v>0</v>
      </c>
      <c r="T293" s="408">
        <f t="shared" si="8"/>
        <v>0</v>
      </c>
      <c r="U293" s="409">
        <f t="shared" si="9"/>
        <v>0</v>
      </c>
    </row>
    <row r="294" spans="1:21" x14ac:dyDescent="0.4">
      <c r="A294" s="91" t="s">
        <v>236</v>
      </c>
      <c r="B294" s="273"/>
      <c r="C294" s="48"/>
      <c r="D294" s="274"/>
      <c r="E294" s="48"/>
      <c r="F294" s="272"/>
      <c r="G294" s="272"/>
      <c r="H294" s="272"/>
      <c r="I294" s="48"/>
      <c r="J294" s="272"/>
      <c r="K294" s="272"/>
      <c r="L294" s="272"/>
      <c r="M294" s="48"/>
      <c r="N294" s="275"/>
      <c r="O294" s="275"/>
      <c r="P294" s="276"/>
      <c r="Q294" s="93"/>
      <c r="R294" s="408">
        <f t="shared" si="8"/>
        <v>0</v>
      </c>
      <c r="S294" s="408">
        <f t="shared" si="8"/>
        <v>0</v>
      </c>
      <c r="T294" s="408">
        <f t="shared" si="8"/>
        <v>0</v>
      </c>
      <c r="U294" s="409">
        <f t="shared" si="9"/>
        <v>0</v>
      </c>
    </row>
    <row r="295" spans="1:21" x14ac:dyDescent="0.4">
      <c r="A295" s="91" t="s">
        <v>236</v>
      </c>
      <c r="B295" s="273"/>
      <c r="C295" s="48"/>
      <c r="D295" s="274"/>
      <c r="E295" s="48"/>
      <c r="F295" s="272"/>
      <c r="G295" s="272"/>
      <c r="H295" s="272"/>
      <c r="I295" s="48"/>
      <c r="J295" s="272"/>
      <c r="K295" s="272"/>
      <c r="L295" s="272"/>
      <c r="M295" s="48"/>
      <c r="N295" s="275"/>
      <c r="O295" s="275"/>
      <c r="P295" s="276"/>
      <c r="Q295" s="93"/>
      <c r="R295" s="408">
        <f t="shared" si="8"/>
        <v>0</v>
      </c>
      <c r="S295" s="408">
        <f t="shared" si="8"/>
        <v>0</v>
      </c>
      <c r="T295" s="408">
        <f t="shared" si="8"/>
        <v>0</v>
      </c>
      <c r="U295" s="409">
        <f t="shared" si="9"/>
        <v>0</v>
      </c>
    </row>
    <row r="296" spans="1:21" x14ac:dyDescent="0.4">
      <c r="A296" s="91" t="s">
        <v>236</v>
      </c>
      <c r="B296" s="273"/>
      <c r="C296" s="48"/>
      <c r="D296" s="274"/>
      <c r="E296" s="48"/>
      <c r="F296" s="272"/>
      <c r="G296" s="272"/>
      <c r="H296" s="272"/>
      <c r="I296" s="48"/>
      <c r="J296" s="272"/>
      <c r="K296" s="272"/>
      <c r="L296" s="272"/>
      <c r="M296" s="48"/>
      <c r="N296" s="275"/>
      <c r="O296" s="275"/>
      <c r="P296" s="276"/>
      <c r="Q296" s="93"/>
      <c r="R296" s="408">
        <f t="shared" si="8"/>
        <v>0</v>
      </c>
      <c r="S296" s="408">
        <f t="shared" si="8"/>
        <v>0</v>
      </c>
      <c r="T296" s="408">
        <f t="shared" si="8"/>
        <v>0</v>
      </c>
      <c r="U296" s="409">
        <f t="shared" si="9"/>
        <v>0</v>
      </c>
    </row>
    <row r="297" spans="1:21" x14ac:dyDescent="0.4">
      <c r="A297" s="91" t="s">
        <v>236</v>
      </c>
      <c r="B297" s="273"/>
      <c r="C297" s="48"/>
      <c r="D297" s="274"/>
      <c r="E297" s="48"/>
      <c r="F297" s="272"/>
      <c r="G297" s="272"/>
      <c r="H297" s="272"/>
      <c r="I297" s="48"/>
      <c r="J297" s="272"/>
      <c r="K297" s="272"/>
      <c r="L297" s="272"/>
      <c r="M297" s="48"/>
      <c r="N297" s="275"/>
      <c r="O297" s="275"/>
      <c r="P297" s="276"/>
      <c r="Q297" s="93"/>
      <c r="R297" s="408">
        <f t="shared" si="8"/>
        <v>0</v>
      </c>
      <c r="S297" s="408">
        <f t="shared" si="8"/>
        <v>0</v>
      </c>
      <c r="T297" s="408">
        <f t="shared" si="8"/>
        <v>0</v>
      </c>
      <c r="U297" s="409">
        <f t="shared" si="9"/>
        <v>0</v>
      </c>
    </row>
    <row r="298" spans="1:21" x14ac:dyDescent="0.4">
      <c r="A298" s="91" t="s">
        <v>236</v>
      </c>
      <c r="B298" s="273"/>
      <c r="C298" s="48"/>
      <c r="D298" s="274"/>
      <c r="E298" s="48"/>
      <c r="F298" s="272"/>
      <c r="G298" s="272"/>
      <c r="H298" s="272"/>
      <c r="I298" s="48"/>
      <c r="J298" s="272"/>
      <c r="K298" s="272"/>
      <c r="L298" s="272"/>
      <c r="M298" s="48"/>
      <c r="N298" s="275"/>
      <c r="O298" s="275"/>
      <c r="P298" s="276"/>
      <c r="Q298" s="93"/>
      <c r="R298" s="408">
        <f t="shared" si="8"/>
        <v>0</v>
      </c>
      <c r="S298" s="408">
        <f t="shared" si="8"/>
        <v>0</v>
      </c>
      <c r="T298" s="408">
        <f t="shared" si="8"/>
        <v>0</v>
      </c>
      <c r="U298" s="409">
        <f t="shared" si="9"/>
        <v>0</v>
      </c>
    </row>
    <row r="299" spans="1:21" x14ac:dyDescent="0.4">
      <c r="A299" s="91" t="s">
        <v>236</v>
      </c>
      <c r="B299" s="273"/>
      <c r="C299" s="48"/>
      <c r="D299" s="274"/>
      <c r="E299" s="48"/>
      <c r="F299" s="272"/>
      <c r="G299" s="272"/>
      <c r="H299" s="272"/>
      <c r="I299" s="48"/>
      <c r="J299" s="272"/>
      <c r="K299" s="272"/>
      <c r="L299" s="272"/>
      <c r="M299" s="48"/>
      <c r="N299" s="275"/>
      <c r="O299" s="275"/>
      <c r="P299" s="276"/>
      <c r="Q299" s="93"/>
      <c r="R299" s="408">
        <f t="shared" si="8"/>
        <v>0</v>
      </c>
      <c r="S299" s="408">
        <f t="shared" si="8"/>
        <v>0</v>
      </c>
      <c r="T299" s="408">
        <f t="shared" si="8"/>
        <v>0</v>
      </c>
      <c r="U299" s="409">
        <f t="shared" si="9"/>
        <v>0</v>
      </c>
    </row>
    <row r="300" spans="1:21" x14ac:dyDescent="0.4">
      <c r="A300" s="91" t="s">
        <v>236</v>
      </c>
      <c r="B300" s="273"/>
      <c r="C300" s="48"/>
      <c r="D300" s="274"/>
      <c r="E300" s="48"/>
      <c r="F300" s="272"/>
      <c r="G300" s="272"/>
      <c r="H300" s="272"/>
      <c r="I300" s="48"/>
      <c r="J300" s="272"/>
      <c r="K300" s="272"/>
      <c r="L300" s="272"/>
      <c r="M300" s="48"/>
      <c r="N300" s="275"/>
      <c r="O300" s="275"/>
      <c r="P300" s="276"/>
      <c r="Q300" s="93"/>
      <c r="R300" s="408">
        <f t="shared" si="8"/>
        <v>0</v>
      </c>
      <c r="S300" s="408">
        <f t="shared" si="8"/>
        <v>0</v>
      </c>
      <c r="T300" s="408">
        <f t="shared" si="8"/>
        <v>0</v>
      </c>
      <c r="U300" s="409">
        <f t="shared" si="9"/>
        <v>0</v>
      </c>
    </row>
    <row r="301" spans="1:21" x14ac:dyDescent="0.4">
      <c r="A301" s="91" t="s">
        <v>236</v>
      </c>
      <c r="B301" s="273"/>
      <c r="C301" s="48"/>
      <c r="D301" s="274"/>
      <c r="E301" s="48"/>
      <c r="F301" s="272"/>
      <c r="G301" s="272"/>
      <c r="H301" s="272"/>
      <c r="I301" s="48"/>
      <c r="J301" s="272"/>
      <c r="K301" s="272"/>
      <c r="L301" s="272"/>
      <c r="M301" s="48"/>
      <c r="N301" s="275"/>
      <c r="O301" s="275"/>
      <c r="P301" s="276"/>
      <c r="Q301" s="93"/>
      <c r="R301" s="408">
        <f t="shared" si="8"/>
        <v>0</v>
      </c>
      <c r="S301" s="408">
        <f t="shared" si="8"/>
        <v>0</v>
      </c>
      <c r="T301" s="408">
        <f t="shared" si="8"/>
        <v>0</v>
      </c>
      <c r="U301" s="409">
        <f t="shared" si="9"/>
        <v>0</v>
      </c>
    </row>
    <row r="302" spans="1:21" x14ac:dyDescent="0.4">
      <c r="A302" s="91" t="s">
        <v>236</v>
      </c>
      <c r="B302" s="273"/>
      <c r="C302" s="48"/>
      <c r="D302" s="274"/>
      <c r="E302" s="48"/>
      <c r="F302" s="272"/>
      <c r="G302" s="272"/>
      <c r="H302" s="272"/>
      <c r="I302" s="48"/>
      <c r="J302" s="272"/>
      <c r="K302" s="272"/>
      <c r="L302" s="272"/>
      <c r="M302" s="48"/>
      <c r="N302" s="275"/>
      <c r="O302" s="275"/>
      <c r="P302" s="276"/>
      <c r="Q302" s="93"/>
      <c r="R302" s="408">
        <f t="shared" si="8"/>
        <v>0</v>
      </c>
      <c r="S302" s="408">
        <f t="shared" si="8"/>
        <v>0</v>
      </c>
      <c r="T302" s="408">
        <f t="shared" si="8"/>
        <v>0</v>
      </c>
      <c r="U302" s="409">
        <f t="shared" si="9"/>
        <v>0</v>
      </c>
    </row>
    <row r="303" spans="1:21" x14ac:dyDescent="0.4">
      <c r="A303" s="91" t="s">
        <v>236</v>
      </c>
      <c r="B303" s="273"/>
      <c r="C303" s="48"/>
      <c r="D303" s="274"/>
      <c r="E303" s="48"/>
      <c r="F303" s="272"/>
      <c r="G303" s="272"/>
      <c r="H303" s="272"/>
      <c r="I303" s="48"/>
      <c r="J303" s="272"/>
      <c r="K303" s="272"/>
      <c r="L303" s="272"/>
      <c r="M303" s="48"/>
      <c r="N303" s="275"/>
      <c r="O303" s="275"/>
      <c r="P303" s="276"/>
      <c r="Q303" s="93"/>
      <c r="R303" s="408">
        <f t="shared" si="8"/>
        <v>0</v>
      </c>
      <c r="S303" s="408">
        <f t="shared" si="8"/>
        <v>0</v>
      </c>
      <c r="T303" s="408">
        <f t="shared" si="8"/>
        <v>0</v>
      </c>
      <c r="U303" s="409">
        <f t="shared" si="9"/>
        <v>0</v>
      </c>
    </row>
    <row r="304" spans="1:21" x14ac:dyDescent="0.4">
      <c r="A304" s="91" t="s">
        <v>236</v>
      </c>
      <c r="B304" s="273"/>
      <c r="C304" s="48"/>
      <c r="D304" s="274"/>
      <c r="E304" s="48"/>
      <c r="F304" s="272"/>
      <c r="G304" s="272"/>
      <c r="H304" s="272"/>
      <c r="I304" s="48"/>
      <c r="J304" s="272"/>
      <c r="K304" s="272"/>
      <c r="L304" s="272"/>
      <c r="M304" s="48"/>
      <c r="N304" s="275"/>
      <c r="O304" s="275"/>
      <c r="P304" s="276"/>
      <c r="Q304" s="93"/>
      <c r="R304" s="408">
        <f t="shared" si="8"/>
        <v>0</v>
      </c>
      <c r="S304" s="408">
        <f t="shared" si="8"/>
        <v>0</v>
      </c>
      <c r="T304" s="408">
        <f t="shared" si="8"/>
        <v>0</v>
      </c>
      <c r="U304" s="409">
        <f t="shared" si="9"/>
        <v>0</v>
      </c>
    </row>
    <row r="305" spans="1:21" x14ac:dyDescent="0.4">
      <c r="A305" s="91" t="s">
        <v>236</v>
      </c>
      <c r="B305" s="273"/>
      <c r="C305" s="48"/>
      <c r="D305" s="274"/>
      <c r="E305" s="48"/>
      <c r="F305" s="272"/>
      <c r="G305" s="272"/>
      <c r="H305" s="272"/>
      <c r="I305" s="48"/>
      <c r="J305" s="272"/>
      <c r="K305" s="272"/>
      <c r="L305" s="272"/>
      <c r="M305" s="48"/>
      <c r="N305" s="275"/>
      <c r="O305" s="275"/>
      <c r="P305" s="276"/>
      <c r="Q305" s="93"/>
      <c r="R305" s="408">
        <f t="shared" si="8"/>
        <v>0</v>
      </c>
      <c r="S305" s="408">
        <f t="shared" si="8"/>
        <v>0</v>
      </c>
      <c r="T305" s="408">
        <f t="shared" si="8"/>
        <v>0</v>
      </c>
      <c r="U305" s="409">
        <f t="shared" si="9"/>
        <v>0</v>
      </c>
    </row>
    <row r="306" spans="1:21" x14ac:dyDescent="0.4">
      <c r="A306" s="91" t="s">
        <v>236</v>
      </c>
      <c r="B306" s="273"/>
      <c r="C306" s="48"/>
      <c r="D306" s="274"/>
      <c r="E306" s="48"/>
      <c r="F306" s="272"/>
      <c r="G306" s="272"/>
      <c r="H306" s="272"/>
      <c r="I306" s="48"/>
      <c r="J306" s="272"/>
      <c r="K306" s="272"/>
      <c r="L306" s="272"/>
      <c r="M306" s="48"/>
      <c r="N306" s="275"/>
      <c r="O306" s="275"/>
      <c r="P306" s="276"/>
      <c r="Q306" s="93"/>
      <c r="R306" s="408">
        <f t="shared" si="8"/>
        <v>0</v>
      </c>
      <c r="S306" s="408">
        <f t="shared" si="8"/>
        <v>0</v>
      </c>
      <c r="T306" s="408">
        <f t="shared" si="8"/>
        <v>0</v>
      </c>
      <c r="U306" s="409">
        <f t="shared" si="9"/>
        <v>0</v>
      </c>
    </row>
    <row r="307" spans="1:21" x14ac:dyDescent="0.4">
      <c r="A307" s="91" t="s">
        <v>236</v>
      </c>
      <c r="B307" s="273"/>
      <c r="C307" s="48"/>
      <c r="D307" s="274"/>
      <c r="E307" s="48"/>
      <c r="F307" s="272"/>
      <c r="G307" s="272"/>
      <c r="H307" s="272"/>
      <c r="I307" s="48"/>
      <c r="J307" s="272"/>
      <c r="K307" s="272"/>
      <c r="L307" s="272"/>
      <c r="M307" s="48"/>
      <c r="N307" s="275"/>
      <c r="O307" s="275"/>
      <c r="P307" s="276"/>
      <c r="Q307" s="93"/>
      <c r="R307" s="408">
        <f t="shared" si="8"/>
        <v>0</v>
      </c>
      <c r="S307" s="408">
        <f t="shared" si="8"/>
        <v>0</v>
      </c>
      <c r="T307" s="408">
        <f t="shared" si="8"/>
        <v>0</v>
      </c>
      <c r="U307" s="409">
        <f t="shared" si="9"/>
        <v>0</v>
      </c>
    </row>
    <row r="308" spans="1:21" x14ac:dyDescent="0.4">
      <c r="A308" s="91" t="s">
        <v>236</v>
      </c>
      <c r="B308" s="273"/>
      <c r="C308" s="48"/>
      <c r="D308" s="274"/>
      <c r="E308" s="48"/>
      <c r="F308" s="272"/>
      <c r="G308" s="272"/>
      <c r="H308" s="272"/>
      <c r="I308" s="48"/>
      <c r="J308" s="272"/>
      <c r="K308" s="272"/>
      <c r="L308" s="272"/>
      <c r="M308" s="48"/>
      <c r="N308" s="275"/>
      <c r="O308" s="275"/>
      <c r="P308" s="276"/>
      <c r="Q308" s="93"/>
      <c r="R308" s="408">
        <f t="shared" si="8"/>
        <v>0</v>
      </c>
      <c r="S308" s="408">
        <f t="shared" si="8"/>
        <v>0</v>
      </c>
      <c r="T308" s="408">
        <f t="shared" si="8"/>
        <v>0</v>
      </c>
      <c r="U308" s="409">
        <f t="shared" si="9"/>
        <v>0</v>
      </c>
    </row>
    <row r="309" spans="1:21" x14ac:dyDescent="0.4">
      <c r="A309" s="91" t="s">
        <v>236</v>
      </c>
      <c r="B309" s="273"/>
      <c r="C309" s="48"/>
      <c r="D309" s="274"/>
      <c r="E309" s="48"/>
      <c r="F309" s="272"/>
      <c r="G309" s="272"/>
      <c r="H309" s="272"/>
      <c r="I309" s="48"/>
      <c r="J309" s="272"/>
      <c r="K309" s="272"/>
      <c r="L309" s="272"/>
      <c r="M309" s="48"/>
      <c r="N309" s="275"/>
      <c r="O309" s="275"/>
      <c r="P309" s="276"/>
      <c r="Q309" s="93"/>
      <c r="R309" s="408">
        <f t="shared" si="8"/>
        <v>0</v>
      </c>
      <c r="S309" s="408">
        <f t="shared" si="8"/>
        <v>0</v>
      </c>
      <c r="T309" s="408">
        <f t="shared" si="8"/>
        <v>0</v>
      </c>
      <c r="U309" s="409">
        <f t="shared" si="9"/>
        <v>0</v>
      </c>
    </row>
    <row r="310" spans="1:21" x14ac:dyDescent="0.4">
      <c r="A310" s="91" t="s">
        <v>236</v>
      </c>
      <c r="B310" s="273"/>
      <c r="C310" s="48"/>
      <c r="D310" s="274"/>
      <c r="E310" s="48"/>
      <c r="F310" s="272"/>
      <c r="G310" s="272"/>
      <c r="H310" s="272"/>
      <c r="I310" s="48"/>
      <c r="J310" s="272"/>
      <c r="K310" s="272"/>
      <c r="L310" s="272"/>
      <c r="M310" s="48"/>
      <c r="N310" s="275"/>
      <c r="O310" s="275"/>
      <c r="P310" s="276"/>
      <c r="Q310" s="93"/>
      <c r="R310" s="408">
        <f t="shared" si="8"/>
        <v>0</v>
      </c>
      <c r="S310" s="408">
        <f t="shared" si="8"/>
        <v>0</v>
      </c>
      <c r="T310" s="408">
        <f t="shared" si="8"/>
        <v>0</v>
      </c>
      <c r="U310" s="409">
        <f t="shared" si="9"/>
        <v>0</v>
      </c>
    </row>
    <row r="311" spans="1:21" x14ac:dyDescent="0.4">
      <c r="A311" s="91" t="s">
        <v>236</v>
      </c>
      <c r="B311" s="273"/>
      <c r="C311" s="48"/>
      <c r="D311" s="274"/>
      <c r="E311" s="48"/>
      <c r="F311" s="272"/>
      <c r="G311" s="272"/>
      <c r="H311" s="272"/>
      <c r="I311" s="48"/>
      <c r="J311" s="272"/>
      <c r="K311" s="272"/>
      <c r="L311" s="272"/>
      <c r="M311" s="48"/>
      <c r="N311" s="275"/>
      <c r="O311" s="275"/>
      <c r="P311" s="276"/>
      <c r="Q311" s="93"/>
      <c r="R311" s="408">
        <f t="shared" si="8"/>
        <v>0</v>
      </c>
      <c r="S311" s="408">
        <f t="shared" si="8"/>
        <v>0</v>
      </c>
      <c r="T311" s="408">
        <f t="shared" si="8"/>
        <v>0</v>
      </c>
      <c r="U311" s="409">
        <f t="shared" si="9"/>
        <v>0</v>
      </c>
    </row>
    <row r="312" spans="1:21" x14ac:dyDescent="0.4">
      <c r="A312" s="91" t="s">
        <v>236</v>
      </c>
      <c r="B312" s="273"/>
      <c r="C312" s="48"/>
      <c r="D312" s="274"/>
      <c r="E312" s="48"/>
      <c r="F312" s="272"/>
      <c r="G312" s="272"/>
      <c r="H312" s="272"/>
      <c r="I312" s="48"/>
      <c r="J312" s="272"/>
      <c r="K312" s="272"/>
      <c r="L312" s="272"/>
      <c r="M312" s="48"/>
      <c r="N312" s="275"/>
      <c r="O312" s="275"/>
      <c r="P312" s="276"/>
      <c r="Q312" s="93"/>
      <c r="R312" s="408">
        <f t="shared" si="8"/>
        <v>0</v>
      </c>
      <c r="S312" s="408">
        <f t="shared" si="8"/>
        <v>0</v>
      </c>
      <c r="T312" s="408">
        <f t="shared" si="8"/>
        <v>0</v>
      </c>
      <c r="U312" s="409">
        <f t="shared" si="9"/>
        <v>0</v>
      </c>
    </row>
    <row r="313" spans="1:21" x14ac:dyDescent="0.4">
      <c r="A313" s="91" t="s">
        <v>236</v>
      </c>
      <c r="B313" s="273"/>
      <c r="C313" s="48"/>
      <c r="D313" s="274"/>
      <c r="E313" s="48"/>
      <c r="F313" s="272"/>
      <c r="G313" s="272"/>
      <c r="H313" s="272"/>
      <c r="I313" s="48"/>
      <c r="J313" s="272"/>
      <c r="K313" s="272"/>
      <c r="L313" s="272"/>
      <c r="M313" s="48"/>
      <c r="N313" s="275"/>
      <c r="O313" s="275"/>
      <c r="P313" s="276"/>
      <c r="Q313" s="93"/>
      <c r="R313" s="408">
        <f t="shared" si="8"/>
        <v>0</v>
      </c>
      <c r="S313" s="408">
        <f t="shared" si="8"/>
        <v>0</v>
      </c>
      <c r="T313" s="408">
        <f t="shared" si="8"/>
        <v>0</v>
      </c>
      <c r="U313" s="409">
        <f t="shared" si="9"/>
        <v>0</v>
      </c>
    </row>
    <row r="314" spans="1:21" x14ac:dyDescent="0.4">
      <c r="A314" s="91" t="s">
        <v>236</v>
      </c>
      <c r="B314" s="273"/>
      <c r="C314" s="48"/>
      <c r="D314" s="274"/>
      <c r="E314" s="48"/>
      <c r="F314" s="272"/>
      <c r="G314" s="272"/>
      <c r="H314" s="272"/>
      <c r="I314" s="48"/>
      <c r="J314" s="272"/>
      <c r="K314" s="272"/>
      <c r="L314" s="272"/>
      <c r="M314" s="48"/>
      <c r="N314" s="275"/>
      <c r="O314" s="275"/>
      <c r="P314" s="276"/>
      <c r="Q314" s="93"/>
      <c r="R314" s="408">
        <f t="shared" si="8"/>
        <v>0</v>
      </c>
      <c r="S314" s="408">
        <f t="shared" si="8"/>
        <v>0</v>
      </c>
      <c r="T314" s="408">
        <f t="shared" si="8"/>
        <v>0</v>
      </c>
      <c r="U314" s="409">
        <f t="shared" si="9"/>
        <v>0</v>
      </c>
    </row>
    <row r="315" spans="1:21" x14ac:dyDescent="0.4">
      <c r="A315" s="91" t="s">
        <v>236</v>
      </c>
      <c r="B315" s="273"/>
      <c r="C315" s="48"/>
      <c r="D315" s="274"/>
      <c r="E315" s="48"/>
      <c r="F315" s="272"/>
      <c r="G315" s="272"/>
      <c r="H315" s="272"/>
      <c r="I315" s="48"/>
      <c r="J315" s="272"/>
      <c r="K315" s="272"/>
      <c r="L315" s="272"/>
      <c r="M315" s="48"/>
      <c r="N315" s="275"/>
      <c r="O315" s="275"/>
      <c r="P315" s="276"/>
      <c r="Q315" s="93"/>
      <c r="R315" s="408">
        <f t="shared" si="8"/>
        <v>0</v>
      </c>
      <c r="S315" s="408">
        <f t="shared" si="8"/>
        <v>0</v>
      </c>
      <c r="T315" s="408">
        <f t="shared" si="8"/>
        <v>0</v>
      </c>
      <c r="U315" s="409">
        <f t="shared" si="9"/>
        <v>0</v>
      </c>
    </row>
    <row r="316" spans="1:21" x14ac:dyDescent="0.4">
      <c r="A316" s="91" t="s">
        <v>236</v>
      </c>
      <c r="B316" s="273"/>
      <c r="C316" s="48"/>
      <c r="D316" s="274"/>
      <c r="E316" s="48"/>
      <c r="F316" s="272"/>
      <c r="G316" s="272"/>
      <c r="H316" s="272"/>
      <c r="I316" s="48"/>
      <c r="J316" s="272"/>
      <c r="K316" s="272"/>
      <c r="L316" s="272"/>
      <c r="M316" s="48"/>
      <c r="N316" s="275"/>
      <c r="O316" s="275"/>
      <c r="P316" s="276"/>
      <c r="Q316" s="93"/>
      <c r="R316" s="408">
        <f t="shared" si="8"/>
        <v>0</v>
      </c>
      <c r="S316" s="408">
        <f t="shared" si="8"/>
        <v>0</v>
      </c>
      <c r="T316" s="408">
        <f t="shared" si="8"/>
        <v>0</v>
      </c>
      <c r="U316" s="409">
        <f t="shared" si="9"/>
        <v>0</v>
      </c>
    </row>
    <row r="317" spans="1:21" x14ac:dyDescent="0.4">
      <c r="A317" s="91" t="s">
        <v>236</v>
      </c>
      <c r="B317" s="273"/>
      <c r="C317" s="48"/>
      <c r="D317" s="274"/>
      <c r="E317" s="48"/>
      <c r="F317" s="272"/>
      <c r="G317" s="272"/>
      <c r="H317" s="272"/>
      <c r="I317" s="48"/>
      <c r="J317" s="272"/>
      <c r="K317" s="272"/>
      <c r="L317" s="272"/>
      <c r="M317" s="48"/>
      <c r="N317" s="275"/>
      <c r="O317" s="275"/>
      <c r="P317" s="276"/>
      <c r="Q317" s="93"/>
      <c r="R317" s="408">
        <f t="shared" si="8"/>
        <v>0</v>
      </c>
      <c r="S317" s="408">
        <f t="shared" si="8"/>
        <v>0</v>
      </c>
      <c r="T317" s="408">
        <f t="shared" si="8"/>
        <v>0</v>
      </c>
      <c r="U317" s="409">
        <f t="shared" si="9"/>
        <v>0</v>
      </c>
    </row>
    <row r="318" spans="1:21" x14ac:dyDescent="0.4">
      <c r="A318" s="91" t="s">
        <v>236</v>
      </c>
      <c r="B318" s="273"/>
      <c r="C318" s="48"/>
      <c r="D318" s="274"/>
      <c r="E318" s="48"/>
      <c r="F318" s="272"/>
      <c r="G318" s="272"/>
      <c r="H318" s="272"/>
      <c r="I318" s="48"/>
      <c r="J318" s="272"/>
      <c r="K318" s="272"/>
      <c r="L318" s="272"/>
      <c r="M318" s="48"/>
      <c r="N318" s="275"/>
      <c r="O318" s="275"/>
      <c r="P318" s="276"/>
      <c r="Q318" s="93"/>
      <c r="R318" s="408">
        <f t="shared" si="8"/>
        <v>0</v>
      </c>
      <c r="S318" s="408">
        <f t="shared" si="8"/>
        <v>0</v>
      </c>
      <c r="T318" s="408">
        <f t="shared" si="8"/>
        <v>0</v>
      </c>
      <c r="U318" s="409">
        <f t="shared" si="9"/>
        <v>0</v>
      </c>
    </row>
    <row r="319" spans="1:21" x14ac:dyDescent="0.4">
      <c r="A319" s="91" t="s">
        <v>236</v>
      </c>
      <c r="B319" s="273"/>
      <c r="C319" s="48"/>
      <c r="D319" s="274"/>
      <c r="E319" s="48"/>
      <c r="F319" s="272"/>
      <c r="G319" s="272"/>
      <c r="H319" s="272"/>
      <c r="I319" s="48"/>
      <c r="J319" s="272"/>
      <c r="K319" s="272"/>
      <c r="L319" s="272"/>
      <c r="M319" s="48"/>
      <c r="N319" s="275"/>
      <c r="O319" s="275"/>
      <c r="P319" s="276"/>
      <c r="Q319" s="93"/>
      <c r="R319" s="408">
        <f t="shared" si="8"/>
        <v>0</v>
      </c>
      <c r="S319" s="408">
        <f t="shared" si="8"/>
        <v>0</v>
      </c>
      <c r="T319" s="408">
        <f t="shared" si="8"/>
        <v>0</v>
      </c>
      <c r="U319" s="409">
        <f t="shared" si="9"/>
        <v>0</v>
      </c>
    </row>
    <row r="320" spans="1:21" x14ac:dyDescent="0.4">
      <c r="A320" s="91" t="s">
        <v>236</v>
      </c>
      <c r="B320" s="273"/>
      <c r="C320" s="48"/>
      <c r="D320" s="274"/>
      <c r="E320" s="48"/>
      <c r="F320" s="272"/>
      <c r="G320" s="272"/>
      <c r="H320" s="272"/>
      <c r="I320" s="48"/>
      <c r="J320" s="272"/>
      <c r="K320" s="272"/>
      <c r="L320" s="272"/>
      <c r="M320" s="48"/>
      <c r="N320" s="275"/>
      <c r="O320" s="275"/>
      <c r="P320" s="276"/>
      <c r="Q320" s="93"/>
      <c r="R320" s="408">
        <f t="shared" si="8"/>
        <v>0</v>
      </c>
      <c r="S320" s="408">
        <f t="shared" si="8"/>
        <v>0</v>
      </c>
      <c r="T320" s="408">
        <f t="shared" si="8"/>
        <v>0</v>
      </c>
      <c r="U320" s="409">
        <f t="shared" si="9"/>
        <v>0</v>
      </c>
    </row>
    <row r="321" spans="1:21" x14ac:dyDescent="0.4">
      <c r="A321" s="91" t="s">
        <v>236</v>
      </c>
      <c r="B321" s="273"/>
      <c r="C321" s="48"/>
      <c r="D321" s="274"/>
      <c r="E321" s="48"/>
      <c r="F321" s="272"/>
      <c r="G321" s="272"/>
      <c r="H321" s="272"/>
      <c r="I321" s="48"/>
      <c r="J321" s="272"/>
      <c r="K321" s="272"/>
      <c r="L321" s="272"/>
      <c r="M321" s="48"/>
      <c r="N321" s="275"/>
      <c r="O321" s="275"/>
      <c r="P321" s="276"/>
      <c r="Q321" s="93"/>
      <c r="R321" s="408">
        <f t="shared" si="8"/>
        <v>0</v>
      </c>
      <c r="S321" s="408">
        <f t="shared" si="8"/>
        <v>0</v>
      </c>
      <c r="T321" s="408">
        <f t="shared" si="8"/>
        <v>0</v>
      </c>
      <c r="U321" s="409">
        <f t="shared" si="9"/>
        <v>0</v>
      </c>
    </row>
    <row r="322" spans="1:21" x14ac:dyDescent="0.4">
      <c r="A322" s="91" t="s">
        <v>236</v>
      </c>
      <c r="B322" s="273"/>
      <c r="C322" s="48"/>
      <c r="D322" s="274"/>
      <c r="E322" s="48"/>
      <c r="F322" s="272"/>
      <c r="G322" s="272"/>
      <c r="H322" s="272"/>
      <c r="I322" s="48"/>
      <c r="J322" s="272"/>
      <c r="K322" s="272"/>
      <c r="L322" s="272"/>
      <c r="M322" s="48"/>
      <c r="N322" s="275"/>
      <c r="O322" s="275"/>
      <c r="P322" s="276"/>
      <c r="Q322" s="93"/>
      <c r="R322" s="408">
        <f t="shared" si="8"/>
        <v>0</v>
      </c>
      <c r="S322" s="408">
        <f t="shared" si="8"/>
        <v>0</v>
      </c>
      <c r="T322" s="408">
        <f t="shared" si="8"/>
        <v>0</v>
      </c>
      <c r="U322" s="409">
        <f t="shared" si="9"/>
        <v>0</v>
      </c>
    </row>
    <row r="323" spans="1:21" x14ac:dyDescent="0.4">
      <c r="A323" s="91" t="s">
        <v>236</v>
      </c>
      <c r="B323" s="273"/>
      <c r="C323" s="48"/>
      <c r="D323" s="274"/>
      <c r="E323" s="48"/>
      <c r="F323" s="272"/>
      <c r="G323" s="272"/>
      <c r="H323" s="272"/>
      <c r="I323" s="48"/>
      <c r="J323" s="272"/>
      <c r="K323" s="272"/>
      <c r="L323" s="272"/>
      <c r="M323" s="48"/>
      <c r="N323" s="275"/>
      <c r="O323" s="275"/>
      <c r="P323" s="276"/>
      <c r="Q323" s="93"/>
      <c r="R323" s="408">
        <f t="shared" si="8"/>
        <v>0</v>
      </c>
      <c r="S323" s="408">
        <f t="shared" si="8"/>
        <v>0</v>
      </c>
      <c r="T323" s="408">
        <f t="shared" si="8"/>
        <v>0</v>
      </c>
      <c r="U323" s="409">
        <f t="shared" si="9"/>
        <v>0</v>
      </c>
    </row>
    <row r="324" spans="1:21" x14ac:dyDescent="0.4">
      <c r="A324" s="91" t="s">
        <v>236</v>
      </c>
      <c r="B324" s="273"/>
      <c r="C324" s="48"/>
      <c r="D324" s="274"/>
      <c r="E324" s="48"/>
      <c r="F324" s="272"/>
      <c r="G324" s="272"/>
      <c r="H324" s="272"/>
      <c r="I324" s="48"/>
      <c r="J324" s="272"/>
      <c r="K324" s="272"/>
      <c r="L324" s="272"/>
      <c r="M324" s="48"/>
      <c r="N324" s="275"/>
      <c r="O324" s="275"/>
      <c r="P324" s="276"/>
      <c r="Q324" s="93"/>
      <c r="R324" s="408">
        <f t="shared" si="8"/>
        <v>0</v>
      </c>
      <c r="S324" s="408">
        <f t="shared" si="8"/>
        <v>0</v>
      </c>
      <c r="T324" s="408">
        <f t="shared" si="8"/>
        <v>0</v>
      </c>
      <c r="U324" s="409">
        <f t="shared" si="9"/>
        <v>0</v>
      </c>
    </row>
    <row r="325" spans="1:21" x14ac:dyDescent="0.4">
      <c r="A325" s="91" t="s">
        <v>236</v>
      </c>
      <c r="B325" s="273"/>
      <c r="C325" s="48"/>
      <c r="D325" s="274"/>
      <c r="E325" s="48"/>
      <c r="F325" s="272"/>
      <c r="G325" s="272"/>
      <c r="H325" s="272"/>
      <c r="I325" s="48"/>
      <c r="J325" s="272"/>
      <c r="K325" s="272"/>
      <c r="L325" s="272"/>
      <c r="M325" s="48"/>
      <c r="N325" s="275"/>
      <c r="O325" s="275"/>
      <c r="P325" s="276"/>
      <c r="Q325" s="93"/>
      <c r="R325" s="408">
        <f t="shared" si="8"/>
        <v>0</v>
      </c>
      <c r="S325" s="408">
        <f t="shared" si="8"/>
        <v>0</v>
      </c>
      <c r="T325" s="408">
        <f t="shared" si="8"/>
        <v>0</v>
      </c>
      <c r="U325" s="409">
        <f t="shared" si="9"/>
        <v>0</v>
      </c>
    </row>
    <row r="326" spans="1:21" x14ac:dyDescent="0.4">
      <c r="A326" s="91" t="s">
        <v>236</v>
      </c>
      <c r="B326" s="273"/>
      <c r="C326" s="48"/>
      <c r="D326" s="274"/>
      <c r="E326" s="48"/>
      <c r="F326" s="272"/>
      <c r="G326" s="272"/>
      <c r="H326" s="272"/>
      <c r="I326" s="48"/>
      <c r="J326" s="272"/>
      <c r="K326" s="272"/>
      <c r="L326" s="272"/>
      <c r="M326" s="48"/>
      <c r="N326" s="275"/>
      <c r="O326" s="275"/>
      <c r="P326" s="276"/>
      <c r="Q326" s="93"/>
      <c r="R326" s="408">
        <f t="shared" si="8"/>
        <v>0</v>
      </c>
      <c r="S326" s="408">
        <f t="shared" si="8"/>
        <v>0</v>
      </c>
      <c r="T326" s="408">
        <f t="shared" si="8"/>
        <v>0</v>
      </c>
      <c r="U326" s="409">
        <f t="shared" si="9"/>
        <v>0</v>
      </c>
    </row>
    <row r="327" spans="1:21" x14ac:dyDescent="0.4">
      <c r="A327" s="91" t="s">
        <v>236</v>
      </c>
      <c r="B327" s="273"/>
      <c r="C327" s="48"/>
      <c r="D327" s="274"/>
      <c r="E327" s="48"/>
      <c r="F327" s="272"/>
      <c r="G327" s="272"/>
      <c r="H327" s="272"/>
      <c r="I327" s="48"/>
      <c r="J327" s="272"/>
      <c r="K327" s="272"/>
      <c r="L327" s="272"/>
      <c r="M327" s="48"/>
      <c r="N327" s="275"/>
      <c r="O327" s="275"/>
      <c r="P327" s="276"/>
      <c r="Q327" s="93"/>
      <c r="R327" s="408">
        <f t="shared" si="8"/>
        <v>0</v>
      </c>
      <c r="S327" s="408">
        <f t="shared" si="8"/>
        <v>0</v>
      </c>
      <c r="T327" s="408">
        <f t="shared" si="8"/>
        <v>0</v>
      </c>
      <c r="U327" s="409">
        <f t="shared" si="9"/>
        <v>0</v>
      </c>
    </row>
    <row r="328" spans="1:21" x14ac:dyDescent="0.4">
      <c r="A328" s="91" t="s">
        <v>236</v>
      </c>
      <c r="B328" s="273"/>
      <c r="C328" s="48"/>
      <c r="D328" s="274"/>
      <c r="E328" s="48"/>
      <c r="F328" s="272"/>
      <c r="G328" s="272"/>
      <c r="H328" s="272"/>
      <c r="I328" s="48"/>
      <c r="J328" s="272"/>
      <c r="K328" s="272"/>
      <c r="L328" s="272"/>
      <c r="M328" s="48"/>
      <c r="N328" s="275"/>
      <c r="O328" s="275"/>
      <c r="P328" s="276"/>
      <c r="Q328" s="93"/>
      <c r="R328" s="408">
        <f t="shared" si="8"/>
        <v>0</v>
      </c>
      <c r="S328" s="408">
        <f t="shared" si="8"/>
        <v>0</v>
      </c>
      <c r="T328" s="408">
        <f t="shared" si="8"/>
        <v>0</v>
      </c>
      <c r="U328" s="409">
        <f t="shared" si="9"/>
        <v>0</v>
      </c>
    </row>
    <row r="329" spans="1:21" x14ac:dyDescent="0.4">
      <c r="A329" s="91" t="s">
        <v>236</v>
      </c>
      <c r="B329" s="273"/>
      <c r="C329" s="48"/>
      <c r="D329" s="274"/>
      <c r="E329" s="48"/>
      <c r="F329" s="272"/>
      <c r="G329" s="272"/>
      <c r="H329" s="272"/>
      <c r="I329" s="48"/>
      <c r="J329" s="272"/>
      <c r="K329" s="272"/>
      <c r="L329" s="272"/>
      <c r="M329" s="48"/>
      <c r="N329" s="275"/>
      <c r="O329" s="275"/>
      <c r="P329" s="276"/>
      <c r="Q329" s="93"/>
      <c r="R329" s="408">
        <f t="shared" si="8"/>
        <v>0</v>
      </c>
      <c r="S329" s="408">
        <f t="shared" si="8"/>
        <v>0</v>
      </c>
      <c r="T329" s="408">
        <f t="shared" si="8"/>
        <v>0</v>
      </c>
      <c r="U329" s="409">
        <f t="shared" si="9"/>
        <v>0</v>
      </c>
    </row>
    <row r="330" spans="1:21" x14ac:dyDescent="0.4">
      <c r="A330" s="91" t="s">
        <v>236</v>
      </c>
      <c r="B330" s="273"/>
      <c r="C330" s="48"/>
      <c r="D330" s="274"/>
      <c r="E330" s="48"/>
      <c r="F330" s="272"/>
      <c r="G330" s="272"/>
      <c r="H330" s="272"/>
      <c r="I330" s="48"/>
      <c r="J330" s="272"/>
      <c r="K330" s="272"/>
      <c r="L330" s="272"/>
      <c r="M330" s="48"/>
      <c r="N330" s="275"/>
      <c r="O330" s="275"/>
      <c r="P330" s="276"/>
      <c r="Q330" s="93"/>
      <c r="R330" s="408">
        <f t="shared" si="8"/>
        <v>0</v>
      </c>
      <c r="S330" s="408">
        <f t="shared" si="8"/>
        <v>0</v>
      </c>
      <c r="T330" s="408">
        <f t="shared" si="8"/>
        <v>0</v>
      </c>
      <c r="U330" s="409">
        <f t="shared" si="9"/>
        <v>0</v>
      </c>
    </row>
    <row r="331" spans="1:21" x14ac:dyDescent="0.4">
      <c r="A331" s="91" t="s">
        <v>236</v>
      </c>
      <c r="B331" s="273"/>
      <c r="C331" s="48"/>
      <c r="D331" s="274"/>
      <c r="E331" s="48"/>
      <c r="F331" s="272"/>
      <c r="G331" s="272"/>
      <c r="H331" s="272"/>
      <c r="I331" s="48"/>
      <c r="J331" s="272"/>
      <c r="K331" s="272"/>
      <c r="L331" s="272"/>
      <c r="M331" s="48"/>
      <c r="N331" s="275"/>
      <c r="O331" s="275"/>
      <c r="P331" s="276"/>
      <c r="Q331" s="93"/>
      <c r="R331" s="408">
        <f t="shared" si="8"/>
        <v>0</v>
      </c>
      <c r="S331" s="408">
        <f t="shared" si="8"/>
        <v>0</v>
      </c>
      <c r="T331" s="408">
        <f t="shared" si="8"/>
        <v>0</v>
      </c>
      <c r="U331" s="409">
        <f t="shared" si="9"/>
        <v>0</v>
      </c>
    </row>
    <row r="332" spans="1:21" x14ac:dyDescent="0.4">
      <c r="A332" s="91" t="s">
        <v>236</v>
      </c>
      <c r="B332" s="273"/>
      <c r="C332" s="48"/>
      <c r="D332" s="274"/>
      <c r="E332" s="48"/>
      <c r="F332" s="272"/>
      <c r="G332" s="272"/>
      <c r="H332" s="272"/>
      <c r="I332" s="48"/>
      <c r="J332" s="272"/>
      <c r="K332" s="272"/>
      <c r="L332" s="272"/>
      <c r="M332" s="48"/>
      <c r="N332" s="275"/>
      <c r="O332" s="275"/>
      <c r="P332" s="276"/>
      <c r="Q332" s="93"/>
      <c r="R332" s="408">
        <f t="shared" si="8"/>
        <v>0</v>
      </c>
      <c r="S332" s="408">
        <f t="shared" si="8"/>
        <v>0</v>
      </c>
      <c r="T332" s="408">
        <f t="shared" si="8"/>
        <v>0</v>
      </c>
      <c r="U332" s="409">
        <f t="shared" si="9"/>
        <v>0</v>
      </c>
    </row>
    <row r="333" spans="1:21" x14ac:dyDescent="0.4">
      <c r="A333" s="91" t="s">
        <v>236</v>
      </c>
      <c r="B333" s="273"/>
      <c r="C333" s="48"/>
      <c r="D333" s="274"/>
      <c r="E333" s="48"/>
      <c r="F333" s="272"/>
      <c r="G333" s="272"/>
      <c r="H333" s="272"/>
      <c r="I333" s="48"/>
      <c r="J333" s="272"/>
      <c r="K333" s="272"/>
      <c r="L333" s="272"/>
      <c r="M333" s="48"/>
      <c r="N333" s="275"/>
      <c r="O333" s="275"/>
      <c r="P333" s="276"/>
      <c r="Q333" s="93"/>
      <c r="R333" s="408">
        <f t="shared" ref="R333:T396" si="10">IFERROR(F333*J333,0)</f>
        <v>0</v>
      </c>
      <c r="S333" s="408">
        <f t="shared" si="10"/>
        <v>0</v>
      </c>
      <c r="T333" s="408">
        <f t="shared" si="10"/>
        <v>0</v>
      </c>
      <c r="U333" s="409">
        <f t="shared" ref="U333:U396" si="11">IFERROR(R333+S333+T333,0)</f>
        <v>0</v>
      </c>
    </row>
    <row r="334" spans="1:21" x14ac:dyDescent="0.4">
      <c r="A334" s="91" t="s">
        <v>236</v>
      </c>
      <c r="B334" s="273"/>
      <c r="C334" s="48"/>
      <c r="D334" s="274"/>
      <c r="E334" s="48"/>
      <c r="F334" s="272"/>
      <c r="G334" s="272"/>
      <c r="H334" s="272"/>
      <c r="I334" s="48"/>
      <c r="J334" s="272"/>
      <c r="K334" s="272"/>
      <c r="L334" s="272"/>
      <c r="M334" s="48"/>
      <c r="N334" s="275"/>
      <c r="O334" s="275"/>
      <c r="P334" s="276"/>
      <c r="Q334" s="93"/>
      <c r="R334" s="408">
        <f t="shared" si="10"/>
        <v>0</v>
      </c>
      <c r="S334" s="408">
        <f t="shared" si="10"/>
        <v>0</v>
      </c>
      <c r="T334" s="408">
        <f t="shared" si="10"/>
        <v>0</v>
      </c>
      <c r="U334" s="409">
        <f t="shared" si="11"/>
        <v>0</v>
      </c>
    </row>
    <row r="335" spans="1:21" x14ac:dyDescent="0.4">
      <c r="A335" s="91" t="s">
        <v>236</v>
      </c>
      <c r="B335" s="273"/>
      <c r="C335" s="48"/>
      <c r="D335" s="274"/>
      <c r="E335" s="48"/>
      <c r="F335" s="272"/>
      <c r="G335" s="272"/>
      <c r="H335" s="272"/>
      <c r="I335" s="48"/>
      <c r="J335" s="272"/>
      <c r="K335" s="272"/>
      <c r="L335" s="272"/>
      <c r="M335" s="48"/>
      <c r="N335" s="275"/>
      <c r="O335" s="275"/>
      <c r="P335" s="276"/>
      <c r="Q335" s="93"/>
      <c r="R335" s="408">
        <f t="shared" si="10"/>
        <v>0</v>
      </c>
      <c r="S335" s="408">
        <f t="shared" si="10"/>
        <v>0</v>
      </c>
      <c r="T335" s="408">
        <f t="shared" si="10"/>
        <v>0</v>
      </c>
      <c r="U335" s="409">
        <f t="shared" si="11"/>
        <v>0</v>
      </c>
    </row>
    <row r="336" spans="1:21" x14ac:dyDescent="0.4">
      <c r="A336" s="91" t="s">
        <v>236</v>
      </c>
      <c r="B336" s="273"/>
      <c r="C336" s="48"/>
      <c r="D336" s="274"/>
      <c r="E336" s="48"/>
      <c r="F336" s="272"/>
      <c r="G336" s="272"/>
      <c r="H336" s="272"/>
      <c r="I336" s="48"/>
      <c r="J336" s="272"/>
      <c r="K336" s="272"/>
      <c r="L336" s="272"/>
      <c r="M336" s="48"/>
      <c r="N336" s="275"/>
      <c r="O336" s="275"/>
      <c r="P336" s="276"/>
      <c r="Q336" s="93"/>
      <c r="R336" s="408">
        <f t="shared" si="10"/>
        <v>0</v>
      </c>
      <c r="S336" s="408">
        <f t="shared" si="10"/>
        <v>0</v>
      </c>
      <c r="T336" s="408">
        <f t="shared" si="10"/>
        <v>0</v>
      </c>
      <c r="U336" s="409">
        <f t="shared" si="11"/>
        <v>0</v>
      </c>
    </row>
    <row r="337" spans="1:21" x14ac:dyDescent="0.4">
      <c r="A337" s="91" t="s">
        <v>236</v>
      </c>
      <c r="B337" s="273"/>
      <c r="C337" s="48"/>
      <c r="D337" s="274"/>
      <c r="E337" s="48"/>
      <c r="F337" s="272"/>
      <c r="G337" s="272"/>
      <c r="H337" s="272"/>
      <c r="I337" s="48"/>
      <c r="J337" s="272"/>
      <c r="K337" s="272"/>
      <c r="L337" s="272"/>
      <c r="M337" s="48"/>
      <c r="N337" s="275"/>
      <c r="O337" s="275"/>
      <c r="P337" s="276"/>
      <c r="Q337" s="93"/>
      <c r="R337" s="408">
        <f t="shared" si="10"/>
        <v>0</v>
      </c>
      <c r="S337" s="408">
        <f t="shared" si="10"/>
        <v>0</v>
      </c>
      <c r="T337" s="408">
        <f t="shared" si="10"/>
        <v>0</v>
      </c>
      <c r="U337" s="409">
        <f t="shared" si="11"/>
        <v>0</v>
      </c>
    </row>
    <row r="338" spans="1:21" x14ac:dyDescent="0.4">
      <c r="A338" s="91" t="s">
        <v>236</v>
      </c>
      <c r="B338" s="273"/>
      <c r="C338" s="48"/>
      <c r="D338" s="274"/>
      <c r="E338" s="48"/>
      <c r="F338" s="272"/>
      <c r="G338" s="272"/>
      <c r="H338" s="272"/>
      <c r="I338" s="48"/>
      <c r="J338" s="272"/>
      <c r="K338" s="272"/>
      <c r="L338" s="272"/>
      <c r="M338" s="48"/>
      <c r="N338" s="275"/>
      <c r="O338" s="275"/>
      <c r="P338" s="276"/>
      <c r="Q338" s="93"/>
      <c r="R338" s="408">
        <f t="shared" si="10"/>
        <v>0</v>
      </c>
      <c r="S338" s="408">
        <f t="shared" si="10"/>
        <v>0</v>
      </c>
      <c r="T338" s="408">
        <f t="shared" si="10"/>
        <v>0</v>
      </c>
      <c r="U338" s="409">
        <f t="shared" si="11"/>
        <v>0</v>
      </c>
    </row>
    <row r="339" spans="1:21" x14ac:dyDescent="0.4">
      <c r="A339" s="91" t="s">
        <v>236</v>
      </c>
      <c r="B339" s="273"/>
      <c r="C339" s="48"/>
      <c r="D339" s="274"/>
      <c r="E339" s="48"/>
      <c r="F339" s="272"/>
      <c r="G339" s="272"/>
      <c r="H339" s="272"/>
      <c r="I339" s="48"/>
      <c r="J339" s="272"/>
      <c r="K339" s="272"/>
      <c r="L339" s="272"/>
      <c r="M339" s="48"/>
      <c r="N339" s="275"/>
      <c r="O339" s="275"/>
      <c r="P339" s="276"/>
      <c r="Q339" s="93"/>
      <c r="R339" s="408">
        <f t="shared" si="10"/>
        <v>0</v>
      </c>
      <c r="S339" s="408">
        <f t="shared" si="10"/>
        <v>0</v>
      </c>
      <c r="T339" s="408">
        <f t="shared" si="10"/>
        <v>0</v>
      </c>
      <c r="U339" s="409">
        <f t="shared" si="11"/>
        <v>0</v>
      </c>
    </row>
    <row r="340" spans="1:21" x14ac:dyDescent="0.4">
      <c r="A340" s="91" t="s">
        <v>236</v>
      </c>
      <c r="B340" s="273"/>
      <c r="C340" s="48"/>
      <c r="D340" s="274"/>
      <c r="E340" s="48"/>
      <c r="F340" s="272"/>
      <c r="G340" s="272"/>
      <c r="H340" s="272"/>
      <c r="I340" s="48"/>
      <c r="J340" s="272"/>
      <c r="K340" s="272"/>
      <c r="L340" s="272"/>
      <c r="M340" s="48"/>
      <c r="N340" s="275"/>
      <c r="O340" s="275"/>
      <c r="P340" s="276"/>
      <c r="Q340" s="93"/>
      <c r="R340" s="408">
        <f t="shared" si="10"/>
        <v>0</v>
      </c>
      <c r="S340" s="408">
        <f t="shared" si="10"/>
        <v>0</v>
      </c>
      <c r="T340" s="408">
        <f t="shared" si="10"/>
        <v>0</v>
      </c>
      <c r="U340" s="409">
        <f t="shared" si="11"/>
        <v>0</v>
      </c>
    </row>
    <row r="341" spans="1:21" x14ac:dyDescent="0.4">
      <c r="A341" s="91" t="s">
        <v>236</v>
      </c>
      <c r="B341" s="273"/>
      <c r="C341" s="48"/>
      <c r="D341" s="274"/>
      <c r="E341" s="48"/>
      <c r="F341" s="272"/>
      <c r="G341" s="272"/>
      <c r="H341" s="272"/>
      <c r="I341" s="48"/>
      <c r="J341" s="272"/>
      <c r="K341" s="272"/>
      <c r="L341" s="272"/>
      <c r="M341" s="48"/>
      <c r="N341" s="275"/>
      <c r="O341" s="275"/>
      <c r="P341" s="276"/>
      <c r="Q341" s="93"/>
      <c r="R341" s="408">
        <f t="shared" si="10"/>
        <v>0</v>
      </c>
      <c r="S341" s="408">
        <f t="shared" si="10"/>
        <v>0</v>
      </c>
      <c r="T341" s="408">
        <f t="shared" si="10"/>
        <v>0</v>
      </c>
      <c r="U341" s="409">
        <f t="shared" si="11"/>
        <v>0</v>
      </c>
    </row>
    <row r="342" spans="1:21" x14ac:dyDescent="0.4">
      <c r="A342" s="91" t="s">
        <v>236</v>
      </c>
      <c r="B342" s="273"/>
      <c r="C342" s="48"/>
      <c r="D342" s="274"/>
      <c r="E342" s="48"/>
      <c r="F342" s="272"/>
      <c r="G342" s="272"/>
      <c r="H342" s="272"/>
      <c r="I342" s="48"/>
      <c r="J342" s="272"/>
      <c r="K342" s="272"/>
      <c r="L342" s="272"/>
      <c r="M342" s="48"/>
      <c r="N342" s="275"/>
      <c r="O342" s="275"/>
      <c r="P342" s="276"/>
      <c r="Q342" s="93"/>
      <c r="R342" s="408">
        <f t="shared" si="10"/>
        <v>0</v>
      </c>
      <c r="S342" s="408">
        <f t="shared" si="10"/>
        <v>0</v>
      </c>
      <c r="T342" s="408">
        <f t="shared" si="10"/>
        <v>0</v>
      </c>
      <c r="U342" s="409">
        <f t="shared" si="11"/>
        <v>0</v>
      </c>
    </row>
    <row r="343" spans="1:21" x14ac:dyDescent="0.4">
      <c r="A343" s="91" t="s">
        <v>236</v>
      </c>
      <c r="B343" s="273"/>
      <c r="C343" s="48"/>
      <c r="D343" s="274"/>
      <c r="E343" s="48"/>
      <c r="F343" s="272"/>
      <c r="G343" s="272"/>
      <c r="H343" s="272"/>
      <c r="I343" s="48"/>
      <c r="J343" s="272"/>
      <c r="K343" s="272"/>
      <c r="L343" s="272"/>
      <c r="M343" s="48"/>
      <c r="N343" s="275"/>
      <c r="O343" s="275"/>
      <c r="P343" s="276"/>
      <c r="Q343" s="93"/>
      <c r="R343" s="408">
        <f t="shared" si="10"/>
        <v>0</v>
      </c>
      <c r="S343" s="408">
        <f t="shared" si="10"/>
        <v>0</v>
      </c>
      <c r="T343" s="408">
        <f t="shared" si="10"/>
        <v>0</v>
      </c>
      <c r="U343" s="409">
        <f t="shared" si="11"/>
        <v>0</v>
      </c>
    </row>
    <row r="344" spans="1:21" x14ac:dyDescent="0.4">
      <c r="A344" s="91" t="s">
        <v>236</v>
      </c>
      <c r="B344" s="273"/>
      <c r="C344" s="48"/>
      <c r="D344" s="274"/>
      <c r="E344" s="48"/>
      <c r="F344" s="272"/>
      <c r="G344" s="272"/>
      <c r="H344" s="272"/>
      <c r="I344" s="48"/>
      <c r="J344" s="272"/>
      <c r="K344" s="272"/>
      <c r="L344" s="272"/>
      <c r="M344" s="48"/>
      <c r="N344" s="275"/>
      <c r="O344" s="275"/>
      <c r="P344" s="276"/>
      <c r="Q344" s="93"/>
      <c r="R344" s="408">
        <f t="shared" si="10"/>
        <v>0</v>
      </c>
      <c r="S344" s="408">
        <f t="shared" si="10"/>
        <v>0</v>
      </c>
      <c r="T344" s="408">
        <f t="shared" si="10"/>
        <v>0</v>
      </c>
      <c r="U344" s="409">
        <f t="shared" si="11"/>
        <v>0</v>
      </c>
    </row>
    <row r="345" spans="1:21" x14ac:dyDescent="0.4">
      <c r="A345" s="91" t="s">
        <v>236</v>
      </c>
      <c r="B345" s="273"/>
      <c r="C345" s="48"/>
      <c r="D345" s="274"/>
      <c r="E345" s="48"/>
      <c r="F345" s="272"/>
      <c r="G345" s="272"/>
      <c r="H345" s="272"/>
      <c r="I345" s="48"/>
      <c r="J345" s="272"/>
      <c r="K345" s="272"/>
      <c r="L345" s="272"/>
      <c r="M345" s="48"/>
      <c r="N345" s="275"/>
      <c r="O345" s="275"/>
      <c r="P345" s="276"/>
      <c r="Q345" s="93"/>
      <c r="R345" s="408">
        <f t="shared" si="10"/>
        <v>0</v>
      </c>
      <c r="S345" s="408">
        <f t="shared" si="10"/>
        <v>0</v>
      </c>
      <c r="T345" s="408">
        <f t="shared" si="10"/>
        <v>0</v>
      </c>
      <c r="U345" s="409">
        <f t="shared" si="11"/>
        <v>0</v>
      </c>
    </row>
    <row r="346" spans="1:21" x14ac:dyDescent="0.4">
      <c r="A346" s="91" t="s">
        <v>236</v>
      </c>
      <c r="B346" s="273"/>
      <c r="C346" s="48"/>
      <c r="D346" s="274"/>
      <c r="E346" s="48"/>
      <c r="F346" s="272"/>
      <c r="G346" s="272"/>
      <c r="H346" s="272"/>
      <c r="I346" s="48"/>
      <c r="J346" s="272"/>
      <c r="K346" s="272"/>
      <c r="L346" s="272"/>
      <c r="M346" s="48"/>
      <c r="N346" s="275"/>
      <c r="O346" s="275"/>
      <c r="P346" s="276"/>
      <c r="Q346" s="93"/>
      <c r="R346" s="408">
        <f t="shared" si="10"/>
        <v>0</v>
      </c>
      <c r="S346" s="408">
        <f t="shared" si="10"/>
        <v>0</v>
      </c>
      <c r="T346" s="408">
        <f t="shared" si="10"/>
        <v>0</v>
      </c>
      <c r="U346" s="409">
        <f t="shared" si="11"/>
        <v>0</v>
      </c>
    </row>
    <row r="347" spans="1:21" x14ac:dyDescent="0.4">
      <c r="A347" s="91" t="s">
        <v>236</v>
      </c>
      <c r="B347" s="273"/>
      <c r="C347" s="48"/>
      <c r="D347" s="274"/>
      <c r="E347" s="48"/>
      <c r="F347" s="272"/>
      <c r="G347" s="272"/>
      <c r="H347" s="272"/>
      <c r="I347" s="48"/>
      <c r="J347" s="272"/>
      <c r="K347" s="272"/>
      <c r="L347" s="272"/>
      <c r="M347" s="48"/>
      <c r="N347" s="275"/>
      <c r="O347" s="275"/>
      <c r="P347" s="276"/>
      <c r="Q347" s="93"/>
      <c r="R347" s="408">
        <f t="shared" si="10"/>
        <v>0</v>
      </c>
      <c r="S347" s="408">
        <f t="shared" si="10"/>
        <v>0</v>
      </c>
      <c r="T347" s="408">
        <f t="shared" si="10"/>
        <v>0</v>
      </c>
      <c r="U347" s="409">
        <f t="shared" si="11"/>
        <v>0</v>
      </c>
    </row>
    <row r="348" spans="1:21" x14ac:dyDescent="0.4">
      <c r="A348" s="91" t="s">
        <v>236</v>
      </c>
      <c r="B348" s="273"/>
      <c r="C348" s="48"/>
      <c r="D348" s="274"/>
      <c r="E348" s="48"/>
      <c r="F348" s="272"/>
      <c r="G348" s="272"/>
      <c r="H348" s="272"/>
      <c r="I348" s="48"/>
      <c r="J348" s="272"/>
      <c r="K348" s="272"/>
      <c r="L348" s="272"/>
      <c r="M348" s="48"/>
      <c r="N348" s="275"/>
      <c r="O348" s="275"/>
      <c r="P348" s="276"/>
      <c r="Q348" s="93"/>
      <c r="R348" s="408">
        <f t="shared" si="10"/>
        <v>0</v>
      </c>
      <c r="S348" s="408">
        <f t="shared" si="10"/>
        <v>0</v>
      </c>
      <c r="T348" s="408">
        <f t="shared" si="10"/>
        <v>0</v>
      </c>
      <c r="U348" s="409">
        <f t="shared" si="11"/>
        <v>0</v>
      </c>
    </row>
    <row r="349" spans="1:21" x14ac:dyDescent="0.4">
      <c r="A349" s="91" t="s">
        <v>236</v>
      </c>
      <c r="B349" s="273"/>
      <c r="C349" s="48"/>
      <c r="D349" s="274"/>
      <c r="E349" s="48"/>
      <c r="F349" s="272"/>
      <c r="G349" s="272"/>
      <c r="H349" s="272"/>
      <c r="I349" s="48"/>
      <c r="J349" s="272"/>
      <c r="K349" s="272"/>
      <c r="L349" s="272"/>
      <c r="M349" s="48"/>
      <c r="N349" s="275"/>
      <c r="O349" s="275"/>
      <c r="P349" s="276"/>
      <c r="Q349" s="93"/>
      <c r="R349" s="408">
        <f t="shared" si="10"/>
        <v>0</v>
      </c>
      <c r="S349" s="408">
        <f t="shared" si="10"/>
        <v>0</v>
      </c>
      <c r="T349" s="408">
        <f t="shared" si="10"/>
        <v>0</v>
      </c>
      <c r="U349" s="409">
        <f t="shared" si="11"/>
        <v>0</v>
      </c>
    </row>
    <row r="350" spans="1:21" x14ac:dyDescent="0.4">
      <c r="A350" s="91" t="s">
        <v>236</v>
      </c>
      <c r="B350" s="273"/>
      <c r="C350" s="48"/>
      <c r="D350" s="274"/>
      <c r="E350" s="48"/>
      <c r="F350" s="272"/>
      <c r="G350" s="272"/>
      <c r="H350" s="272"/>
      <c r="I350" s="48"/>
      <c r="J350" s="272"/>
      <c r="K350" s="272"/>
      <c r="L350" s="272"/>
      <c r="M350" s="48"/>
      <c r="N350" s="275"/>
      <c r="O350" s="275"/>
      <c r="P350" s="276"/>
      <c r="Q350" s="93"/>
      <c r="R350" s="408">
        <f t="shared" si="10"/>
        <v>0</v>
      </c>
      <c r="S350" s="408">
        <f t="shared" si="10"/>
        <v>0</v>
      </c>
      <c r="T350" s="408">
        <f t="shared" si="10"/>
        <v>0</v>
      </c>
      <c r="U350" s="409">
        <f t="shared" si="11"/>
        <v>0</v>
      </c>
    </row>
    <row r="351" spans="1:21" x14ac:dyDescent="0.4">
      <c r="A351" s="91" t="s">
        <v>236</v>
      </c>
      <c r="B351" s="273"/>
      <c r="C351" s="48"/>
      <c r="D351" s="274"/>
      <c r="E351" s="48"/>
      <c r="F351" s="272"/>
      <c r="G351" s="272"/>
      <c r="H351" s="272"/>
      <c r="I351" s="48"/>
      <c r="J351" s="272"/>
      <c r="K351" s="272"/>
      <c r="L351" s="272"/>
      <c r="M351" s="48"/>
      <c r="N351" s="275"/>
      <c r="O351" s="275"/>
      <c r="P351" s="276"/>
      <c r="Q351" s="93"/>
      <c r="R351" s="408">
        <f t="shared" si="10"/>
        <v>0</v>
      </c>
      <c r="S351" s="408">
        <f t="shared" si="10"/>
        <v>0</v>
      </c>
      <c r="T351" s="408">
        <f t="shared" si="10"/>
        <v>0</v>
      </c>
      <c r="U351" s="409">
        <f t="shared" si="11"/>
        <v>0</v>
      </c>
    </row>
    <row r="352" spans="1:21" x14ac:dyDescent="0.4">
      <c r="A352" s="91" t="s">
        <v>236</v>
      </c>
      <c r="B352" s="273"/>
      <c r="C352" s="48"/>
      <c r="D352" s="274"/>
      <c r="E352" s="48"/>
      <c r="F352" s="272"/>
      <c r="G352" s="272"/>
      <c r="H352" s="272"/>
      <c r="I352" s="48"/>
      <c r="J352" s="272"/>
      <c r="K352" s="272"/>
      <c r="L352" s="272"/>
      <c r="M352" s="48"/>
      <c r="N352" s="275"/>
      <c r="O352" s="275"/>
      <c r="P352" s="276"/>
      <c r="Q352" s="93"/>
      <c r="R352" s="408">
        <f t="shared" si="10"/>
        <v>0</v>
      </c>
      <c r="S352" s="408">
        <f t="shared" si="10"/>
        <v>0</v>
      </c>
      <c r="T352" s="408">
        <f t="shared" si="10"/>
        <v>0</v>
      </c>
      <c r="U352" s="409">
        <f t="shared" si="11"/>
        <v>0</v>
      </c>
    </row>
    <row r="353" spans="1:21" x14ac:dyDescent="0.4">
      <c r="A353" s="91" t="s">
        <v>236</v>
      </c>
      <c r="B353" s="273"/>
      <c r="C353" s="48"/>
      <c r="D353" s="274"/>
      <c r="E353" s="48"/>
      <c r="F353" s="272"/>
      <c r="G353" s="272"/>
      <c r="H353" s="272"/>
      <c r="I353" s="48"/>
      <c r="J353" s="272"/>
      <c r="K353" s="272"/>
      <c r="L353" s="272"/>
      <c r="M353" s="48"/>
      <c r="N353" s="275"/>
      <c r="O353" s="275"/>
      <c r="P353" s="276"/>
      <c r="Q353" s="93"/>
      <c r="R353" s="408">
        <f t="shared" si="10"/>
        <v>0</v>
      </c>
      <c r="S353" s="408">
        <f t="shared" si="10"/>
        <v>0</v>
      </c>
      <c r="T353" s="408">
        <f t="shared" si="10"/>
        <v>0</v>
      </c>
      <c r="U353" s="409">
        <f t="shared" si="11"/>
        <v>0</v>
      </c>
    </row>
    <row r="354" spans="1:21" x14ac:dyDescent="0.4">
      <c r="A354" s="91" t="s">
        <v>236</v>
      </c>
      <c r="B354" s="273"/>
      <c r="C354" s="48"/>
      <c r="D354" s="274"/>
      <c r="E354" s="48"/>
      <c r="F354" s="272"/>
      <c r="G354" s="272"/>
      <c r="H354" s="272"/>
      <c r="I354" s="48"/>
      <c r="J354" s="272"/>
      <c r="K354" s="272"/>
      <c r="L354" s="272"/>
      <c r="M354" s="48"/>
      <c r="N354" s="275"/>
      <c r="O354" s="275"/>
      <c r="P354" s="276"/>
      <c r="Q354" s="93"/>
      <c r="R354" s="408">
        <f t="shared" si="10"/>
        <v>0</v>
      </c>
      <c r="S354" s="408">
        <f t="shared" si="10"/>
        <v>0</v>
      </c>
      <c r="T354" s="408">
        <f t="shared" si="10"/>
        <v>0</v>
      </c>
      <c r="U354" s="409">
        <f t="shared" si="11"/>
        <v>0</v>
      </c>
    </row>
    <row r="355" spans="1:21" x14ac:dyDescent="0.4">
      <c r="A355" s="91" t="s">
        <v>236</v>
      </c>
      <c r="B355" s="273"/>
      <c r="C355" s="48"/>
      <c r="D355" s="274"/>
      <c r="E355" s="48"/>
      <c r="F355" s="272"/>
      <c r="G355" s="272"/>
      <c r="H355" s="272"/>
      <c r="I355" s="48"/>
      <c r="J355" s="272"/>
      <c r="K355" s="272"/>
      <c r="L355" s="272"/>
      <c r="M355" s="48"/>
      <c r="N355" s="275"/>
      <c r="O355" s="275"/>
      <c r="P355" s="276"/>
      <c r="Q355" s="93"/>
      <c r="R355" s="408">
        <f t="shared" si="10"/>
        <v>0</v>
      </c>
      <c r="S355" s="408">
        <f t="shared" si="10"/>
        <v>0</v>
      </c>
      <c r="T355" s="408">
        <f t="shared" si="10"/>
        <v>0</v>
      </c>
      <c r="U355" s="409">
        <f t="shared" si="11"/>
        <v>0</v>
      </c>
    </row>
    <row r="356" spans="1:21" x14ac:dyDescent="0.4">
      <c r="A356" s="91" t="s">
        <v>236</v>
      </c>
      <c r="B356" s="273"/>
      <c r="C356" s="48"/>
      <c r="D356" s="274"/>
      <c r="E356" s="48"/>
      <c r="F356" s="272"/>
      <c r="G356" s="272"/>
      <c r="H356" s="272"/>
      <c r="I356" s="48"/>
      <c r="J356" s="272"/>
      <c r="K356" s="272"/>
      <c r="L356" s="272"/>
      <c r="M356" s="48"/>
      <c r="N356" s="275"/>
      <c r="O356" s="275"/>
      <c r="P356" s="276"/>
      <c r="Q356" s="93"/>
      <c r="R356" s="408">
        <f t="shared" si="10"/>
        <v>0</v>
      </c>
      <c r="S356" s="408">
        <f t="shared" si="10"/>
        <v>0</v>
      </c>
      <c r="T356" s="408">
        <f t="shared" si="10"/>
        <v>0</v>
      </c>
      <c r="U356" s="409">
        <f t="shared" si="11"/>
        <v>0</v>
      </c>
    </row>
    <row r="357" spans="1:21" x14ac:dyDescent="0.4">
      <c r="A357" s="91" t="s">
        <v>236</v>
      </c>
      <c r="B357" s="273"/>
      <c r="C357" s="48"/>
      <c r="D357" s="274"/>
      <c r="E357" s="48"/>
      <c r="F357" s="272"/>
      <c r="G357" s="272"/>
      <c r="H357" s="272"/>
      <c r="I357" s="48"/>
      <c r="J357" s="272"/>
      <c r="K357" s="272"/>
      <c r="L357" s="272"/>
      <c r="M357" s="48"/>
      <c r="N357" s="275"/>
      <c r="O357" s="275"/>
      <c r="P357" s="276"/>
      <c r="Q357" s="93"/>
      <c r="R357" s="408">
        <f t="shared" si="10"/>
        <v>0</v>
      </c>
      <c r="S357" s="408">
        <f t="shared" si="10"/>
        <v>0</v>
      </c>
      <c r="T357" s="408">
        <f t="shared" si="10"/>
        <v>0</v>
      </c>
      <c r="U357" s="409">
        <f t="shared" si="11"/>
        <v>0</v>
      </c>
    </row>
    <row r="358" spans="1:21" x14ac:dyDescent="0.4">
      <c r="A358" s="91" t="s">
        <v>236</v>
      </c>
      <c r="B358" s="273"/>
      <c r="C358" s="48"/>
      <c r="D358" s="274"/>
      <c r="E358" s="48"/>
      <c r="F358" s="272"/>
      <c r="G358" s="272"/>
      <c r="H358" s="272"/>
      <c r="I358" s="48"/>
      <c r="J358" s="272"/>
      <c r="K358" s="272"/>
      <c r="L358" s="272"/>
      <c r="M358" s="48"/>
      <c r="N358" s="275"/>
      <c r="O358" s="275"/>
      <c r="P358" s="276"/>
      <c r="Q358" s="93"/>
      <c r="R358" s="408">
        <f t="shared" si="10"/>
        <v>0</v>
      </c>
      <c r="S358" s="408">
        <f t="shared" si="10"/>
        <v>0</v>
      </c>
      <c r="T358" s="408">
        <f t="shared" si="10"/>
        <v>0</v>
      </c>
      <c r="U358" s="409">
        <f t="shared" si="11"/>
        <v>0</v>
      </c>
    </row>
    <row r="359" spans="1:21" x14ac:dyDescent="0.4">
      <c r="A359" s="91" t="s">
        <v>236</v>
      </c>
      <c r="B359" s="273"/>
      <c r="C359" s="48"/>
      <c r="D359" s="274"/>
      <c r="E359" s="48"/>
      <c r="F359" s="272"/>
      <c r="G359" s="272"/>
      <c r="H359" s="272"/>
      <c r="I359" s="48"/>
      <c r="J359" s="272"/>
      <c r="K359" s="272"/>
      <c r="L359" s="272"/>
      <c r="M359" s="48"/>
      <c r="N359" s="275"/>
      <c r="O359" s="275"/>
      <c r="P359" s="276"/>
      <c r="Q359" s="93"/>
      <c r="R359" s="408">
        <f t="shared" si="10"/>
        <v>0</v>
      </c>
      <c r="S359" s="408">
        <f t="shared" si="10"/>
        <v>0</v>
      </c>
      <c r="T359" s="408">
        <f t="shared" si="10"/>
        <v>0</v>
      </c>
      <c r="U359" s="409">
        <f t="shared" si="11"/>
        <v>0</v>
      </c>
    </row>
    <row r="360" spans="1:21" x14ac:dyDescent="0.4">
      <c r="A360" s="91" t="s">
        <v>236</v>
      </c>
      <c r="B360" s="273"/>
      <c r="C360" s="48"/>
      <c r="D360" s="274"/>
      <c r="E360" s="48"/>
      <c r="F360" s="272"/>
      <c r="G360" s="272"/>
      <c r="H360" s="272"/>
      <c r="I360" s="48"/>
      <c r="J360" s="272"/>
      <c r="K360" s="272"/>
      <c r="L360" s="272"/>
      <c r="M360" s="48"/>
      <c r="N360" s="275"/>
      <c r="O360" s="275"/>
      <c r="P360" s="276"/>
      <c r="Q360" s="93"/>
      <c r="R360" s="408">
        <f t="shared" si="10"/>
        <v>0</v>
      </c>
      <c r="S360" s="408">
        <f t="shared" si="10"/>
        <v>0</v>
      </c>
      <c r="T360" s="408">
        <f t="shared" si="10"/>
        <v>0</v>
      </c>
      <c r="U360" s="409">
        <f t="shared" si="11"/>
        <v>0</v>
      </c>
    </row>
    <row r="361" spans="1:21" x14ac:dyDescent="0.4">
      <c r="A361" s="91" t="s">
        <v>236</v>
      </c>
      <c r="B361" s="273"/>
      <c r="C361" s="48"/>
      <c r="D361" s="274"/>
      <c r="E361" s="48"/>
      <c r="F361" s="272"/>
      <c r="G361" s="272"/>
      <c r="H361" s="272"/>
      <c r="I361" s="48"/>
      <c r="J361" s="272"/>
      <c r="K361" s="272"/>
      <c r="L361" s="272"/>
      <c r="M361" s="48"/>
      <c r="N361" s="275"/>
      <c r="O361" s="275"/>
      <c r="P361" s="276"/>
      <c r="Q361" s="93"/>
      <c r="R361" s="408">
        <f t="shared" si="10"/>
        <v>0</v>
      </c>
      <c r="S361" s="408">
        <f t="shared" si="10"/>
        <v>0</v>
      </c>
      <c r="T361" s="408">
        <f t="shared" si="10"/>
        <v>0</v>
      </c>
      <c r="U361" s="409">
        <f t="shared" si="11"/>
        <v>0</v>
      </c>
    </row>
    <row r="362" spans="1:21" x14ac:dyDescent="0.4">
      <c r="A362" s="91" t="s">
        <v>236</v>
      </c>
      <c r="B362" s="273"/>
      <c r="C362" s="48"/>
      <c r="D362" s="274"/>
      <c r="E362" s="48"/>
      <c r="F362" s="272"/>
      <c r="G362" s="272"/>
      <c r="H362" s="272"/>
      <c r="I362" s="48"/>
      <c r="J362" s="272"/>
      <c r="K362" s="272"/>
      <c r="L362" s="272"/>
      <c r="M362" s="48"/>
      <c r="N362" s="275"/>
      <c r="O362" s="275"/>
      <c r="P362" s="276"/>
      <c r="Q362" s="93"/>
      <c r="R362" s="408">
        <f t="shared" si="10"/>
        <v>0</v>
      </c>
      <c r="S362" s="408">
        <f t="shared" si="10"/>
        <v>0</v>
      </c>
      <c r="T362" s="408">
        <f t="shared" si="10"/>
        <v>0</v>
      </c>
      <c r="U362" s="409">
        <f t="shared" si="11"/>
        <v>0</v>
      </c>
    </row>
    <row r="363" spans="1:21" x14ac:dyDescent="0.4">
      <c r="A363" s="91" t="s">
        <v>236</v>
      </c>
      <c r="B363" s="273"/>
      <c r="C363" s="48"/>
      <c r="D363" s="274"/>
      <c r="E363" s="48"/>
      <c r="F363" s="272"/>
      <c r="G363" s="272"/>
      <c r="H363" s="272"/>
      <c r="I363" s="48"/>
      <c r="J363" s="272"/>
      <c r="K363" s="272"/>
      <c r="L363" s="272"/>
      <c r="M363" s="48"/>
      <c r="N363" s="275"/>
      <c r="O363" s="275"/>
      <c r="P363" s="276"/>
      <c r="Q363" s="93"/>
      <c r="R363" s="408">
        <f t="shared" si="10"/>
        <v>0</v>
      </c>
      <c r="S363" s="408">
        <f t="shared" si="10"/>
        <v>0</v>
      </c>
      <c r="T363" s="408">
        <f t="shared" si="10"/>
        <v>0</v>
      </c>
      <c r="U363" s="409">
        <f t="shared" si="11"/>
        <v>0</v>
      </c>
    </row>
    <row r="364" spans="1:21" x14ac:dyDescent="0.4">
      <c r="A364" s="91" t="s">
        <v>236</v>
      </c>
      <c r="B364" s="273"/>
      <c r="C364" s="48"/>
      <c r="D364" s="274"/>
      <c r="E364" s="48"/>
      <c r="F364" s="272"/>
      <c r="G364" s="272"/>
      <c r="H364" s="272"/>
      <c r="I364" s="48"/>
      <c r="J364" s="272"/>
      <c r="K364" s="272"/>
      <c r="L364" s="272"/>
      <c r="M364" s="48"/>
      <c r="N364" s="275"/>
      <c r="O364" s="275"/>
      <c r="P364" s="276"/>
      <c r="Q364" s="93"/>
      <c r="R364" s="408">
        <f t="shared" si="10"/>
        <v>0</v>
      </c>
      <c r="S364" s="408">
        <f t="shared" si="10"/>
        <v>0</v>
      </c>
      <c r="T364" s="408">
        <f t="shared" si="10"/>
        <v>0</v>
      </c>
      <c r="U364" s="409">
        <f t="shared" si="11"/>
        <v>0</v>
      </c>
    </row>
    <row r="365" spans="1:21" x14ac:dyDescent="0.4">
      <c r="A365" s="91" t="s">
        <v>236</v>
      </c>
      <c r="B365" s="273"/>
      <c r="C365" s="48"/>
      <c r="D365" s="274"/>
      <c r="E365" s="48"/>
      <c r="F365" s="272"/>
      <c r="G365" s="272"/>
      <c r="H365" s="272"/>
      <c r="I365" s="48"/>
      <c r="J365" s="272"/>
      <c r="K365" s="272"/>
      <c r="L365" s="272"/>
      <c r="M365" s="48"/>
      <c r="N365" s="275"/>
      <c r="O365" s="275"/>
      <c r="P365" s="276"/>
      <c r="Q365" s="93"/>
      <c r="R365" s="408">
        <f t="shared" si="10"/>
        <v>0</v>
      </c>
      <c r="S365" s="408">
        <f t="shared" si="10"/>
        <v>0</v>
      </c>
      <c r="T365" s="408">
        <f t="shared" si="10"/>
        <v>0</v>
      </c>
      <c r="U365" s="409">
        <f t="shared" si="11"/>
        <v>0</v>
      </c>
    </row>
    <row r="366" spans="1:21" x14ac:dyDescent="0.4">
      <c r="A366" s="91" t="s">
        <v>236</v>
      </c>
      <c r="B366" s="273"/>
      <c r="C366" s="48"/>
      <c r="D366" s="274"/>
      <c r="E366" s="48"/>
      <c r="F366" s="272"/>
      <c r="G366" s="272"/>
      <c r="H366" s="272"/>
      <c r="I366" s="48"/>
      <c r="J366" s="272"/>
      <c r="K366" s="272"/>
      <c r="L366" s="272"/>
      <c r="M366" s="48"/>
      <c r="N366" s="275"/>
      <c r="O366" s="275"/>
      <c r="P366" s="276"/>
      <c r="Q366" s="93"/>
      <c r="R366" s="408">
        <f t="shared" si="10"/>
        <v>0</v>
      </c>
      <c r="S366" s="408">
        <f t="shared" si="10"/>
        <v>0</v>
      </c>
      <c r="T366" s="408">
        <f t="shared" si="10"/>
        <v>0</v>
      </c>
      <c r="U366" s="409">
        <f t="shared" si="11"/>
        <v>0</v>
      </c>
    </row>
    <row r="367" spans="1:21" x14ac:dyDescent="0.4">
      <c r="A367" s="91" t="s">
        <v>236</v>
      </c>
      <c r="B367" s="273"/>
      <c r="C367" s="48"/>
      <c r="D367" s="274"/>
      <c r="E367" s="48"/>
      <c r="F367" s="272"/>
      <c r="G367" s="272"/>
      <c r="H367" s="272"/>
      <c r="I367" s="48"/>
      <c r="J367" s="272"/>
      <c r="K367" s="272"/>
      <c r="L367" s="272"/>
      <c r="M367" s="48"/>
      <c r="N367" s="275"/>
      <c r="O367" s="275"/>
      <c r="P367" s="276"/>
      <c r="Q367" s="93"/>
      <c r="R367" s="408">
        <f t="shared" si="10"/>
        <v>0</v>
      </c>
      <c r="S367" s="408">
        <f t="shared" si="10"/>
        <v>0</v>
      </c>
      <c r="T367" s="408">
        <f t="shared" si="10"/>
        <v>0</v>
      </c>
      <c r="U367" s="409">
        <f t="shared" si="11"/>
        <v>0</v>
      </c>
    </row>
    <row r="368" spans="1:21" x14ac:dyDescent="0.4">
      <c r="A368" s="91" t="s">
        <v>236</v>
      </c>
      <c r="B368" s="273"/>
      <c r="C368" s="48"/>
      <c r="D368" s="274"/>
      <c r="E368" s="48"/>
      <c r="F368" s="272"/>
      <c r="G368" s="272"/>
      <c r="H368" s="272"/>
      <c r="I368" s="48"/>
      <c r="J368" s="272"/>
      <c r="K368" s="272"/>
      <c r="L368" s="272"/>
      <c r="M368" s="48"/>
      <c r="N368" s="275"/>
      <c r="O368" s="275"/>
      <c r="P368" s="276"/>
      <c r="Q368" s="93"/>
      <c r="R368" s="408">
        <f t="shared" si="10"/>
        <v>0</v>
      </c>
      <c r="S368" s="408">
        <f t="shared" si="10"/>
        <v>0</v>
      </c>
      <c r="T368" s="408">
        <f t="shared" si="10"/>
        <v>0</v>
      </c>
      <c r="U368" s="409">
        <f t="shared" si="11"/>
        <v>0</v>
      </c>
    </row>
    <row r="369" spans="1:21" x14ac:dyDescent="0.4">
      <c r="A369" s="91" t="s">
        <v>236</v>
      </c>
      <c r="B369" s="273"/>
      <c r="C369" s="48"/>
      <c r="D369" s="274"/>
      <c r="E369" s="48"/>
      <c r="F369" s="272"/>
      <c r="G369" s="272"/>
      <c r="H369" s="272"/>
      <c r="I369" s="48"/>
      <c r="J369" s="272"/>
      <c r="K369" s="272"/>
      <c r="L369" s="272"/>
      <c r="M369" s="48"/>
      <c r="N369" s="275"/>
      <c r="O369" s="275"/>
      <c r="P369" s="276"/>
      <c r="Q369" s="93"/>
      <c r="R369" s="408">
        <f t="shared" si="10"/>
        <v>0</v>
      </c>
      <c r="S369" s="408">
        <f t="shared" si="10"/>
        <v>0</v>
      </c>
      <c r="T369" s="408">
        <f t="shared" si="10"/>
        <v>0</v>
      </c>
      <c r="U369" s="409">
        <f t="shared" si="11"/>
        <v>0</v>
      </c>
    </row>
    <row r="370" spans="1:21" x14ac:dyDescent="0.4">
      <c r="A370" s="91" t="s">
        <v>236</v>
      </c>
      <c r="B370" s="273"/>
      <c r="C370" s="48"/>
      <c r="D370" s="274"/>
      <c r="E370" s="48"/>
      <c r="F370" s="272"/>
      <c r="G370" s="272"/>
      <c r="H370" s="272"/>
      <c r="I370" s="48"/>
      <c r="J370" s="272"/>
      <c r="K370" s="272"/>
      <c r="L370" s="272"/>
      <c r="M370" s="48"/>
      <c r="N370" s="275"/>
      <c r="O370" s="275"/>
      <c r="P370" s="276"/>
      <c r="Q370" s="93"/>
      <c r="R370" s="408">
        <f t="shared" si="10"/>
        <v>0</v>
      </c>
      <c r="S370" s="408">
        <f t="shared" si="10"/>
        <v>0</v>
      </c>
      <c r="T370" s="408">
        <f t="shared" si="10"/>
        <v>0</v>
      </c>
      <c r="U370" s="409">
        <f t="shared" si="11"/>
        <v>0</v>
      </c>
    </row>
    <row r="371" spans="1:21" x14ac:dyDescent="0.4">
      <c r="A371" s="91" t="s">
        <v>236</v>
      </c>
      <c r="B371" s="273"/>
      <c r="C371" s="48"/>
      <c r="D371" s="274"/>
      <c r="E371" s="48"/>
      <c r="F371" s="272"/>
      <c r="G371" s="272"/>
      <c r="H371" s="272"/>
      <c r="I371" s="48"/>
      <c r="J371" s="272"/>
      <c r="K371" s="272"/>
      <c r="L371" s="272"/>
      <c r="M371" s="48"/>
      <c r="N371" s="275"/>
      <c r="O371" s="275"/>
      <c r="P371" s="276"/>
      <c r="Q371" s="93"/>
      <c r="R371" s="408">
        <f t="shared" si="10"/>
        <v>0</v>
      </c>
      <c r="S371" s="408">
        <f t="shared" si="10"/>
        <v>0</v>
      </c>
      <c r="T371" s="408">
        <f t="shared" si="10"/>
        <v>0</v>
      </c>
      <c r="U371" s="409">
        <f t="shared" si="11"/>
        <v>0</v>
      </c>
    </row>
    <row r="372" spans="1:21" x14ac:dyDescent="0.4">
      <c r="A372" s="91" t="s">
        <v>236</v>
      </c>
      <c r="B372" s="273"/>
      <c r="C372" s="48"/>
      <c r="D372" s="274"/>
      <c r="E372" s="48"/>
      <c r="F372" s="272"/>
      <c r="G372" s="272"/>
      <c r="H372" s="272"/>
      <c r="I372" s="48"/>
      <c r="J372" s="272"/>
      <c r="K372" s="272"/>
      <c r="L372" s="272"/>
      <c r="M372" s="48"/>
      <c r="N372" s="275"/>
      <c r="O372" s="275"/>
      <c r="P372" s="276"/>
      <c r="Q372" s="93"/>
      <c r="R372" s="408">
        <f t="shared" si="10"/>
        <v>0</v>
      </c>
      <c r="S372" s="408">
        <f t="shared" si="10"/>
        <v>0</v>
      </c>
      <c r="T372" s="408">
        <f t="shared" si="10"/>
        <v>0</v>
      </c>
      <c r="U372" s="409">
        <f t="shared" si="11"/>
        <v>0</v>
      </c>
    </row>
    <row r="373" spans="1:21" x14ac:dyDescent="0.4">
      <c r="A373" s="91" t="s">
        <v>236</v>
      </c>
      <c r="B373" s="273"/>
      <c r="C373" s="48"/>
      <c r="D373" s="274"/>
      <c r="E373" s="48"/>
      <c r="F373" s="272"/>
      <c r="G373" s="272"/>
      <c r="H373" s="272"/>
      <c r="I373" s="48"/>
      <c r="J373" s="272"/>
      <c r="K373" s="272"/>
      <c r="L373" s="272"/>
      <c r="M373" s="48"/>
      <c r="N373" s="275"/>
      <c r="O373" s="275"/>
      <c r="P373" s="276"/>
      <c r="Q373" s="93"/>
      <c r="R373" s="408">
        <f t="shared" si="10"/>
        <v>0</v>
      </c>
      <c r="S373" s="408">
        <f t="shared" si="10"/>
        <v>0</v>
      </c>
      <c r="T373" s="408">
        <f t="shared" si="10"/>
        <v>0</v>
      </c>
      <c r="U373" s="409">
        <f t="shared" si="11"/>
        <v>0</v>
      </c>
    </row>
    <row r="374" spans="1:21" x14ac:dyDescent="0.4">
      <c r="A374" s="91" t="s">
        <v>236</v>
      </c>
      <c r="B374" s="273"/>
      <c r="C374" s="48"/>
      <c r="D374" s="274"/>
      <c r="E374" s="48"/>
      <c r="F374" s="272"/>
      <c r="G374" s="272"/>
      <c r="H374" s="272"/>
      <c r="I374" s="48"/>
      <c r="J374" s="272"/>
      <c r="K374" s="272"/>
      <c r="L374" s="272"/>
      <c r="M374" s="48"/>
      <c r="N374" s="275"/>
      <c r="O374" s="275"/>
      <c r="P374" s="276"/>
      <c r="Q374" s="93"/>
      <c r="R374" s="408">
        <f t="shared" si="10"/>
        <v>0</v>
      </c>
      <c r="S374" s="408">
        <f t="shared" si="10"/>
        <v>0</v>
      </c>
      <c r="T374" s="408">
        <f t="shared" si="10"/>
        <v>0</v>
      </c>
      <c r="U374" s="409">
        <f t="shared" si="11"/>
        <v>0</v>
      </c>
    </row>
    <row r="375" spans="1:21" x14ac:dyDescent="0.4">
      <c r="A375" s="91" t="s">
        <v>236</v>
      </c>
      <c r="B375" s="273"/>
      <c r="C375" s="48"/>
      <c r="D375" s="274"/>
      <c r="E375" s="48"/>
      <c r="F375" s="272"/>
      <c r="G375" s="272"/>
      <c r="H375" s="272"/>
      <c r="I375" s="48"/>
      <c r="J375" s="272"/>
      <c r="K375" s="272"/>
      <c r="L375" s="272"/>
      <c r="M375" s="48"/>
      <c r="N375" s="275"/>
      <c r="O375" s="275"/>
      <c r="P375" s="276"/>
      <c r="Q375" s="93"/>
      <c r="R375" s="408">
        <f t="shared" si="10"/>
        <v>0</v>
      </c>
      <c r="S375" s="408">
        <f t="shared" si="10"/>
        <v>0</v>
      </c>
      <c r="T375" s="408">
        <f t="shared" si="10"/>
        <v>0</v>
      </c>
      <c r="U375" s="409">
        <f t="shared" si="11"/>
        <v>0</v>
      </c>
    </row>
    <row r="376" spans="1:21" x14ac:dyDescent="0.4">
      <c r="A376" s="91" t="s">
        <v>236</v>
      </c>
      <c r="B376" s="273"/>
      <c r="C376" s="48"/>
      <c r="D376" s="274"/>
      <c r="E376" s="48"/>
      <c r="F376" s="272"/>
      <c r="G376" s="272"/>
      <c r="H376" s="272"/>
      <c r="I376" s="48"/>
      <c r="J376" s="272"/>
      <c r="K376" s="272"/>
      <c r="L376" s="272"/>
      <c r="M376" s="48"/>
      <c r="N376" s="275"/>
      <c r="O376" s="275"/>
      <c r="P376" s="276"/>
      <c r="Q376" s="93"/>
      <c r="R376" s="408">
        <f t="shared" si="10"/>
        <v>0</v>
      </c>
      <c r="S376" s="408">
        <f t="shared" si="10"/>
        <v>0</v>
      </c>
      <c r="T376" s="408">
        <f t="shared" si="10"/>
        <v>0</v>
      </c>
      <c r="U376" s="409">
        <f t="shared" si="11"/>
        <v>0</v>
      </c>
    </row>
    <row r="377" spans="1:21" x14ac:dyDescent="0.4">
      <c r="A377" s="91" t="s">
        <v>236</v>
      </c>
      <c r="B377" s="273"/>
      <c r="C377" s="48"/>
      <c r="D377" s="274"/>
      <c r="E377" s="48"/>
      <c r="F377" s="272"/>
      <c r="G377" s="272"/>
      <c r="H377" s="272"/>
      <c r="I377" s="48"/>
      <c r="J377" s="272"/>
      <c r="K377" s="272"/>
      <c r="L377" s="272"/>
      <c r="M377" s="48"/>
      <c r="N377" s="275"/>
      <c r="O377" s="275"/>
      <c r="P377" s="276"/>
      <c r="Q377" s="93"/>
      <c r="R377" s="408">
        <f t="shared" si="10"/>
        <v>0</v>
      </c>
      <c r="S377" s="408">
        <f t="shared" si="10"/>
        <v>0</v>
      </c>
      <c r="T377" s="408">
        <f t="shared" si="10"/>
        <v>0</v>
      </c>
      <c r="U377" s="409">
        <f t="shared" si="11"/>
        <v>0</v>
      </c>
    </row>
    <row r="378" spans="1:21" x14ac:dyDescent="0.4">
      <c r="A378" s="91" t="s">
        <v>236</v>
      </c>
      <c r="B378" s="273"/>
      <c r="C378" s="48"/>
      <c r="D378" s="274"/>
      <c r="E378" s="48"/>
      <c r="F378" s="272"/>
      <c r="G378" s="272"/>
      <c r="H378" s="272"/>
      <c r="I378" s="48"/>
      <c r="J378" s="272"/>
      <c r="K378" s="272"/>
      <c r="L378" s="272"/>
      <c r="M378" s="48"/>
      <c r="N378" s="275"/>
      <c r="O378" s="275"/>
      <c r="P378" s="276"/>
      <c r="Q378" s="93"/>
      <c r="R378" s="408">
        <f t="shared" si="10"/>
        <v>0</v>
      </c>
      <c r="S378" s="408">
        <f t="shared" si="10"/>
        <v>0</v>
      </c>
      <c r="T378" s="408">
        <f t="shared" si="10"/>
        <v>0</v>
      </c>
      <c r="U378" s="409">
        <f t="shared" si="11"/>
        <v>0</v>
      </c>
    </row>
    <row r="379" spans="1:21" x14ac:dyDescent="0.4">
      <c r="A379" s="91" t="s">
        <v>236</v>
      </c>
      <c r="B379" s="273"/>
      <c r="C379" s="48"/>
      <c r="D379" s="274"/>
      <c r="E379" s="48"/>
      <c r="F379" s="272"/>
      <c r="G379" s="272"/>
      <c r="H379" s="272"/>
      <c r="I379" s="48"/>
      <c r="J379" s="272"/>
      <c r="K379" s="272"/>
      <c r="L379" s="272"/>
      <c r="M379" s="48"/>
      <c r="N379" s="275"/>
      <c r="O379" s="275"/>
      <c r="P379" s="276"/>
      <c r="Q379" s="93"/>
      <c r="R379" s="408">
        <f t="shared" si="10"/>
        <v>0</v>
      </c>
      <c r="S379" s="408">
        <f t="shared" si="10"/>
        <v>0</v>
      </c>
      <c r="T379" s="408">
        <f t="shared" si="10"/>
        <v>0</v>
      </c>
      <c r="U379" s="409">
        <f t="shared" si="11"/>
        <v>0</v>
      </c>
    </row>
    <row r="380" spans="1:21" x14ac:dyDescent="0.4">
      <c r="A380" s="91" t="s">
        <v>236</v>
      </c>
      <c r="B380" s="273"/>
      <c r="C380" s="48"/>
      <c r="D380" s="274"/>
      <c r="E380" s="48"/>
      <c r="F380" s="272"/>
      <c r="G380" s="272"/>
      <c r="H380" s="272"/>
      <c r="I380" s="48"/>
      <c r="J380" s="272"/>
      <c r="K380" s="272"/>
      <c r="L380" s="272"/>
      <c r="M380" s="48"/>
      <c r="N380" s="275"/>
      <c r="O380" s="275"/>
      <c r="P380" s="276"/>
      <c r="Q380" s="93"/>
      <c r="R380" s="408">
        <f t="shared" si="10"/>
        <v>0</v>
      </c>
      <c r="S380" s="408">
        <f t="shared" si="10"/>
        <v>0</v>
      </c>
      <c r="T380" s="408">
        <f t="shared" si="10"/>
        <v>0</v>
      </c>
      <c r="U380" s="409">
        <f t="shared" si="11"/>
        <v>0</v>
      </c>
    </row>
    <row r="381" spans="1:21" x14ac:dyDescent="0.4">
      <c r="A381" s="91" t="s">
        <v>236</v>
      </c>
      <c r="B381" s="273"/>
      <c r="C381" s="48"/>
      <c r="D381" s="274"/>
      <c r="E381" s="48"/>
      <c r="F381" s="272"/>
      <c r="G381" s="272"/>
      <c r="H381" s="272"/>
      <c r="I381" s="48"/>
      <c r="J381" s="272"/>
      <c r="K381" s="272"/>
      <c r="L381" s="272"/>
      <c r="M381" s="48"/>
      <c r="N381" s="275"/>
      <c r="O381" s="275"/>
      <c r="P381" s="276"/>
      <c r="Q381" s="93"/>
      <c r="R381" s="408">
        <f t="shared" si="10"/>
        <v>0</v>
      </c>
      <c r="S381" s="408">
        <f t="shared" si="10"/>
        <v>0</v>
      </c>
      <c r="T381" s="408">
        <f t="shared" si="10"/>
        <v>0</v>
      </c>
      <c r="U381" s="409">
        <f t="shared" si="11"/>
        <v>0</v>
      </c>
    </row>
    <row r="382" spans="1:21" x14ac:dyDescent="0.4">
      <c r="A382" s="91" t="s">
        <v>236</v>
      </c>
      <c r="B382" s="273"/>
      <c r="C382" s="48"/>
      <c r="D382" s="274"/>
      <c r="E382" s="48"/>
      <c r="F382" s="272"/>
      <c r="G382" s="272"/>
      <c r="H382" s="272"/>
      <c r="I382" s="48"/>
      <c r="J382" s="272"/>
      <c r="K382" s="272"/>
      <c r="L382" s="272"/>
      <c r="M382" s="48"/>
      <c r="N382" s="275"/>
      <c r="O382" s="275"/>
      <c r="P382" s="276"/>
      <c r="Q382" s="93"/>
      <c r="R382" s="408">
        <f t="shared" si="10"/>
        <v>0</v>
      </c>
      <c r="S382" s="408">
        <f t="shared" si="10"/>
        <v>0</v>
      </c>
      <c r="T382" s="408">
        <f t="shared" si="10"/>
        <v>0</v>
      </c>
      <c r="U382" s="409">
        <f t="shared" si="11"/>
        <v>0</v>
      </c>
    </row>
    <row r="383" spans="1:21" x14ac:dyDescent="0.4">
      <c r="A383" s="91" t="s">
        <v>236</v>
      </c>
      <c r="B383" s="273"/>
      <c r="C383" s="48"/>
      <c r="D383" s="274"/>
      <c r="E383" s="48"/>
      <c r="F383" s="272"/>
      <c r="G383" s="272"/>
      <c r="H383" s="272"/>
      <c r="I383" s="48"/>
      <c r="J383" s="272"/>
      <c r="K383" s="272"/>
      <c r="L383" s="272"/>
      <c r="M383" s="48"/>
      <c r="N383" s="275"/>
      <c r="O383" s="275"/>
      <c r="P383" s="276"/>
      <c r="Q383" s="93"/>
      <c r="R383" s="408">
        <f t="shared" si="10"/>
        <v>0</v>
      </c>
      <c r="S383" s="408">
        <f t="shared" si="10"/>
        <v>0</v>
      </c>
      <c r="T383" s="408">
        <f t="shared" si="10"/>
        <v>0</v>
      </c>
      <c r="U383" s="409">
        <f t="shared" si="11"/>
        <v>0</v>
      </c>
    </row>
    <row r="384" spans="1:21" x14ac:dyDescent="0.4">
      <c r="A384" s="91" t="s">
        <v>236</v>
      </c>
      <c r="B384" s="273"/>
      <c r="C384" s="48"/>
      <c r="D384" s="274"/>
      <c r="E384" s="48"/>
      <c r="F384" s="272"/>
      <c r="G384" s="272"/>
      <c r="H384" s="272"/>
      <c r="I384" s="48"/>
      <c r="J384" s="272"/>
      <c r="K384" s="272"/>
      <c r="L384" s="272"/>
      <c r="M384" s="48"/>
      <c r="N384" s="275"/>
      <c r="O384" s="275"/>
      <c r="P384" s="276"/>
      <c r="Q384" s="93"/>
      <c r="R384" s="408">
        <f t="shared" si="10"/>
        <v>0</v>
      </c>
      <c r="S384" s="408">
        <f t="shared" si="10"/>
        <v>0</v>
      </c>
      <c r="T384" s="408">
        <f t="shared" si="10"/>
        <v>0</v>
      </c>
      <c r="U384" s="409">
        <f t="shared" si="11"/>
        <v>0</v>
      </c>
    </row>
    <row r="385" spans="1:21" x14ac:dyDescent="0.4">
      <c r="A385" s="91" t="s">
        <v>236</v>
      </c>
      <c r="B385" s="273"/>
      <c r="C385" s="48"/>
      <c r="D385" s="274"/>
      <c r="E385" s="48"/>
      <c r="F385" s="272"/>
      <c r="G385" s="272"/>
      <c r="H385" s="272"/>
      <c r="I385" s="48"/>
      <c r="J385" s="272"/>
      <c r="K385" s="272"/>
      <c r="L385" s="272"/>
      <c r="M385" s="48"/>
      <c r="N385" s="275"/>
      <c r="O385" s="275"/>
      <c r="P385" s="276"/>
      <c r="Q385" s="93"/>
      <c r="R385" s="408">
        <f t="shared" si="10"/>
        <v>0</v>
      </c>
      <c r="S385" s="408">
        <f t="shared" si="10"/>
        <v>0</v>
      </c>
      <c r="T385" s="408">
        <f t="shared" si="10"/>
        <v>0</v>
      </c>
      <c r="U385" s="409">
        <f t="shared" si="11"/>
        <v>0</v>
      </c>
    </row>
    <row r="386" spans="1:21" x14ac:dyDescent="0.4">
      <c r="A386" s="91" t="s">
        <v>236</v>
      </c>
      <c r="B386" s="273"/>
      <c r="C386" s="48"/>
      <c r="D386" s="274"/>
      <c r="E386" s="48"/>
      <c r="F386" s="272"/>
      <c r="G386" s="272"/>
      <c r="H386" s="272"/>
      <c r="I386" s="48"/>
      <c r="J386" s="272"/>
      <c r="K386" s="272"/>
      <c r="L386" s="272"/>
      <c r="M386" s="48"/>
      <c r="N386" s="275"/>
      <c r="O386" s="275"/>
      <c r="P386" s="276"/>
      <c r="Q386" s="93"/>
      <c r="R386" s="408">
        <f t="shared" si="10"/>
        <v>0</v>
      </c>
      <c r="S386" s="408">
        <f t="shared" si="10"/>
        <v>0</v>
      </c>
      <c r="T386" s="408">
        <f t="shared" si="10"/>
        <v>0</v>
      </c>
      <c r="U386" s="409">
        <f t="shared" si="11"/>
        <v>0</v>
      </c>
    </row>
    <row r="387" spans="1:21" x14ac:dyDescent="0.4">
      <c r="A387" s="91" t="s">
        <v>236</v>
      </c>
      <c r="B387" s="273"/>
      <c r="C387" s="48"/>
      <c r="D387" s="274"/>
      <c r="E387" s="48"/>
      <c r="F387" s="272"/>
      <c r="G387" s="272"/>
      <c r="H387" s="272"/>
      <c r="I387" s="48"/>
      <c r="J387" s="272"/>
      <c r="K387" s="272"/>
      <c r="L387" s="272"/>
      <c r="M387" s="48"/>
      <c r="N387" s="275"/>
      <c r="O387" s="275"/>
      <c r="P387" s="276"/>
      <c r="Q387" s="93"/>
      <c r="R387" s="408">
        <f t="shared" si="10"/>
        <v>0</v>
      </c>
      <c r="S387" s="408">
        <f t="shared" si="10"/>
        <v>0</v>
      </c>
      <c r="T387" s="408">
        <f t="shared" si="10"/>
        <v>0</v>
      </c>
      <c r="U387" s="409">
        <f t="shared" si="11"/>
        <v>0</v>
      </c>
    </row>
    <row r="388" spans="1:21" x14ac:dyDescent="0.4">
      <c r="A388" s="91" t="s">
        <v>236</v>
      </c>
      <c r="B388" s="273"/>
      <c r="C388" s="48"/>
      <c r="D388" s="274"/>
      <c r="E388" s="48"/>
      <c r="F388" s="272"/>
      <c r="G388" s="272"/>
      <c r="H388" s="272"/>
      <c r="I388" s="48"/>
      <c r="J388" s="272"/>
      <c r="K388" s="272"/>
      <c r="L388" s="272"/>
      <c r="M388" s="48"/>
      <c r="N388" s="275"/>
      <c r="O388" s="275"/>
      <c r="P388" s="276"/>
      <c r="Q388" s="93"/>
      <c r="R388" s="408">
        <f t="shared" si="10"/>
        <v>0</v>
      </c>
      <c r="S388" s="408">
        <f t="shared" si="10"/>
        <v>0</v>
      </c>
      <c r="T388" s="408">
        <f t="shared" si="10"/>
        <v>0</v>
      </c>
      <c r="U388" s="409">
        <f t="shared" si="11"/>
        <v>0</v>
      </c>
    </row>
    <row r="389" spans="1:21" x14ac:dyDescent="0.4">
      <c r="A389" s="91" t="s">
        <v>236</v>
      </c>
      <c r="B389" s="273"/>
      <c r="C389" s="48"/>
      <c r="D389" s="274"/>
      <c r="E389" s="48"/>
      <c r="F389" s="272"/>
      <c r="G389" s="272"/>
      <c r="H389" s="272"/>
      <c r="I389" s="48"/>
      <c r="J389" s="272"/>
      <c r="K389" s="272"/>
      <c r="L389" s="272"/>
      <c r="M389" s="48"/>
      <c r="N389" s="275"/>
      <c r="O389" s="275"/>
      <c r="P389" s="276"/>
      <c r="Q389" s="93"/>
      <c r="R389" s="408">
        <f t="shared" si="10"/>
        <v>0</v>
      </c>
      <c r="S389" s="408">
        <f t="shared" si="10"/>
        <v>0</v>
      </c>
      <c r="T389" s="408">
        <f t="shared" si="10"/>
        <v>0</v>
      </c>
      <c r="U389" s="409">
        <f t="shared" si="11"/>
        <v>0</v>
      </c>
    </row>
    <row r="390" spans="1:21" x14ac:dyDescent="0.4">
      <c r="A390" s="91" t="s">
        <v>236</v>
      </c>
      <c r="B390" s="273"/>
      <c r="C390" s="48"/>
      <c r="D390" s="274"/>
      <c r="E390" s="48"/>
      <c r="F390" s="272"/>
      <c r="G390" s="272"/>
      <c r="H390" s="272"/>
      <c r="I390" s="48"/>
      <c r="J390" s="272"/>
      <c r="K390" s="272"/>
      <c r="L390" s="272"/>
      <c r="M390" s="48"/>
      <c r="N390" s="275"/>
      <c r="O390" s="275"/>
      <c r="P390" s="276"/>
      <c r="Q390" s="93"/>
      <c r="R390" s="408">
        <f t="shared" si="10"/>
        <v>0</v>
      </c>
      <c r="S390" s="408">
        <f t="shared" si="10"/>
        <v>0</v>
      </c>
      <c r="T390" s="408">
        <f t="shared" si="10"/>
        <v>0</v>
      </c>
      <c r="U390" s="409">
        <f t="shared" si="11"/>
        <v>0</v>
      </c>
    </row>
    <row r="391" spans="1:21" x14ac:dyDescent="0.4">
      <c r="A391" s="91" t="s">
        <v>236</v>
      </c>
      <c r="B391" s="273"/>
      <c r="C391" s="48"/>
      <c r="D391" s="274"/>
      <c r="E391" s="48"/>
      <c r="F391" s="272"/>
      <c r="G391" s="272"/>
      <c r="H391" s="272"/>
      <c r="I391" s="48"/>
      <c r="J391" s="272"/>
      <c r="K391" s="272"/>
      <c r="L391" s="272"/>
      <c r="M391" s="48"/>
      <c r="N391" s="275"/>
      <c r="O391" s="275"/>
      <c r="P391" s="276"/>
      <c r="Q391" s="93"/>
      <c r="R391" s="408">
        <f t="shared" si="10"/>
        <v>0</v>
      </c>
      <c r="S391" s="408">
        <f t="shared" si="10"/>
        <v>0</v>
      </c>
      <c r="T391" s="408">
        <f t="shared" si="10"/>
        <v>0</v>
      </c>
      <c r="U391" s="409">
        <f t="shared" si="11"/>
        <v>0</v>
      </c>
    </row>
    <row r="392" spans="1:21" x14ac:dyDescent="0.4">
      <c r="A392" s="91" t="s">
        <v>236</v>
      </c>
      <c r="B392" s="273"/>
      <c r="C392" s="48"/>
      <c r="D392" s="274"/>
      <c r="E392" s="48"/>
      <c r="F392" s="272"/>
      <c r="G392" s="272"/>
      <c r="H392" s="272"/>
      <c r="I392" s="48"/>
      <c r="J392" s="272"/>
      <c r="K392" s="272"/>
      <c r="L392" s="272"/>
      <c r="M392" s="48"/>
      <c r="N392" s="275"/>
      <c r="O392" s="275"/>
      <c r="P392" s="276"/>
      <c r="Q392" s="93"/>
      <c r="R392" s="408">
        <f t="shared" si="10"/>
        <v>0</v>
      </c>
      <c r="S392" s="408">
        <f t="shared" si="10"/>
        <v>0</v>
      </c>
      <c r="T392" s="408">
        <f t="shared" si="10"/>
        <v>0</v>
      </c>
      <c r="U392" s="409">
        <f t="shared" si="11"/>
        <v>0</v>
      </c>
    </row>
    <row r="393" spans="1:21" x14ac:dyDescent="0.4">
      <c r="A393" s="91" t="s">
        <v>236</v>
      </c>
      <c r="B393" s="273"/>
      <c r="C393" s="48"/>
      <c r="D393" s="274"/>
      <c r="E393" s="48"/>
      <c r="F393" s="272"/>
      <c r="G393" s="272"/>
      <c r="H393" s="272"/>
      <c r="I393" s="48"/>
      <c r="J393" s="272"/>
      <c r="K393" s="272"/>
      <c r="L393" s="272"/>
      <c r="M393" s="48"/>
      <c r="N393" s="275"/>
      <c r="O393" s="275"/>
      <c r="P393" s="276"/>
      <c r="Q393" s="93"/>
      <c r="R393" s="408">
        <f t="shared" si="10"/>
        <v>0</v>
      </c>
      <c r="S393" s="408">
        <f t="shared" si="10"/>
        <v>0</v>
      </c>
      <c r="T393" s="408">
        <f t="shared" si="10"/>
        <v>0</v>
      </c>
      <c r="U393" s="409">
        <f t="shared" si="11"/>
        <v>0</v>
      </c>
    </row>
    <row r="394" spans="1:21" x14ac:dyDescent="0.4">
      <c r="A394" s="91" t="s">
        <v>236</v>
      </c>
      <c r="B394" s="273"/>
      <c r="C394" s="48"/>
      <c r="D394" s="274"/>
      <c r="E394" s="48"/>
      <c r="F394" s="272"/>
      <c r="G394" s="272"/>
      <c r="H394" s="272"/>
      <c r="I394" s="48"/>
      <c r="J394" s="272"/>
      <c r="K394" s="272"/>
      <c r="L394" s="272"/>
      <c r="M394" s="48"/>
      <c r="N394" s="275"/>
      <c r="O394" s="275"/>
      <c r="P394" s="276"/>
      <c r="Q394" s="93"/>
      <c r="R394" s="408">
        <f t="shared" si="10"/>
        <v>0</v>
      </c>
      <c r="S394" s="408">
        <f t="shared" si="10"/>
        <v>0</v>
      </c>
      <c r="T394" s="408">
        <f t="shared" si="10"/>
        <v>0</v>
      </c>
      <c r="U394" s="409">
        <f t="shared" si="11"/>
        <v>0</v>
      </c>
    </row>
    <row r="395" spans="1:21" x14ac:dyDescent="0.4">
      <c r="A395" s="91" t="s">
        <v>236</v>
      </c>
      <c r="B395" s="273"/>
      <c r="C395" s="48"/>
      <c r="D395" s="274"/>
      <c r="E395" s="48"/>
      <c r="F395" s="272"/>
      <c r="G395" s="272"/>
      <c r="H395" s="272"/>
      <c r="I395" s="48"/>
      <c r="J395" s="272"/>
      <c r="K395" s="272"/>
      <c r="L395" s="272"/>
      <c r="M395" s="48"/>
      <c r="N395" s="275"/>
      <c r="O395" s="275"/>
      <c r="P395" s="276"/>
      <c r="Q395" s="93"/>
      <c r="R395" s="408">
        <f t="shared" si="10"/>
        <v>0</v>
      </c>
      <c r="S395" s="408">
        <f t="shared" si="10"/>
        <v>0</v>
      </c>
      <c r="T395" s="408">
        <f t="shared" si="10"/>
        <v>0</v>
      </c>
      <c r="U395" s="409">
        <f t="shared" si="11"/>
        <v>0</v>
      </c>
    </row>
    <row r="396" spans="1:21" x14ac:dyDescent="0.4">
      <c r="A396" s="91" t="s">
        <v>236</v>
      </c>
      <c r="B396" s="273"/>
      <c r="C396" s="48"/>
      <c r="D396" s="274"/>
      <c r="E396" s="48"/>
      <c r="F396" s="272"/>
      <c r="G396" s="272"/>
      <c r="H396" s="272"/>
      <c r="I396" s="48"/>
      <c r="J396" s="272"/>
      <c r="K396" s="272"/>
      <c r="L396" s="272"/>
      <c r="M396" s="48"/>
      <c r="N396" s="275"/>
      <c r="O396" s="275"/>
      <c r="P396" s="276"/>
      <c r="Q396" s="93"/>
      <c r="R396" s="408">
        <f t="shared" si="10"/>
        <v>0</v>
      </c>
      <c r="S396" s="408">
        <f t="shared" si="10"/>
        <v>0</v>
      </c>
      <c r="T396" s="408">
        <f t="shared" si="10"/>
        <v>0</v>
      </c>
      <c r="U396" s="409">
        <f t="shared" si="11"/>
        <v>0</v>
      </c>
    </row>
    <row r="397" spans="1:21" x14ac:dyDescent="0.4">
      <c r="A397" s="91" t="s">
        <v>236</v>
      </c>
      <c r="B397" s="273"/>
      <c r="C397" s="48"/>
      <c r="D397" s="274"/>
      <c r="E397" s="48"/>
      <c r="F397" s="272"/>
      <c r="G397" s="272"/>
      <c r="H397" s="272"/>
      <c r="I397" s="48"/>
      <c r="J397" s="272"/>
      <c r="K397" s="272"/>
      <c r="L397" s="272"/>
      <c r="M397" s="48"/>
      <c r="N397" s="275"/>
      <c r="O397" s="275"/>
      <c r="P397" s="276"/>
      <c r="Q397" s="93"/>
      <c r="R397" s="408">
        <f t="shared" ref="R397:T460" si="12">IFERROR(F397*J397,0)</f>
        <v>0</v>
      </c>
      <c r="S397" s="408">
        <f t="shared" si="12"/>
        <v>0</v>
      </c>
      <c r="T397" s="408">
        <f t="shared" si="12"/>
        <v>0</v>
      </c>
      <c r="U397" s="409">
        <f t="shared" ref="U397:U460" si="13">IFERROR(R397+S397+T397,0)</f>
        <v>0</v>
      </c>
    </row>
    <row r="398" spans="1:21" x14ac:dyDescent="0.4">
      <c r="A398" s="91" t="s">
        <v>236</v>
      </c>
      <c r="B398" s="273"/>
      <c r="C398" s="48"/>
      <c r="D398" s="274"/>
      <c r="E398" s="48"/>
      <c r="F398" s="272"/>
      <c r="G398" s="272"/>
      <c r="H398" s="272"/>
      <c r="I398" s="48"/>
      <c r="J398" s="272"/>
      <c r="K398" s="272"/>
      <c r="L398" s="272"/>
      <c r="M398" s="48"/>
      <c r="N398" s="275"/>
      <c r="O398" s="275"/>
      <c r="P398" s="276"/>
      <c r="Q398" s="93"/>
      <c r="R398" s="408">
        <f t="shared" si="12"/>
        <v>0</v>
      </c>
      <c r="S398" s="408">
        <f t="shared" si="12"/>
        <v>0</v>
      </c>
      <c r="T398" s="408">
        <f t="shared" si="12"/>
        <v>0</v>
      </c>
      <c r="U398" s="409">
        <f t="shared" si="13"/>
        <v>0</v>
      </c>
    </row>
    <row r="399" spans="1:21" x14ac:dyDescent="0.4">
      <c r="A399" s="91" t="s">
        <v>236</v>
      </c>
      <c r="B399" s="273"/>
      <c r="C399" s="48"/>
      <c r="D399" s="274"/>
      <c r="E399" s="48"/>
      <c r="F399" s="272"/>
      <c r="G399" s="272"/>
      <c r="H399" s="272"/>
      <c r="I399" s="48"/>
      <c r="J399" s="272"/>
      <c r="K399" s="272"/>
      <c r="L399" s="272"/>
      <c r="M399" s="48"/>
      <c r="N399" s="275"/>
      <c r="O399" s="275"/>
      <c r="P399" s="276"/>
      <c r="Q399" s="93"/>
      <c r="R399" s="408">
        <f t="shared" si="12"/>
        <v>0</v>
      </c>
      <c r="S399" s="408">
        <f t="shared" si="12"/>
        <v>0</v>
      </c>
      <c r="T399" s="408">
        <f t="shared" si="12"/>
        <v>0</v>
      </c>
      <c r="U399" s="409">
        <f t="shared" si="13"/>
        <v>0</v>
      </c>
    </row>
    <row r="400" spans="1:21" x14ac:dyDescent="0.4">
      <c r="A400" s="91" t="s">
        <v>236</v>
      </c>
      <c r="B400" s="273"/>
      <c r="C400" s="48"/>
      <c r="D400" s="274"/>
      <c r="E400" s="48"/>
      <c r="F400" s="272"/>
      <c r="G400" s="272"/>
      <c r="H400" s="272"/>
      <c r="I400" s="48"/>
      <c r="J400" s="272"/>
      <c r="K400" s="272"/>
      <c r="L400" s="272"/>
      <c r="M400" s="48"/>
      <c r="N400" s="275"/>
      <c r="O400" s="275"/>
      <c r="P400" s="276"/>
      <c r="Q400" s="93"/>
      <c r="R400" s="408">
        <f t="shared" si="12"/>
        <v>0</v>
      </c>
      <c r="S400" s="408">
        <f t="shared" si="12"/>
        <v>0</v>
      </c>
      <c r="T400" s="408">
        <f t="shared" si="12"/>
        <v>0</v>
      </c>
      <c r="U400" s="409">
        <f t="shared" si="13"/>
        <v>0</v>
      </c>
    </row>
    <row r="401" spans="1:21" x14ac:dyDescent="0.4">
      <c r="A401" s="91" t="s">
        <v>236</v>
      </c>
      <c r="B401" s="273"/>
      <c r="C401" s="48"/>
      <c r="D401" s="274"/>
      <c r="E401" s="48"/>
      <c r="F401" s="272"/>
      <c r="G401" s="272"/>
      <c r="H401" s="272"/>
      <c r="I401" s="48"/>
      <c r="J401" s="272"/>
      <c r="K401" s="272"/>
      <c r="L401" s="272"/>
      <c r="M401" s="48"/>
      <c r="N401" s="275"/>
      <c r="O401" s="275"/>
      <c r="P401" s="276"/>
      <c r="Q401" s="93"/>
      <c r="R401" s="408">
        <f t="shared" si="12"/>
        <v>0</v>
      </c>
      <c r="S401" s="408">
        <f t="shared" si="12"/>
        <v>0</v>
      </c>
      <c r="T401" s="408">
        <f t="shared" si="12"/>
        <v>0</v>
      </c>
      <c r="U401" s="409">
        <f t="shared" si="13"/>
        <v>0</v>
      </c>
    </row>
    <row r="402" spans="1:21" x14ac:dyDescent="0.4">
      <c r="A402" s="91" t="s">
        <v>236</v>
      </c>
      <c r="B402" s="273"/>
      <c r="C402" s="48"/>
      <c r="D402" s="274"/>
      <c r="E402" s="48"/>
      <c r="F402" s="272"/>
      <c r="G402" s="272"/>
      <c r="H402" s="272"/>
      <c r="I402" s="48"/>
      <c r="J402" s="272"/>
      <c r="K402" s="272"/>
      <c r="L402" s="272"/>
      <c r="M402" s="48"/>
      <c r="N402" s="275"/>
      <c r="O402" s="275"/>
      <c r="P402" s="276"/>
      <c r="Q402" s="93"/>
      <c r="R402" s="408">
        <f t="shared" si="12"/>
        <v>0</v>
      </c>
      <c r="S402" s="408">
        <f t="shared" si="12"/>
        <v>0</v>
      </c>
      <c r="T402" s="408">
        <f t="shared" si="12"/>
        <v>0</v>
      </c>
      <c r="U402" s="409">
        <f t="shared" si="13"/>
        <v>0</v>
      </c>
    </row>
    <row r="403" spans="1:21" x14ac:dyDescent="0.4">
      <c r="A403" s="91" t="s">
        <v>236</v>
      </c>
      <c r="B403" s="273"/>
      <c r="C403" s="48"/>
      <c r="D403" s="274"/>
      <c r="E403" s="48"/>
      <c r="F403" s="272"/>
      <c r="G403" s="272"/>
      <c r="H403" s="272"/>
      <c r="I403" s="48"/>
      <c r="J403" s="272"/>
      <c r="K403" s="272"/>
      <c r="L403" s="272"/>
      <c r="M403" s="48"/>
      <c r="N403" s="275"/>
      <c r="O403" s="275"/>
      <c r="P403" s="276"/>
      <c r="Q403" s="93"/>
      <c r="R403" s="408">
        <f t="shared" si="12"/>
        <v>0</v>
      </c>
      <c r="S403" s="408">
        <f t="shared" si="12"/>
        <v>0</v>
      </c>
      <c r="T403" s="408">
        <f t="shared" si="12"/>
        <v>0</v>
      </c>
      <c r="U403" s="409">
        <f t="shared" si="13"/>
        <v>0</v>
      </c>
    </row>
    <row r="404" spans="1:21" x14ac:dyDescent="0.4">
      <c r="A404" s="91" t="s">
        <v>236</v>
      </c>
      <c r="B404" s="273"/>
      <c r="C404" s="48"/>
      <c r="D404" s="274"/>
      <c r="E404" s="48"/>
      <c r="F404" s="272"/>
      <c r="G404" s="272"/>
      <c r="H404" s="272"/>
      <c r="I404" s="48"/>
      <c r="J404" s="272"/>
      <c r="K404" s="272"/>
      <c r="L404" s="272"/>
      <c r="M404" s="48"/>
      <c r="N404" s="275"/>
      <c r="O404" s="275"/>
      <c r="P404" s="276"/>
      <c r="Q404" s="93"/>
      <c r="R404" s="408">
        <f t="shared" si="12"/>
        <v>0</v>
      </c>
      <c r="S404" s="408">
        <f t="shared" si="12"/>
        <v>0</v>
      </c>
      <c r="T404" s="408">
        <f t="shared" si="12"/>
        <v>0</v>
      </c>
      <c r="U404" s="409">
        <f t="shared" si="13"/>
        <v>0</v>
      </c>
    </row>
    <row r="405" spans="1:21" x14ac:dyDescent="0.4">
      <c r="A405" s="91" t="s">
        <v>236</v>
      </c>
      <c r="B405" s="273"/>
      <c r="C405" s="48"/>
      <c r="D405" s="274"/>
      <c r="E405" s="48"/>
      <c r="F405" s="272"/>
      <c r="G405" s="272"/>
      <c r="H405" s="272"/>
      <c r="I405" s="48"/>
      <c r="J405" s="272"/>
      <c r="K405" s="272"/>
      <c r="L405" s="272"/>
      <c r="M405" s="48"/>
      <c r="N405" s="275"/>
      <c r="O405" s="275"/>
      <c r="P405" s="276"/>
      <c r="Q405" s="93"/>
      <c r="R405" s="408">
        <f t="shared" si="12"/>
        <v>0</v>
      </c>
      <c r="S405" s="408">
        <f t="shared" si="12"/>
        <v>0</v>
      </c>
      <c r="T405" s="408">
        <f t="shared" si="12"/>
        <v>0</v>
      </c>
      <c r="U405" s="409">
        <f t="shared" si="13"/>
        <v>0</v>
      </c>
    </row>
    <row r="406" spans="1:21" x14ac:dyDescent="0.4">
      <c r="A406" s="91" t="s">
        <v>236</v>
      </c>
      <c r="B406" s="273"/>
      <c r="C406" s="48"/>
      <c r="D406" s="274"/>
      <c r="E406" s="48"/>
      <c r="F406" s="272"/>
      <c r="G406" s="272"/>
      <c r="H406" s="272"/>
      <c r="I406" s="48"/>
      <c r="J406" s="272"/>
      <c r="K406" s="272"/>
      <c r="L406" s="272"/>
      <c r="M406" s="48"/>
      <c r="N406" s="275"/>
      <c r="O406" s="275"/>
      <c r="P406" s="276"/>
      <c r="Q406" s="93"/>
      <c r="R406" s="408">
        <f t="shared" si="12"/>
        <v>0</v>
      </c>
      <c r="S406" s="408">
        <f t="shared" si="12"/>
        <v>0</v>
      </c>
      <c r="T406" s="408">
        <f t="shared" si="12"/>
        <v>0</v>
      </c>
      <c r="U406" s="409">
        <f t="shared" si="13"/>
        <v>0</v>
      </c>
    </row>
    <row r="407" spans="1:21" x14ac:dyDescent="0.4">
      <c r="A407" s="91" t="s">
        <v>236</v>
      </c>
      <c r="B407" s="273"/>
      <c r="C407" s="48"/>
      <c r="D407" s="274"/>
      <c r="E407" s="48"/>
      <c r="F407" s="272"/>
      <c r="G407" s="272"/>
      <c r="H407" s="272"/>
      <c r="I407" s="48"/>
      <c r="J407" s="272"/>
      <c r="K407" s="272"/>
      <c r="L407" s="272"/>
      <c r="M407" s="48"/>
      <c r="N407" s="275"/>
      <c r="O407" s="275"/>
      <c r="P407" s="276"/>
      <c r="Q407" s="93"/>
      <c r="R407" s="408">
        <f t="shared" si="12"/>
        <v>0</v>
      </c>
      <c r="S407" s="408">
        <f t="shared" si="12"/>
        <v>0</v>
      </c>
      <c r="T407" s="408">
        <f t="shared" si="12"/>
        <v>0</v>
      </c>
      <c r="U407" s="409">
        <f t="shared" si="13"/>
        <v>0</v>
      </c>
    </row>
    <row r="408" spans="1:21" x14ac:dyDescent="0.4">
      <c r="A408" s="91" t="s">
        <v>236</v>
      </c>
      <c r="B408" s="273"/>
      <c r="C408" s="48"/>
      <c r="D408" s="274"/>
      <c r="E408" s="48"/>
      <c r="F408" s="272"/>
      <c r="G408" s="272"/>
      <c r="H408" s="272"/>
      <c r="I408" s="48"/>
      <c r="J408" s="272"/>
      <c r="K408" s="272"/>
      <c r="L408" s="272"/>
      <c r="M408" s="48"/>
      <c r="N408" s="275"/>
      <c r="O408" s="275"/>
      <c r="P408" s="276"/>
      <c r="Q408" s="93"/>
      <c r="R408" s="408">
        <f t="shared" si="12"/>
        <v>0</v>
      </c>
      <c r="S408" s="408">
        <f t="shared" si="12"/>
        <v>0</v>
      </c>
      <c r="T408" s="408">
        <f t="shared" si="12"/>
        <v>0</v>
      </c>
      <c r="U408" s="409">
        <f t="shared" si="13"/>
        <v>0</v>
      </c>
    </row>
    <row r="409" spans="1:21" x14ac:dyDescent="0.4">
      <c r="A409" s="91" t="s">
        <v>236</v>
      </c>
      <c r="B409" s="273"/>
      <c r="C409" s="48"/>
      <c r="D409" s="274"/>
      <c r="E409" s="48"/>
      <c r="F409" s="272"/>
      <c r="G409" s="272"/>
      <c r="H409" s="272"/>
      <c r="I409" s="48"/>
      <c r="J409" s="272"/>
      <c r="K409" s="272"/>
      <c r="L409" s="272"/>
      <c r="M409" s="48"/>
      <c r="N409" s="275"/>
      <c r="O409" s="275"/>
      <c r="P409" s="276"/>
      <c r="Q409" s="93"/>
      <c r="R409" s="408">
        <f t="shared" si="12"/>
        <v>0</v>
      </c>
      <c r="S409" s="408">
        <f t="shared" si="12"/>
        <v>0</v>
      </c>
      <c r="T409" s="408">
        <f t="shared" si="12"/>
        <v>0</v>
      </c>
      <c r="U409" s="409">
        <f t="shared" si="13"/>
        <v>0</v>
      </c>
    </row>
    <row r="410" spans="1:21" x14ac:dyDescent="0.4">
      <c r="A410" s="91" t="s">
        <v>236</v>
      </c>
      <c r="B410" s="273"/>
      <c r="C410" s="48"/>
      <c r="D410" s="274"/>
      <c r="E410" s="48"/>
      <c r="F410" s="272"/>
      <c r="G410" s="272"/>
      <c r="H410" s="272"/>
      <c r="I410" s="48"/>
      <c r="J410" s="272"/>
      <c r="K410" s="272"/>
      <c r="L410" s="272"/>
      <c r="M410" s="48"/>
      <c r="N410" s="275"/>
      <c r="O410" s="275"/>
      <c r="P410" s="276"/>
      <c r="Q410" s="93"/>
      <c r="R410" s="408">
        <f t="shared" si="12"/>
        <v>0</v>
      </c>
      <c r="S410" s="408">
        <f t="shared" si="12"/>
        <v>0</v>
      </c>
      <c r="T410" s="408">
        <f t="shared" si="12"/>
        <v>0</v>
      </c>
      <c r="U410" s="409">
        <f t="shared" si="13"/>
        <v>0</v>
      </c>
    </row>
    <row r="411" spans="1:21" x14ac:dyDescent="0.4">
      <c r="A411" s="91" t="s">
        <v>236</v>
      </c>
      <c r="B411" s="273"/>
      <c r="C411" s="48"/>
      <c r="D411" s="274"/>
      <c r="E411" s="48"/>
      <c r="F411" s="272"/>
      <c r="G411" s="272"/>
      <c r="H411" s="272"/>
      <c r="I411" s="48"/>
      <c r="J411" s="272"/>
      <c r="K411" s="272"/>
      <c r="L411" s="272"/>
      <c r="M411" s="48"/>
      <c r="N411" s="275"/>
      <c r="O411" s="275"/>
      <c r="P411" s="276"/>
      <c r="Q411" s="93"/>
      <c r="R411" s="408">
        <f t="shared" si="12"/>
        <v>0</v>
      </c>
      <c r="S411" s="408">
        <f t="shared" si="12"/>
        <v>0</v>
      </c>
      <c r="T411" s="408">
        <f t="shared" si="12"/>
        <v>0</v>
      </c>
      <c r="U411" s="409">
        <f t="shared" si="13"/>
        <v>0</v>
      </c>
    </row>
    <row r="412" spans="1:21" x14ac:dyDescent="0.4">
      <c r="A412" s="91" t="s">
        <v>236</v>
      </c>
      <c r="B412" s="273"/>
      <c r="C412" s="48"/>
      <c r="D412" s="274"/>
      <c r="E412" s="48"/>
      <c r="F412" s="272"/>
      <c r="G412" s="272"/>
      <c r="H412" s="272"/>
      <c r="I412" s="48"/>
      <c r="J412" s="272"/>
      <c r="K412" s="272"/>
      <c r="L412" s="272"/>
      <c r="M412" s="48"/>
      <c r="N412" s="275"/>
      <c r="O412" s="275"/>
      <c r="P412" s="276"/>
      <c r="Q412" s="93"/>
      <c r="R412" s="408">
        <f t="shared" si="12"/>
        <v>0</v>
      </c>
      <c r="S412" s="408">
        <f t="shared" si="12"/>
        <v>0</v>
      </c>
      <c r="T412" s="408">
        <f t="shared" si="12"/>
        <v>0</v>
      </c>
      <c r="U412" s="409">
        <f t="shared" si="13"/>
        <v>0</v>
      </c>
    </row>
    <row r="413" spans="1:21" x14ac:dyDescent="0.4">
      <c r="A413" s="91" t="s">
        <v>236</v>
      </c>
      <c r="B413" s="273"/>
      <c r="C413" s="48"/>
      <c r="D413" s="274"/>
      <c r="E413" s="48"/>
      <c r="F413" s="272"/>
      <c r="G413" s="272"/>
      <c r="H413" s="272"/>
      <c r="I413" s="48"/>
      <c r="J413" s="272"/>
      <c r="K413" s="272"/>
      <c r="L413" s="272"/>
      <c r="M413" s="48"/>
      <c r="N413" s="275"/>
      <c r="O413" s="275"/>
      <c r="P413" s="276"/>
      <c r="Q413" s="93"/>
      <c r="R413" s="408">
        <f t="shared" si="12"/>
        <v>0</v>
      </c>
      <c r="S413" s="408">
        <f t="shared" si="12"/>
        <v>0</v>
      </c>
      <c r="T413" s="408">
        <f t="shared" si="12"/>
        <v>0</v>
      </c>
      <c r="U413" s="409">
        <f t="shared" si="13"/>
        <v>0</v>
      </c>
    </row>
    <row r="414" spans="1:21" x14ac:dyDescent="0.4">
      <c r="A414" s="91" t="s">
        <v>236</v>
      </c>
      <c r="B414" s="273"/>
      <c r="C414" s="48"/>
      <c r="D414" s="274"/>
      <c r="E414" s="48"/>
      <c r="F414" s="272"/>
      <c r="G414" s="272"/>
      <c r="H414" s="272"/>
      <c r="I414" s="48"/>
      <c r="J414" s="272"/>
      <c r="K414" s="272"/>
      <c r="L414" s="272"/>
      <c r="M414" s="48"/>
      <c r="N414" s="275"/>
      <c r="O414" s="275"/>
      <c r="P414" s="276"/>
      <c r="Q414" s="93"/>
      <c r="R414" s="408">
        <f t="shared" si="12"/>
        <v>0</v>
      </c>
      <c r="S414" s="408">
        <f t="shared" si="12"/>
        <v>0</v>
      </c>
      <c r="T414" s="408">
        <f t="shared" si="12"/>
        <v>0</v>
      </c>
      <c r="U414" s="409">
        <f t="shared" si="13"/>
        <v>0</v>
      </c>
    </row>
    <row r="415" spans="1:21" x14ac:dyDescent="0.4">
      <c r="A415" s="91" t="s">
        <v>236</v>
      </c>
      <c r="B415" s="273"/>
      <c r="C415" s="48"/>
      <c r="D415" s="274"/>
      <c r="E415" s="48"/>
      <c r="F415" s="272"/>
      <c r="G415" s="272"/>
      <c r="H415" s="272"/>
      <c r="I415" s="48"/>
      <c r="J415" s="272"/>
      <c r="K415" s="272"/>
      <c r="L415" s="272"/>
      <c r="M415" s="48"/>
      <c r="N415" s="275"/>
      <c r="O415" s="275"/>
      <c r="P415" s="276"/>
      <c r="Q415" s="93"/>
      <c r="R415" s="408">
        <f t="shared" si="12"/>
        <v>0</v>
      </c>
      <c r="S415" s="408">
        <f t="shared" si="12"/>
        <v>0</v>
      </c>
      <c r="T415" s="408">
        <f t="shared" si="12"/>
        <v>0</v>
      </c>
      <c r="U415" s="409">
        <f t="shared" si="13"/>
        <v>0</v>
      </c>
    </row>
    <row r="416" spans="1:21" x14ac:dyDescent="0.4">
      <c r="A416" s="91" t="s">
        <v>236</v>
      </c>
      <c r="B416" s="273"/>
      <c r="C416" s="48"/>
      <c r="D416" s="274"/>
      <c r="E416" s="48"/>
      <c r="F416" s="272"/>
      <c r="G416" s="272"/>
      <c r="H416" s="272"/>
      <c r="I416" s="48"/>
      <c r="J416" s="272"/>
      <c r="K416" s="272"/>
      <c r="L416" s="272"/>
      <c r="M416" s="48"/>
      <c r="N416" s="275"/>
      <c r="O416" s="275"/>
      <c r="P416" s="276"/>
      <c r="Q416" s="93"/>
      <c r="R416" s="408">
        <f t="shared" si="12"/>
        <v>0</v>
      </c>
      <c r="S416" s="408">
        <f t="shared" si="12"/>
        <v>0</v>
      </c>
      <c r="T416" s="408">
        <f t="shared" si="12"/>
        <v>0</v>
      </c>
      <c r="U416" s="409">
        <f t="shared" si="13"/>
        <v>0</v>
      </c>
    </row>
    <row r="417" spans="1:21" x14ac:dyDescent="0.4">
      <c r="A417" s="91" t="s">
        <v>236</v>
      </c>
      <c r="B417" s="273"/>
      <c r="C417" s="48"/>
      <c r="D417" s="274"/>
      <c r="E417" s="48"/>
      <c r="F417" s="272"/>
      <c r="G417" s="272"/>
      <c r="H417" s="272"/>
      <c r="I417" s="48"/>
      <c r="J417" s="272"/>
      <c r="K417" s="272"/>
      <c r="L417" s="272"/>
      <c r="M417" s="48"/>
      <c r="N417" s="275"/>
      <c r="O417" s="275"/>
      <c r="P417" s="276"/>
      <c r="Q417" s="93"/>
      <c r="R417" s="408">
        <f t="shared" si="12"/>
        <v>0</v>
      </c>
      <c r="S417" s="408">
        <f t="shared" si="12"/>
        <v>0</v>
      </c>
      <c r="T417" s="408">
        <f t="shared" si="12"/>
        <v>0</v>
      </c>
      <c r="U417" s="409">
        <f t="shared" si="13"/>
        <v>0</v>
      </c>
    </row>
    <row r="418" spans="1:21" x14ac:dyDescent="0.4">
      <c r="A418" s="91" t="s">
        <v>236</v>
      </c>
      <c r="B418" s="273"/>
      <c r="C418" s="48"/>
      <c r="D418" s="274"/>
      <c r="E418" s="48"/>
      <c r="F418" s="272"/>
      <c r="G418" s="272"/>
      <c r="H418" s="272"/>
      <c r="I418" s="48"/>
      <c r="J418" s="272"/>
      <c r="K418" s="272"/>
      <c r="L418" s="272"/>
      <c r="M418" s="48"/>
      <c r="N418" s="275"/>
      <c r="O418" s="275"/>
      <c r="P418" s="276"/>
      <c r="Q418" s="93"/>
      <c r="R418" s="408">
        <f t="shared" si="12"/>
        <v>0</v>
      </c>
      <c r="S418" s="408">
        <f t="shared" si="12"/>
        <v>0</v>
      </c>
      <c r="T418" s="408">
        <f t="shared" si="12"/>
        <v>0</v>
      </c>
      <c r="U418" s="409">
        <f t="shared" si="13"/>
        <v>0</v>
      </c>
    </row>
    <row r="419" spans="1:21" x14ac:dyDescent="0.4">
      <c r="A419" s="91" t="s">
        <v>236</v>
      </c>
      <c r="B419" s="273"/>
      <c r="C419" s="48"/>
      <c r="D419" s="274"/>
      <c r="E419" s="48"/>
      <c r="F419" s="272"/>
      <c r="G419" s="272"/>
      <c r="H419" s="272"/>
      <c r="I419" s="48"/>
      <c r="J419" s="272"/>
      <c r="K419" s="272"/>
      <c r="L419" s="272"/>
      <c r="M419" s="48"/>
      <c r="N419" s="275"/>
      <c r="O419" s="275"/>
      <c r="P419" s="276"/>
      <c r="Q419" s="93"/>
      <c r="R419" s="408">
        <f t="shared" si="12"/>
        <v>0</v>
      </c>
      <c r="S419" s="408">
        <f t="shared" si="12"/>
        <v>0</v>
      </c>
      <c r="T419" s="408">
        <f t="shared" si="12"/>
        <v>0</v>
      </c>
      <c r="U419" s="409">
        <f t="shared" si="13"/>
        <v>0</v>
      </c>
    </row>
    <row r="420" spans="1:21" x14ac:dyDescent="0.4">
      <c r="A420" s="91" t="s">
        <v>236</v>
      </c>
      <c r="B420" s="273"/>
      <c r="C420" s="48"/>
      <c r="D420" s="274"/>
      <c r="E420" s="48"/>
      <c r="F420" s="272"/>
      <c r="G420" s="272"/>
      <c r="H420" s="272"/>
      <c r="I420" s="48"/>
      <c r="J420" s="272"/>
      <c r="K420" s="272"/>
      <c r="L420" s="272"/>
      <c r="M420" s="48"/>
      <c r="N420" s="275"/>
      <c r="O420" s="275"/>
      <c r="P420" s="276"/>
      <c r="Q420" s="93"/>
      <c r="R420" s="408">
        <f t="shared" si="12"/>
        <v>0</v>
      </c>
      <c r="S420" s="408">
        <f t="shared" si="12"/>
        <v>0</v>
      </c>
      <c r="T420" s="408">
        <f t="shared" si="12"/>
        <v>0</v>
      </c>
      <c r="U420" s="409">
        <f t="shared" si="13"/>
        <v>0</v>
      </c>
    </row>
    <row r="421" spans="1:21" x14ac:dyDescent="0.4">
      <c r="A421" s="91" t="s">
        <v>236</v>
      </c>
      <c r="B421" s="273"/>
      <c r="C421" s="48"/>
      <c r="D421" s="274"/>
      <c r="E421" s="48"/>
      <c r="F421" s="272"/>
      <c r="G421" s="272"/>
      <c r="H421" s="272"/>
      <c r="I421" s="48"/>
      <c r="J421" s="272"/>
      <c r="K421" s="272"/>
      <c r="L421" s="272"/>
      <c r="M421" s="48"/>
      <c r="N421" s="275"/>
      <c r="O421" s="275"/>
      <c r="P421" s="276"/>
      <c r="Q421" s="93"/>
      <c r="R421" s="408">
        <f t="shared" si="12"/>
        <v>0</v>
      </c>
      <c r="S421" s="408">
        <f t="shared" si="12"/>
        <v>0</v>
      </c>
      <c r="T421" s="408">
        <f t="shared" si="12"/>
        <v>0</v>
      </c>
      <c r="U421" s="409">
        <f t="shared" si="13"/>
        <v>0</v>
      </c>
    </row>
    <row r="422" spans="1:21" x14ac:dyDescent="0.4">
      <c r="A422" s="91" t="s">
        <v>236</v>
      </c>
      <c r="B422" s="273"/>
      <c r="C422" s="48"/>
      <c r="D422" s="274"/>
      <c r="E422" s="48"/>
      <c r="F422" s="272"/>
      <c r="G422" s="272"/>
      <c r="H422" s="272"/>
      <c r="I422" s="48"/>
      <c r="J422" s="272"/>
      <c r="K422" s="272"/>
      <c r="L422" s="272"/>
      <c r="M422" s="48"/>
      <c r="N422" s="275"/>
      <c r="O422" s="275"/>
      <c r="P422" s="276"/>
      <c r="Q422" s="93"/>
      <c r="R422" s="408">
        <f t="shared" si="12"/>
        <v>0</v>
      </c>
      <c r="S422" s="408">
        <f t="shared" si="12"/>
        <v>0</v>
      </c>
      <c r="T422" s="408">
        <f t="shared" si="12"/>
        <v>0</v>
      </c>
      <c r="U422" s="409">
        <f t="shared" si="13"/>
        <v>0</v>
      </c>
    </row>
    <row r="423" spans="1:21" x14ac:dyDescent="0.4">
      <c r="A423" s="91" t="s">
        <v>236</v>
      </c>
      <c r="B423" s="273"/>
      <c r="C423" s="48"/>
      <c r="D423" s="274"/>
      <c r="E423" s="48"/>
      <c r="F423" s="272"/>
      <c r="G423" s="272"/>
      <c r="H423" s="272"/>
      <c r="I423" s="48"/>
      <c r="J423" s="272"/>
      <c r="K423" s="272"/>
      <c r="L423" s="272"/>
      <c r="M423" s="48"/>
      <c r="N423" s="275"/>
      <c r="O423" s="275"/>
      <c r="P423" s="276"/>
      <c r="Q423" s="93"/>
      <c r="R423" s="408">
        <f t="shared" si="12"/>
        <v>0</v>
      </c>
      <c r="S423" s="408">
        <f t="shared" si="12"/>
        <v>0</v>
      </c>
      <c r="T423" s="408">
        <f t="shared" si="12"/>
        <v>0</v>
      </c>
      <c r="U423" s="409">
        <f t="shared" si="13"/>
        <v>0</v>
      </c>
    </row>
    <row r="424" spans="1:21" x14ac:dyDescent="0.4">
      <c r="A424" s="91" t="s">
        <v>236</v>
      </c>
      <c r="B424" s="273"/>
      <c r="C424" s="48"/>
      <c r="D424" s="274"/>
      <c r="E424" s="48"/>
      <c r="F424" s="272"/>
      <c r="G424" s="272"/>
      <c r="H424" s="272"/>
      <c r="I424" s="48"/>
      <c r="J424" s="272"/>
      <c r="K424" s="272"/>
      <c r="L424" s="272"/>
      <c r="M424" s="48"/>
      <c r="N424" s="275"/>
      <c r="O424" s="275"/>
      <c r="P424" s="276"/>
      <c r="Q424" s="93"/>
      <c r="R424" s="408">
        <f t="shared" si="12"/>
        <v>0</v>
      </c>
      <c r="S424" s="408">
        <f t="shared" si="12"/>
        <v>0</v>
      </c>
      <c r="T424" s="408">
        <f t="shared" si="12"/>
        <v>0</v>
      </c>
      <c r="U424" s="409">
        <f t="shared" si="13"/>
        <v>0</v>
      </c>
    </row>
    <row r="425" spans="1:21" x14ac:dyDescent="0.4">
      <c r="A425" s="91" t="s">
        <v>236</v>
      </c>
      <c r="B425" s="273"/>
      <c r="C425" s="48"/>
      <c r="D425" s="274"/>
      <c r="E425" s="48"/>
      <c r="F425" s="272"/>
      <c r="G425" s="272"/>
      <c r="H425" s="272"/>
      <c r="I425" s="48"/>
      <c r="J425" s="272"/>
      <c r="K425" s="272"/>
      <c r="L425" s="272"/>
      <c r="M425" s="48"/>
      <c r="N425" s="275"/>
      <c r="O425" s="275"/>
      <c r="P425" s="276"/>
      <c r="Q425" s="93"/>
      <c r="R425" s="408">
        <f t="shared" si="12"/>
        <v>0</v>
      </c>
      <c r="S425" s="408">
        <f t="shared" si="12"/>
        <v>0</v>
      </c>
      <c r="T425" s="408">
        <f t="shared" si="12"/>
        <v>0</v>
      </c>
      <c r="U425" s="409">
        <f t="shared" si="13"/>
        <v>0</v>
      </c>
    </row>
    <row r="426" spans="1:21" x14ac:dyDescent="0.4">
      <c r="A426" s="91" t="s">
        <v>236</v>
      </c>
      <c r="B426" s="273"/>
      <c r="C426" s="48"/>
      <c r="D426" s="274"/>
      <c r="E426" s="48"/>
      <c r="F426" s="272"/>
      <c r="G426" s="272"/>
      <c r="H426" s="272"/>
      <c r="I426" s="48"/>
      <c r="J426" s="272"/>
      <c r="K426" s="272"/>
      <c r="L426" s="272"/>
      <c r="M426" s="48"/>
      <c r="N426" s="275"/>
      <c r="O426" s="275"/>
      <c r="P426" s="276"/>
      <c r="Q426" s="93"/>
      <c r="R426" s="408">
        <f t="shared" si="12"/>
        <v>0</v>
      </c>
      <c r="S426" s="408">
        <f t="shared" si="12"/>
        <v>0</v>
      </c>
      <c r="T426" s="408">
        <f t="shared" si="12"/>
        <v>0</v>
      </c>
      <c r="U426" s="409">
        <f t="shared" si="13"/>
        <v>0</v>
      </c>
    </row>
    <row r="427" spans="1:21" x14ac:dyDescent="0.4">
      <c r="A427" s="91" t="s">
        <v>236</v>
      </c>
      <c r="B427" s="273"/>
      <c r="C427" s="48"/>
      <c r="D427" s="274"/>
      <c r="E427" s="48"/>
      <c r="F427" s="272"/>
      <c r="G427" s="272"/>
      <c r="H427" s="272"/>
      <c r="I427" s="48"/>
      <c r="J427" s="272"/>
      <c r="K427" s="272"/>
      <c r="L427" s="272"/>
      <c r="M427" s="48"/>
      <c r="N427" s="275"/>
      <c r="O427" s="275"/>
      <c r="P427" s="276"/>
      <c r="Q427" s="93"/>
      <c r="R427" s="408">
        <f t="shared" si="12"/>
        <v>0</v>
      </c>
      <c r="S427" s="408">
        <f t="shared" si="12"/>
        <v>0</v>
      </c>
      <c r="T427" s="408">
        <f t="shared" si="12"/>
        <v>0</v>
      </c>
      <c r="U427" s="409">
        <f t="shared" si="13"/>
        <v>0</v>
      </c>
    </row>
    <row r="428" spans="1:21" x14ac:dyDescent="0.4">
      <c r="A428" s="91" t="s">
        <v>236</v>
      </c>
      <c r="B428" s="273"/>
      <c r="C428" s="48"/>
      <c r="D428" s="274"/>
      <c r="E428" s="48"/>
      <c r="F428" s="272"/>
      <c r="G428" s="272"/>
      <c r="H428" s="272"/>
      <c r="I428" s="48"/>
      <c r="J428" s="272"/>
      <c r="K428" s="272"/>
      <c r="L428" s="272"/>
      <c r="M428" s="48"/>
      <c r="N428" s="275"/>
      <c r="O428" s="275"/>
      <c r="P428" s="276"/>
      <c r="Q428" s="93"/>
      <c r="R428" s="408">
        <f t="shared" si="12"/>
        <v>0</v>
      </c>
      <c r="S428" s="408">
        <f t="shared" si="12"/>
        <v>0</v>
      </c>
      <c r="T428" s="408">
        <f t="shared" si="12"/>
        <v>0</v>
      </c>
      <c r="U428" s="409">
        <f t="shared" si="13"/>
        <v>0</v>
      </c>
    </row>
    <row r="429" spans="1:21" x14ac:dyDescent="0.4">
      <c r="A429" s="91" t="s">
        <v>236</v>
      </c>
      <c r="B429" s="273"/>
      <c r="C429" s="48"/>
      <c r="D429" s="274"/>
      <c r="E429" s="48"/>
      <c r="F429" s="272"/>
      <c r="G429" s="272"/>
      <c r="H429" s="272"/>
      <c r="I429" s="48"/>
      <c r="J429" s="272"/>
      <c r="K429" s="272"/>
      <c r="L429" s="272"/>
      <c r="M429" s="48"/>
      <c r="N429" s="275"/>
      <c r="O429" s="275"/>
      <c r="P429" s="276"/>
      <c r="Q429" s="93"/>
      <c r="R429" s="408">
        <f t="shared" si="12"/>
        <v>0</v>
      </c>
      <c r="S429" s="408">
        <f t="shared" si="12"/>
        <v>0</v>
      </c>
      <c r="T429" s="408">
        <f t="shared" si="12"/>
        <v>0</v>
      </c>
      <c r="U429" s="409">
        <f t="shared" si="13"/>
        <v>0</v>
      </c>
    </row>
    <row r="430" spans="1:21" x14ac:dyDescent="0.4">
      <c r="A430" s="91" t="s">
        <v>236</v>
      </c>
      <c r="B430" s="273"/>
      <c r="C430" s="48"/>
      <c r="D430" s="274"/>
      <c r="E430" s="48"/>
      <c r="F430" s="272"/>
      <c r="G430" s="272"/>
      <c r="H430" s="272"/>
      <c r="I430" s="48"/>
      <c r="J430" s="272"/>
      <c r="K430" s="272"/>
      <c r="L430" s="272"/>
      <c r="M430" s="48"/>
      <c r="N430" s="275"/>
      <c r="O430" s="275"/>
      <c r="P430" s="276"/>
      <c r="Q430" s="93"/>
      <c r="R430" s="408">
        <f t="shared" si="12"/>
        <v>0</v>
      </c>
      <c r="S430" s="408">
        <f t="shared" si="12"/>
        <v>0</v>
      </c>
      <c r="T430" s="408">
        <f t="shared" si="12"/>
        <v>0</v>
      </c>
      <c r="U430" s="409">
        <f t="shared" si="13"/>
        <v>0</v>
      </c>
    </row>
    <row r="431" spans="1:21" x14ac:dyDescent="0.4">
      <c r="A431" s="91" t="s">
        <v>236</v>
      </c>
      <c r="B431" s="273"/>
      <c r="C431" s="48"/>
      <c r="D431" s="274"/>
      <c r="E431" s="48"/>
      <c r="F431" s="272"/>
      <c r="G431" s="272"/>
      <c r="H431" s="272"/>
      <c r="I431" s="48"/>
      <c r="J431" s="272"/>
      <c r="K431" s="272"/>
      <c r="L431" s="272"/>
      <c r="M431" s="48"/>
      <c r="N431" s="275"/>
      <c r="O431" s="275"/>
      <c r="P431" s="276"/>
      <c r="Q431" s="93"/>
      <c r="R431" s="408">
        <f t="shared" si="12"/>
        <v>0</v>
      </c>
      <c r="S431" s="408">
        <f t="shared" si="12"/>
        <v>0</v>
      </c>
      <c r="T431" s="408">
        <f t="shared" si="12"/>
        <v>0</v>
      </c>
      <c r="U431" s="409">
        <f t="shared" si="13"/>
        <v>0</v>
      </c>
    </row>
    <row r="432" spans="1:21" x14ac:dyDescent="0.4">
      <c r="A432" s="91" t="s">
        <v>236</v>
      </c>
      <c r="B432" s="273"/>
      <c r="C432" s="48"/>
      <c r="D432" s="274"/>
      <c r="E432" s="48"/>
      <c r="F432" s="272"/>
      <c r="G432" s="272"/>
      <c r="H432" s="272"/>
      <c r="I432" s="48"/>
      <c r="J432" s="272"/>
      <c r="K432" s="272"/>
      <c r="L432" s="272"/>
      <c r="M432" s="48"/>
      <c r="N432" s="275"/>
      <c r="O432" s="275"/>
      <c r="P432" s="276"/>
      <c r="Q432" s="93"/>
      <c r="R432" s="408">
        <f t="shared" si="12"/>
        <v>0</v>
      </c>
      <c r="S432" s="408">
        <f t="shared" si="12"/>
        <v>0</v>
      </c>
      <c r="T432" s="408">
        <f t="shared" si="12"/>
        <v>0</v>
      </c>
      <c r="U432" s="409">
        <f t="shared" si="13"/>
        <v>0</v>
      </c>
    </row>
    <row r="433" spans="1:21" x14ac:dyDescent="0.4">
      <c r="A433" s="91" t="s">
        <v>236</v>
      </c>
      <c r="B433" s="273"/>
      <c r="C433" s="48"/>
      <c r="D433" s="274"/>
      <c r="E433" s="48"/>
      <c r="F433" s="272"/>
      <c r="G433" s="272"/>
      <c r="H433" s="272"/>
      <c r="I433" s="48"/>
      <c r="J433" s="272"/>
      <c r="K433" s="272"/>
      <c r="L433" s="272"/>
      <c r="M433" s="48"/>
      <c r="N433" s="275"/>
      <c r="O433" s="275"/>
      <c r="P433" s="276"/>
      <c r="Q433" s="93"/>
      <c r="R433" s="408">
        <f t="shared" si="12"/>
        <v>0</v>
      </c>
      <c r="S433" s="408">
        <f t="shared" si="12"/>
        <v>0</v>
      </c>
      <c r="T433" s="408">
        <f t="shared" si="12"/>
        <v>0</v>
      </c>
      <c r="U433" s="409">
        <f t="shared" si="13"/>
        <v>0</v>
      </c>
    </row>
    <row r="434" spans="1:21" x14ac:dyDescent="0.4">
      <c r="A434" s="91" t="s">
        <v>236</v>
      </c>
      <c r="B434" s="273"/>
      <c r="C434" s="48"/>
      <c r="D434" s="274"/>
      <c r="E434" s="48"/>
      <c r="F434" s="272"/>
      <c r="G434" s="272"/>
      <c r="H434" s="272"/>
      <c r="I434" s="48"/>
      <c r="J434" s="272"/>
      <c r="K434" s="272"/>
      <c r="L434" s="272"/>
      <c r="M434" s="48"/>
      <c r="N434" s="275"/>
      <c r="O434" s="275"/>
      <c r="P434" s="276"/>
      <c r="Q434" s="93"/>
      <c r="R434" s="408">
        <f t="shared" si="12"/>
        <v>0</v>
      </c>
      <c r="S434" s="408">
        <f t="shared" si="12"/>
        <v>0</v>
      </c>
      <c r="T434" s="408">
        <f t="shared" si="12"/>
        <v>0</v>
      </c>
      <c r="U434" s="409">
        <f t="shared" si="13"/>
        <v>0</v>
      </c>
    </row>
    <row r="435" spans="1:21" x14ac:dyDescent="0.4">
      <c r="A435" s="91" t="s">
        <v>236</v>
      </c>
      <c r="B435" s="273"/>
      <c r="C435" s="48"/>
      <c r="D435" s="274"/>
      <c r="E435" s="48"/>
      <c r="F435" s="272"/>
      <c r="G435" s="272"/>
      <c r="H435" s="272"/>
      <c r="I435" s="48"/>
      <c r="J435" s="272"/>
      <c r="K435" s="272"/>
      <c r="L435" s="272"/>
      <c r="M435" s="48"/>
      <c r="N435" s="275"/>
      <c r="O435" s="275"/>
      <c r="P435" s="276"/>
      <c r="Q435" s="93"/>
      <c r="R435" s="408">
        <f t="shared" si="12"/>
        <v>0</v>
      </c>
      <c r="S435" s="408">
        <f t="shared" si="12"/>
        <v>0</v>
      </c>
      <c r="T435" s="408">
        <f t="shared" si="12"/>
        <v>0</v>
      </c>
      <c r="U435" s="409">
        <f t="shared" si="13"/>
        <v>0</v>
      </c>
    </row>
    <row r="436" spans="1:21" x14ac:dyDescent="0.4">
      <c r="A436" s="91" t="s">
        <v>236</v>
      </c>
      <c r="B436" s="273"/>
      <c r="C436" s="48"/>
      <c r="D436" s="274"/>
      <c r="E436" s="48"/>
      <c r="F436" s="272"/>
      <c r="G436" s="272"/>
      <c r="H436" s="272"/>
      <c r="I436" s="48"/>
      <c r="J436" s="272"/>
      <c r="K436" s="272"/>
      <c r="L436" s="272"/>
      <c r="M436" s="48"/>
      <c r="N436" s="275"/>
      <c r="O436" s="275"/>
      <c r="P436" s="276"/>
      <c r="Q436" s="93"/>
      <c r="R436" s="408">
        <f t="shared" si="12"/>
        <v>0</v>
      </c>
      <c r="S436" s="408">
        <f t="shared" si="12"/>
        <v>0</v>
      </c>
      <c r="T436" s="408">
        <f t="shared" si="12"/>
        <v>0</v>
      </c>
      <c r="U436" s="409">
        <f t="shared" si="13"/>
        <v>0</v>
      </c>
    </row>
    <row r="437" spans="1:21" x14ac:dyDescent="0.4">
      <c r="A437" s="91" t="s">
        <v>236</v>
      </c>
      <c r="B437" s="273"/>
      <c r="C437" s="48"/>
      <c r="D437" s="274"/>
      <c r="E437" s="48"/>
      <c r="F437" s="272"/>
      <c r="G437" s="272"/>
      <c r="H437" s="272"/>
      <c r="I437" s="48"/>
      <c r="J437" s="272"/>
      <c r="K437" s="272"/>
      <c r="L437" s="272"/>
      <c r="M437" s="48"/>
      <c r="N437" s="275"/>
      <c r="O437" s="275"/>
      <c r="P437" s="276"/>
      <c r="Q437" s="93"/>
      <c r="R437" s="408">
        <f t="shared" si="12"/>
        <v>0</v>
      </c>
      <c r="S437" s="408">
        <f t="shared" si="12"/>
        <v>0</v>
      </c>
      <c r="T437" s="408">
        <f t="shared" si="12"/>
        <v>0</v>
      </c>
      <c r="U437" s="409">
        <f t="shared" si="13"/>
        <v>0</v>
      </c>
    </row>
    <row r="438" spans="1:21" x14ac:dyDescent="0.4">
      <c r="A438" s="91" t="s">
        <v>236</v>
      </c>
      <c r="B438" s="273"/>
      <c r="C438" s="48"/>
      <c r="D438" s="274"/>
      <c r="E438" s="48"/>
      <c r="F438" s="272"/>
      <c r="G438" s="272"/>
      <c r="H438" s="272"/>
      <c r="I438" s="48"/>
      <c r="J438" s="272"/>
      <c r="K438" s="272"/>
      <c r="L438" s="272"/>
      <c r="M438" s="48"/>
      <c r="N438" s="275"/>
      <c r="O438" s="275"/>
      <c r="P438" s="276"/>
      <c r="Q438" s="93"/>
      <c r="R438" s="408">
        <f t="shared" si="12"/>
        <v>0</v>
      </c>
      <c r="S438" s="408">
        <f t="shared" si="12"/>
        <v>0</v>
      </c>
      <c r="T438" s="408">
        <f t="shared" si="12"/>
        <v>0</v>
      </c>
      <c r="U438" s="409">
        <f t="shared" si="13"/>
        <v>0</v>
      </c>
    </row>
    <row r="439" spans="1:21" x14ac:dyDescent="0.4">
      <c r="A439" s="91" t="s">
        <v>236</v>
      </c>
      <c r="B439" s="273"/>
      <c r="C439" s="48"/>
      <c r="D439" s="274"/>
      <c r="E439" s="48"/>
      <c r="F439" s="272"/>
      <c r="G439" s="272"/>
      <c r="H439" s="272"/>
      <c r="I439" s="48"/>
      <c r="J439" s="272"/>
      <c r="K439" s="272"/>
      <c r="L439" s="272"/>
      <c r="M439" s="48"/>
      <c r="N439" s="275"/>
      <c r="O439" s="275"/>
      <c r="P439" s="276"/>
      <c r="Q439" s="93"/>
      <c r="R439" s="408">
        <f t="shared" si="12"/>
        <v>0</v>
      </c>
      <c r="S439" s="408">
        <f t="shared" si="12"/>
        <v>0</v>
      </c>
      <c r="T439" s="408">
        <f t="shared" si="12"/>
        <v>0</v>
      </c>
      <c r="U439" s="409">
        <f t="shared" si="13"/>
        <v>0</v>
      </c>
    </row>
    <row r="440" spans="1:21" x14ac:dyDescent="0.4">
      <c r="A440" s="91" t="s">
        <v>236</v>
      </c>
      <c r="B440" s="273"/>
      <c r="C440" s="48"/>
      <c r="D440" s="274"/>
      <c r="E440" s="48"/>
      <c r="F440" s="272"/>
      <c r="G440" s="272"/>
      <c r="H440" s="272"/>
      <c r="I440" s="48"/>
      <c r="J440" s="272"/>
      <c r="K440" s="272"/>
      <c r="L440" s="272"/>
      <c r="M440" s="48"/>
      <c r="N440" s="275"/>
      <c r="O440" s="275"/>
      <c r="P440" s="276"/>
      <c r="Q440" s="93"/>
      <c r="R440" s="408">
        <f t="shared" si="12"/>
        <v>0</v>
      </c>
      <c r="S440" s="408">
        <f t="shared" si="12"/>
        <v>0</v>
      </c>
      <c r="T440" s="408">
        <f t="shared" si="12"/>
        <v>0</v>
      </c>
      <c r="U440" s="409">
        <f t="shared" si="13"/>
        <v>0</v>
      </c>
    </row>
    <row r="441" spans="1:21" x14ac:dyDescent="0.4">
      <c r="A441" s="91" t="s">
        <v>236</v>
      </c>
      <c r="B441" s="273"/>
      <c r="C441" s="48"/>
      <c r="D441" s="274"/>
      <c r="E441" s="48"/>
      <c r="F441" s="272"/>
      <c r="G441" s="272"/>
      <c r="H441" s="272"/>
      <c r="I441" s="48"/>
      <c r="J441" s="272"/>
      <c r="K441" s="272"/>
      <c r="L441" s="272"/>
      <c r="M441" s="48"/>
      <c r="N441" s="275"/>
      <c r="O441" s="275"/>
      <c r="P441" s="276"/>
      <c r="Q441" s="93"/>
      <c r="R441" s="408">
        <f t="shared" si="12"/>
        <v>0</v>
      </c>
      <c r="S441" s="408">
        <f t="shared" si="12"/>
        <v>0</v>
      </c>
      <c r="T441" s="408">
        <f t="shared" si="12"/>
        <v>0</v>
      </c>
      <c r="U441" s="409">
        <f t="shared" si="13"/>
        <v>0</v>
      </c>
    </row>
    <row r="442" spans="1:21" x14ac:dyDescent="0.4">
      <c r="A442" s="91" t="s">
        <v>236</v>
      </c>
      <c r="B442" s="273"/>
      <c r="C442" s="48"/>
      <c r="D442" s="274"/>
      <c r="E442" s="48"/>
      <c r="F442" s="272"/>
      <c r="G442" s="272"/>
      <c r="H442" s="272"/>
      <c r="I442" s="48"/>
      <c r="J442" s="272"/>
      <c r="K442" s="272"/>
      <c r="L442" s="272"/>
      <c r="M442" s="48"/>
      <c r="N442" s="275"/>
      <c r="O442" s="275"/>
      <c r="P442" s="276"/>
      <c r="Q442" s="93"/>
      <c r="R442" s="408">
        <f t="shared" si="12"/>
        <v>0</v>
      </c>
      <c r="S442" s="408">
        <f t="shared" si="12"/>
        <v>0</v>
      </c>
      <c r="T442" s="408">
        <f t="shared" si="12"/>
        <v>0</v>
      </c>
      <c r="U442" s="409">
        <f t="shared" si="13"/>
        <v>0</v>
      </c>
    </row>
    <row r="443" spans="1:21" x14ac:dyDescent="0.4">
      <c r="A443" s="91" t="s">
        <v>236</v>
      </c>
      <c r="B443" s="273"/>
      <c r="C443" s="48"/>
      <c r="D443" s="274"/>
      <c r="E443" s="48"/>
      <c r="F443" s="272"/>
      <c r="G443" s="272"/>
      <c r="H443" s="272"/>
      <c r="I443" s="48"/>
      <c r="J443" s="272"/>
      <c r="K443" s="272"/>
      <c r="L443" s="272"/>
      <c r="M443" s="48"/>
      <c r="N443" s="275"/>
      <c r="O443" s="275"/>
      <c r="P443" s="276"/>
      <c r="Q443" s="93"/>
      <c r="R443" s="408">
        <f t="shared" si="12"/>
        <v>0</v>
      </c>
      <c r="S443" s="408">
        <f t="shared" si="12"/>
        <v>0</v>
      </c>
      <c r="T443" s="408">
        <f t="shared" si="12"/>
        <v>0</v>
      </c>
      <c r="U443" s="409">
        <f t="shared" si="13"/>
        <v>0</v>
      </c>
    </row>
    <row r="444" spans="1:21" x14ac:dyDescent="0.4">
      <c r="A444" s="91" t="s">
        <v>236</v>
      </c>
      <c r="B444" s="273"/>
      <c r="C444" s="48"/>
      <c r="D444" s="274"/>
      <c r="E444" s="48"/>
      <c r="F444" s="272"/>
      <c r="G444" s="272"/>
      <c r="H444" s="272"/>
      <c r="I444" s="48"/>
      <c r="J444" s="272"/>
      <c r="K444" s="272"/>
      <c r="L444" s="272"/>
      <c r="M444" s="48"/>
      <c r="N444" s="275"/>
      <c r="O444" s="275"/>
      <c r="P444" s="276"/>
      <c r="Q444" s="93"/>
      <c r="R444" s="408">
        <f t="shared" si="12"/>
        <v>0</v>
      </c>
      <c r="S444" s="408">
        <f t="shared" si="12"/>
        <v>0</v>
      </c>
      <c r="T444" s="408">
        <f t="shared" si="12"/>
        <v>0</v>
      </c>
      <c r="U444" s="409">
        <f t="shared" si="13"/>
        <v>0</v>
      </c>
    </row>
    <row r="445" spans="1:21" x14ac:dyDescent="0.4">
      <c r="A445" s="91" t="s">
        <v>236</v>
      </c>
      <c r="B445" s="273"/>
      <c r="C445" s="48"/>
      <c r="D445" s="274"/>
      <c r="E445" s="48"/>
      <c r="F445" s="272"/>
      <c r="G445" s="272"/>
      <c r="H445" s="272"/>
      <c r="I445" s="48"/>
      <c r="J445" s="272"/>
      <c r="K445" s="272"/>
      <c r="L445" s="272"/>
      <c r="M445" s="48"/>
      <c r="N445" s="275"/>
      <c r="O445" s="275"/>
      <c r="P445" s="276"/>
      <c r="Q445" s="93"/>
      <c r="R445" s="408">
        <f t="shared" si="12"/>
        <v>0</v>
      </c>
      <c r="S445" s="408">
        <f t="shared" si="12"/>
        <v>0</v>
      </c>
      <c r="T445" s="408">
        <f t="shared" si="12"/>
        <v>0</v>
      </c>
      <c r="U445" s="409">
        <f t="shared" si="13"/>
        <v>0</v>
      </c>
    </row>
    <row r="446" spans="1:21" x14ac:dyDescent="0.4">
      <c r="A446" s="91" t="s">
        <v>236</v>
      </c>
      <c r="B446" s="273"/>
      <c r="C446" s="48"/>
      <c r="D446" s="274"/>
      <c r="E446" s="48"/>
      <c r="F446" s="272"/>
      <c r="G446" s="272"/>
      <c r="H446" s="272"/>
      <c r="I446" s="48"/>
      <c r="J446" s="272"/>
      <c r="K446" s="272"/>
      <c r="L446" s="272"/>
      <c r="M446" s="48"/>
      <c r="N446" s="275"/>
      <c r="O446" s="275"/>
      <c r="P446" s="276"/>
      <c r="Q446" s="93"/>
      <c r="R446" s="408">
        <f t="shared" si="12"/>
        <v>0</v>
      </c>
      <c r="S446" s="408">
        <f t="shared" si="12"/>
        <v>0</v>
      </c>
      <c r="T446" s="408">
        <f t="shared" si="12"/>
        <v>0</v>
      </c>
      <c r="U446" s="409">
        <f t="shared" si="13"/>
        <v>0</v>
      </c>
    </row>
    <row r="447" spans="1:21" x14ac:dyDescent="0.4">
      <c r="A447" s="91" t="s">
        <v>236</v>
      </c>
      <c r="B447" s="273"/>
      <c r="C447" s="48"/>
      <c r="D447" s="274"/>
      <c r="E447" s="48"/>
      <c r="F447" s="272"/>
      <c r="G447" s="272"/>
      <c r="H447" s="272"/>
      <c r="I447" s="48"/>
      <c r="J447" s="272"/>
      <c r="K447" s="272"/>
      <c r="L447" s="272"/>
      <c r="M447" s="48"/>
      <c r="N447" s="275"/>
      <c r="O447" s="275"/>
      <c r="P447" s="276"/>
      <c r="Q447" s="93"/>
      <c r="R447" s="408">
        <f t="shared" si="12"/>
        <v>0</v>
      </c>
      <c r="S447" s="408">
        <f t="shared" si="12"/>
        <v>0</v>
      </c>
      <c r="T447" s="408">
        <f t="shared" si="12"/>
        <v>0</v>
      </c>
      <c r="U447" s="409">
        <f t="shared" si="13"/>
        <v>0</v>
      </c>
    </row>
    <row r="448" spans="1:21" x14ac:dyDescent="0.4">
      <c r="A448" s="91" t="s">
        <v>236</v>
      </c>
      <c r="B448" s="273"/>
      <c r="C448" s="48"/>
      <c r="D448" s="274"/>
      <c r="E448" s="48"/>
      <c r="F448" s="272"/>
      <c r="G448" s="272"/>
      <c r="H448" s="272"/>
      <c r="I448" s="48"/>
      <c r="J448" s="272"/>
      <c r="K448" s="272"/>
      <c r="L448" s="272"/>
      <c r="M448" s="48"/>
      <c r="N448" s="275"/>
      <c r="O448" s="275"/>
      <c r="P448" s="276"/>
      <c r="Q448" s="93"/>
      <c r="R448" s="408">
        <f t="shared" si="12"/>
        <v>0</v>
      </c>
      <c r="S448" s="408">
        <f t="shared" si="12"/>
        <v>0</v>
      </c>
      <c r="T448" s="408">
        <f t="shared" si="12"/>
        <v>0</v>
      </c>
      <c r="U448" s="409">
        <f t="shared" si="13"/>
        <v>0</v>
      </c>
    </row>
    <row r="449" spans="1:21" x14ac:dyDescent="0.4">
      <c r="A449" s="91" t="s">
        <v>236</v>
      </c>
      <c r="B449" s="273"/>
      <c r="C449" s="48"/>
      <c r="D449" s="274"/>
      <c r="E449" s="48"/>
      <c r="F449" s="272"/>
      <c r="G449" s="272"/>
      <c r="H449" s="272"/>
      <c r="I449" s="48"/>
      <c r="J449" s="272"/>
      <c r="K449" s="272"/>
      <c r="L449" s="272"/>
      <c r="M449" s="48"/>
      <c r="N449" s="275"/>
      <c r="O449" s="275"/>
      <c r="P449" s="276"/>
      <c r="Q449" s="93"/>
      <c r="R449" s="408">
        <f t="shared" si="12"/>
        <v>0</v>
      </c>
      <c r="S449" s="408">
        <f t="shared" si="12"/>
        <v>0</v>
      </c>
      <c r="T449" s="408">
        <f t="shared" si="12"/>
        <v>0</v>
      </c>
      <c r="U449" s="409">
        <f t="shared" si="13"/>
        <v>0</v>
      </c>
    </row>
    <row r="450" spans="1:21" x14ac:dyDescent="0.4">
      <c r="A450" s="91" t="s">
        <v>236</v>
      </c>
      <c r="B450" s="273"/>
      <c r="C450" s="48"/>
      <c r="D450" s="274"/>
      <c r="E450" s="48"/>
      <c r="F450" s="272"/>
      <c r="G450" s="272"/>
      <c r="H450" s="272"/>
      <c r="I450" s="48"/>
      <c r="J450" s="272"/>
      <c r="K450" s="272"/>
      <c r="L450" s="272"/>
      <c r="M450" s="48"/>
      <c r="N450" s="275"/>
      <c r="O450" s="275"/>
      <c r="P450" s="276"/>
      <c r="Q450" s="93"/>
      <c r="R450" s="408">
        <f t="shared" si="12"/>
        <v>0</v>
      </c>
      <c r="S450" s="408">
        <f t="shared" si="12"/>
        <v>0</v>
      </c>
      <c r="T450" s="408">
        <f t="shared" si="12"/>
        <v>0</v>
      </c>
      <c r="U450" s="409">
        <f t="shared" si="13"/>
        <v>0</v>
      </c>
    </row>
    <row r="451" spans="1:21" x14ac:dyDescent="0.4">
      <c r="A451" s="91" t="s">
        <v>236</v>
      </c>
      <c r="B451" s="273"/>
      <c r="C451" s="48"/>
      <c r="D451" s="274"/>
      <c r="E451" s="48"/>
      <c r="F451" s="272"/>
      <c r="G451" s="272"/>
      <c r="H451" s="272"/>
      <c r="I451" s="48"/>
      <c r="J451" s="272"/>
      <c r="K451" s="272"/>
      <c r="L451" s="272"/>
      <c r="M451" s="48"/>
      <c r="N451" s="275"/>
      <c r="O451" s="275"/>
      <c r="P451" s="276"/>
      <c r="Q451" s="93"/>
      <c r="R451" s="408">
        <f t="shared" si="12"/>
        <v>0</v>
      </c>
      <c r="S451" s="408">
        <f t="shared" si="12"/>
        <v>0</v>
      </c>
      <c r="T451" s="408">
        <f t="shared" si="12"/>
        <v>0</v>
      </c>
      <c r="U451" s="409">
        <f t="shared" si="13"/>
        <v>0</v>
      </c>
    </row>
    <row r="452" spans="1:21" x14ac:dyDescent="0.4">
      <c r="A452" s="91" t="s">
        <v>236</v>
      </c>
      <c r="B452" s="273"/>
      <c r="C452" s="48"/>
      <c r="D452" s="274"/>
      <c r="E452" s="48"/>
      <c r="F452" s="272"/>
      <c r="G452" s="272"/>
      <c r="H452" s="272"/>
      <c r="I452" s="48"/>
      <c r="J452" s="272"/>
      <c r="K452" s="272"/>
      <c r="L452" s="272"/>
      <c r="M452" s="48"/>
      <c r="N452" s="275"/>
      <c r="O452" s="275"/>
      <c r="P452" s="276"/>
      <c r="Q452" s="93"/>
      <c r="R452" s="408">
        <f t="shared" si="12"/>
        <v>0</v>
      </c>
      <c r="S452" s="408">
        <f t="shared" si="12"/>
        <v>0</v>
      </c>
      <c r="T452" s="408">
        <f t="shared" si="12"/>
        <v>0</v>
      </c>
      <c r="U452" s="409">
        <f t="shared" si="13"/>
        <v>0</v>
      </c>
    </row>
    <row r="453" spans="1:21" x14ac:dyDescent="0.4">
      <c r="A453" s="91" t="s">
        <v>236</v>
      </c>
      <c r="B453" s="273"/>
      <c r="C453" s="48"/>
      <c r="D453" s="274"/>
      <c r="E453" s="48"/>
      <c r="F453" s="272"/>
      <c r="G453" s="272"/>
      <c r="H453" s="272"/>
      <c r="I453" s="48"/>
      <c r="J453" s="272"/>
      <c r="K453" s="272"/>
      <c r="L453" s="272"/>
      <c r="M453" s="48"/>
      <c r="N453" s="275"/>
      <c r="O453" s="275"/>
      <c r="P453" s="276"/>
      <c r="Q453" s="93"/>
      <c r="R453" s="408">
        <f t="shared" si="12"/>
        <v>0</v>
      </c>
      <c r="S453" s="408">
        <f t="shared" si="12"/>
        <v>0</v>
      </c>
      <c r="T453" s="408">
        <f t="shared" si="12"/>
        <v>0</v>
      </c>
      <c r="U453" s="409">
        <f t="shared" si="13"/>
        <v>0</v>
      </c>
    </row>
    <row r="454" spans="1:21" x14ac:dyDescent="0.4">
      <c r="A454" s="91" t="s">
        <v>236</v>
      </c>
      <c r="B454" s="273"/>
      <c r="C454" s="48"/>
      <c r="D454" s="274"/>
      <c r="E454" s="48"/>
      <c r="F454" s="272"/>
      <c r="G454" s="272"/>
      <c r="H454" s="272"/>
      <c r="I454" s="48"/>
      <c r="J454" s="272"/>
      <c r="K454" s="272"/>
      <c r="L454" s="272"/>
      <c r="M454" s="48"/>
      <c r="N454" s="275"/>
      <c r="O454" s="275"/>
      <c r="P454" s="276"/>
      <c r="Q454" s="93"/>
      <c r="R454" s="408">
        <f t="shared" si="12"/>
        <v>0</v>
      </c>
      <c r="S454" s="408">
        <f t="shared" si="12"/>
        <v>0</v>
      </c>
      <c r="T454" s="408">
        <f t="shared" si="12"/>
        <v>0</v>
      </c>
      <c r="U454" s="409">
        <f t="shared" si="13"/>
        <v>0</v>
      </c>
    </row>
    <row r="455" spans="1:21" x14ac:dyDescent="0.4">
      <c r="A455" s="91" t="s">
        <v>236</v>
      </c>
      <c r="B455" s="273"/>
      <c r="C455" s="48"/>
      <c r="D455" s="274"/>
      <c r="E455" s="48"/>
      <c r="F455" s="272"/>
      <c r="G455" s="272"/>
      <c r="H455" s="272"/>
      <c r="I455" s="48"/>
      <c r="J455" s="272"/>
      <c r="K455" s="272"/>
      <c r="L455" s="272"/>
      <c r="M455" s="48"/>
      <c r="N455" s="275"/>
      <c r="O455" s="275"/>
      <c r="P455" s="276"/>
      <c r="Q455" s="93"/>
      <c r="R455" s="408">
        <f t="shared" si="12"/>
        <v>0</v>
      </c>
      <c r="S455" s="408">
        <f t="shared" si="12"/>
        <v>0</v>
      </c>
      <c r="T455" s="408">
        <f t="shared" si="12"/>
        <v>0</v>
      </c>
      <c r="U455" s="409">
        <f t="shared" si="13"/>
        <v>0</v>
      </c>
    </row>
    <row r="456" spans="1:21" x14ac:dyDescent="0.4">
      <c r="A456" s="91" t="s">
        <v>236</v>
      </c>
      <c r="B456" s="273"/>
      <c r="C456" s="48"/>
      <c r="D456" s="274"/>
      <c r="E456" s="48"/>
      <c r="F456" s="272"/>
      <c r="G456" s="272"/>
      <c r="H456" s="272"/>
      <c r="I456" s="48"/>
      <c r="J456" s="272"/>
      <c r="K456" s="272"/>
      <c r="L456" s="272"/>
      <c r="M456" s="48"/>
      <c r="N456" s="275"/>
      <c r="O456" s="275"/>
      <c r="P456" s="276"/>
      <c r="Q456" s="93"/>
      <c r="R456" s="408">
        <f t="shared" si="12"/>
        <v>0</v>
      </c>
      <c r="S456" s="408">
        <f t="shared" si="12"/>
        <v>0</v>
      </c>
      <c r="T456" s="408">
        <f t="shared" si="12"/>
        <v>0</v>
      </c>
      <c r="U456" s="409">
        <f t="shared" si="13"/>
        <v>0</v>
      </c>
    </row>
    <row r="457" spans="1:21" x14ac:dyDescent="0.4">
      <c r="A457" s="91" t="s">
        <v>236</v>
      </c>
      <c r="B457" s="273"/>
      <c r="C457" s="48"/>
      <c r="D457" s="274"/>
      <c r="E457" s="48"/>
      <c r="F457" s="272"/>
      <c r="G457" s="272"/>
      <c r="H457" s="272"/>
      <c r="I457" s="48"/>
      <c r="J457" s="272"/>
      <c r="K457" s="272"/>
      <c r="L457" s="272"/>
      <c r="M457" s="48"/>
      <c r="N457" s="275"/>
      <c r="O457" s="275"/>
      <c r="P457" s="276"/>
      <c r="Q457" s="93"/>
      <c r="R457" s="408">
        <f t="shared" si="12"/>
        <v>0</v>
      </c>
      <c r="S457" s="408">
        <f t="shared" si="12"/>
        <v>0</v>
      </c>
      <c r="T457" s="408">
        <f t="shared" si="12"/>
        <v>0</v>
      </c>
      <c r="U457" s="409">
        <f t="shared" si="13"/>
        <v>0</v>
      </c>
    </row>
    <row r="458" spans="1:21" x14ac:dyDescent="0.4">
      <c r="A458" s="91" t="s">
        <v>236</v>
      </c>
      <c r="B458" s="273"/>
      <c r="C458" s="48"/>
      <c r="D458" s="274"/>
      <c r="E458" s="48"/>
      <c r="F458" s="272"/>
      <c r="G458" s="272"/>
      <c r="H458" s="272"/>
      <c r="I458" s="48"/>
      <c r="J458" s="272"/>
      <c r="K458" s="272"/>
      <c r="L458" s="272"/>
      <c r="M458" s="48"/>
      <c r="N458" s="275"/>
      <c r="O458" s="275"/>
      <c r="P458" s="276"/>
      <c r="Q458" s="93"/>
      <c r="R458" s="408">
        <f t="shared" si="12"/>
        <v>0</v>
      </c>
      <c r="S458" s="408">
        <f t="shared" si="12"/>
        <v>0</v>
      </c>
      <c r="T458" s="408">
        <f t="shared" si="12"/>
        <v>0</v>
      </c>
      <c r="U458" s="409">
        <f t="shared" si="13"/>
        <v>0</v>
      </c>
    </row>
    <row r="459" spans="1:21" x14ac:dyDescent="0.4">
      <c r="A459" s="91" t="s">
        <v>236</v>
      </c>
      <c r="B459" s="273"/>
      <c r="C459" s="48"/>
      <c r="D459" s="274"/>
      <c r="E459" s="48"/>
      <c r="F459" s="272"/>
      <c r="G459" s="272"/>
      <c r="H459" s="272"/>
      <c r="I459" s="48"/>
      <c r="J459" s="272"/>
      <c r="K459" s="272"/>
      <c r="L459" s="272"/>
      <c r="M459" s="48"/>
      <c r="N459" s="275"/>
      <c r="O459" s="275"/>
      <c r="P459" s="276"/>
      <c r="Q459" s="93"/>
      <c r="R459" s="408">
        <f t="shared" si="12"/>
        <v>0</v>
      </c>
      <c r="S459" s="408">
        <f t="shared" si="12"/>
        <v>0</v>
      </c>
      <c r="T459" s="408">
        <f t="shared" si="12"/>
        <v>0</v>
      </c>
      <c r="U459" s="409">
        <f t="shared" si="13"/>
        <v>0</v>
      </c>
    </row>
    <row r="460" spans="1:21" x14ac:dyDescent="0.4">
      <c r="A460" s="91" t="s">
        <v>236</v>
      </c>
      <c r="B460" s="273"/>
      <c r="C460" s="48"/>
      <c r="D460" s="274"/>
      <c r="E460" s="48"/>
      <c r="F460" s="272"/>
      <c r="G460" s="272"/>
      <c r="H460" s="272"/>
      <c r="I460" s="48"/>
      <c r="J460" s="272"/>
      <c r="K460" s="272"/>
      <c r="L460" s="272"/>
      <c r="M460" s="48"/>
      <c r="N460" s="275"/>
      <c r="O460" s="275"/>
      <c r="P460" s="276"/>
      <c r="Q460" s="93"/>
      <c r="R460" s="408">
        <f t="shared" si="12"/>
        <v>0</v>
      </c>
      <c r="S460" s="408">
        <f t="shared" si="12"/>
        <v>0</v>
      </c>
      <c r="T460" s="408">
        <f t="shared" si="12"/>
        <v>0</v>
      </c>
      <c r="U460" s="409">
        <f t="shared" si="13"/>
        <v>0</v>
      </c>
    </row>
    <row r="461" spans="1:21" x14ac:dyDescent="0.4">
      <c r="A461" s="91" t="s">
        <v>236</v>
      </c>
      <c r="B461" s="273"/>
      <c r="C461" s="48"/>
      <c r="D461" s="274"/>
      <c r="E461" s="48"/>
      <c r="F461" s="272"/>
      <c r="G461" s="272"/>
      <c r="H461" s="272"/>
      <c r="I461" s="48"/>
      <c r="J461" s="272"/>
      <c r="K461" s="272"/>
      <c r="L461" s="272"/>
      <c r="M461" s="48"/>
      <c r="N461" s="275"/>
      <c r="O461" s="275"/>
      <c r="P461" s="276"/>
      <c r="Q461" s="93"/>
      <c r="R461" s="408">
        <f t="shared" ref="R461:T462" si="14">IFERROR(F461*J461,0)</f>
        <v>0</v>
      </c>
      <c r="S461" s="408">
        <f t="shared" si="14"/>
        <v>0</v>
      </c>
      <c r="T461" s="408">
        <f t="shared" si="14"/>
        <v>0</v>
      </c>
      <c r="U461" s="409">
        <f t="shared" ref="U461:U462" si="15">IFERROR(R461+S461+T461,0)</f>
        <v>0</v>
      </c>
    </row>
    <row r="462" spans="1:21" x14ac:dyDescent="0.4">
      <c r="A462" s="91" t="s">
        <v>236</v>
      </c>
      <c r="B462" s="273"/>
      <c r="C462" s="48"/>
      <c r="D462" s="274"/>
      <c r="E462" s="48"/>
      <c r="F462" s="272"/>
      <c r="G462" s="272"/>
      <c r="H462" s="272"/>
      <c r="I462" s="48"/>
      <c r="J462" s="272"/>
      <c r="K462" s="272"/>
      <c r="L462" s="272"/>
      <c r="M462" s="48"/>
      <c r="N462" s="275"/>
      <c r="O462" s="275"/>
      <c r="P462" s="276"/>
      <c r="Q462" s="93"/>
      <c r="R462" s="408">
        <f t="shared" si="14"/>
        <v>0</v>
      </c>
      <c r="S462" s="408">
        <f t="shared" si="14"/>
        <v>0</v>
      </c>
      <c r="T462" s="408">
        <f t="shared" si="14"/>
        <v>0</v>
      </c>
      <c r="U462" s="409">
        <f t="shared" si="15"/>
        <v>0</v>
      </c>
    </row>
    <row r="463" spans="1:21" x14ac:dyDescent="0.4">
      <c r="A463" s="91"/>
      <c r="B463" s="92"/>
      <c r="C463" s="48"/>
      <c r="D463" s="48"/>
      <c r="E463" s="48"/>
      <c r="F463" s="93"/>
      <c r="G463" s="93"/>
      <c r="H463" s="93"/>
      <c r="I463" s="93"/>
      <c r="J463" s="93"/>
      <c r="K463" s="93"/>
      <c r="L463" s="93"/>
      <c r="M463" s="93"/>
      <c r="N463" s="93"/>
      <c r="O463" s="93"/>
      <c r="P463" s="48"/>
      <c r="Q463" s="93"/>
      <c r="R463" s="93"/>
      <c r="S463" s="93"/>
      <c r="T463" s="93"/>
      <c r="U463" s="94"/>
    </row>
    <row r="464" spans="1:21" ht="16.8" thickBot="1" x14ac:dyDescent="0.45">
      <c r="A464" s="91"/>
      <c r="B464" s="48"/>
      <c r="C464" s="48"/>
      <c r="D464" s="48"/>
      <c r="E464" s="48"/>
      <c r="F464" s="93"/>
      <c r="G464" s="93"/>
      <c r="H464" s="93"/>
      <c r="I464" s="93"/>
      <c r="J464" s="93"/>
      <c r="K464" s="93"/>
      <c r="L464" s="93"/>
      <c r="M464" s="93"/>
      <c r="N464" s="93"/>
      <c r="O464" s="93"/>
      <c r="P464" s="48"/>
      <c r="Q464" s="93"/>
      <c r="R464" s="95">
        <f>SUM(R12:R462)</f>
        <v>0</v>
      </c>
      <c r="S464" s="95">
        <f t="shared" ref="S464:U464" si="16">SUM(S12:S462)</f>
        <v>0</v>
      </c>
      <c r="T464" s="95">
        <f t="shared" si="16"/>
        <v>0</v>
      </c>
      <c r="U464" s="96">
        <f t="shared" si="16"/>
        <v>0</v>
      </c>
    </row>
    <row r="465" spans="1:24" ht="16.8" thickTop="1" x14ac:dyDescent="0.4">
      <c r="A465" s="91"/>
      <c r="B465" s="48"/>
      <c r="C465" s="48"/>
      <c r="D465" s="48"/>
      <c r="E465" s="48"/>
      <c r="F465" s="48"/>
      <c r="G465" s="48"/>
      <c r="H465" s="48"/>
      <c r="I465" s="48"/>
      <c r="J465" s="48"/>
      <c r="K465" s="48"/>
      <c r="L465" s="48"/>
      <c r="M465" s="48"/>
      <c r="N465" s="48"/>
      <c r="O465" s="48"/>
      <c r="P465" s="48"/>
      <c r="Q465" s="48"/>
      <c r="R465" s="48"/>
      <c r="S465" s="48"/>
      <c r="T465" s="48"/>
      <c r="U465" s="97"/>
    </row>
    <row r="466" spans="1:24" x14ac:dyDescent="0.4">
      <c r="A466" s="91"/>
      <c r="B466" s="48"/>
      <c r="C466" s="48"/>
      <c r="D466" s="48"/>
      <c r="E466" s="48"/>
      <c r="F466" s="48"/>
      <c r="G466" s="48"/>
      <c r="H466" s="48"/>
      <c r="I466" s="48"/>
      <c r="J466" s="48"/>
      <c r="K466" s="48"/>
      <c r="L466" s="48"/>
      <c r="M466" s="48"/>
      <c r="N466" s="48"/>
      <c r="O466" s="48"/>
      <c r="P466" s="48"/>
      <c r="Q466" s="48"/>
      <c r="R466" s="48"/>
      <c r="S466" s="48"/>
      <c r="T466" s="98" t="s">
        <v>256</v>
      </c>
      <c r="U466" s="99">
        <f>U464/1000</f>
        <v>0</v>
      </c>
      <c r="V466" s="100"/>
      <c r="X466" s="101"/>
    </row>
    <row r="467" spans="1:24" x14ac:dyDescent="0.4">
      <c r="A467" s="91"/>
      <c r="B467" s="568" t="s">
        <v>238</v>
      </c>
      <c r="C467" s="568"/>
      <c r="D467" s="568"/>
      <c r="E467" s="48"/>
      <c r="F467" s="48"/>
      <c r="G467" s="599" t="s">
        <v>239</v>
      </c>
      <c r="H467" s="599"/>
      <c r="I467" s="599"/>
      <c r="J467" s="599"/>
      <c r="K467" s="599"/>
      <c r="L467" s="48"/>
      <c r="M467" s="48"/>
      <c r="N467" s="48"/>
      <c r="O467" s="48"/>
      <c r="P467" s="48"/>
      <c r="Q467" s="48"/>
      <c r="R467" s="48"/>
      <c r="S467" s="48"/>
      <c r="U467" s="97"/>
    </row>
    <row r="468" spans="1:24" ht="16.8" thickBot="1" x14ac:dyDescent="0.45">
      <c r="A468" s="91"/>
      <c r="B468" s="48"/>
      <c r="C468" s="48"/>
      <c r="D468" s="48"/>
      <c r="E468" s="48"/>
      <c r="F468" s="48"/>
      <c r="G468" s="48"/>
      <c r="H468" s="48"/>
      <c r="I468" s="48"/>
      <c r="J468" s="48"/>
      <c r="K468" s="48"/>
      <c r="L468" s="48"/>
      <c r="M468" s="48"/>
      <c r="N468" s="48"/>
      <c r="O468" s="48"/>
      <c r="P468" s="102"/>
      <c r="Q468" s="102"/>
      <c r="R468" s="593" t="s">
        <v>257</v>
      </c>
      <c r="S468" s="570"/>
      <c r="T468" s="570"/>
      <c r="U468" s="103">
        <f>'Fracción II 3er 2022'!U468+U466</f>
        <v>0</v>
      </c>
      <c r="V468" s="101"/>
    </row>
    <row r="469" spans="1:24" ht="16.8" thickTop="1" x14ac:dyDescent="0.4">
      <c r="A469" s="91"/>
      <c r="U469" s="47"/>
    </row>
    <row r="470" spans="1:24" x14ac:dyDescent="0.4">
      <c r="A470" s="91"/>
      <c r="U470" s="47"/>
    </row>
    <row r="471" spans="1:24" x14ac:dyDescent="0.4">
      <c r="A471" s="91"/>
      <c r="U471" s="47"/>
    </row>
    <row r="472" spans="1:24" x14ac:dyDescent="0.4">
      <c r="A472" s="91"/>
      <c r="B472" s="104"/>
      <c r="F472" s="105"/>
      <c r="G472" s="105"/>
      <c r="H472" s="105"/>
      <c r="I472" s="105"/>
      <c r="J472" s="105"/>
      <c r="K472" s="105"/>
      <c r="L472" s="105"/>
      <c r="M472" s="105"/>
      <c r="N472" s="105"/>
      <c r="O472" s="105"/>
      <c r="R472" s="106"/>
      <c r="S472" s="106"/>
      <c r="T472" s="106"/>
      <c r="U472" s="47"/>
    </row>
    <row r="473" spans="1:24" x14ac:dyDescent="0.4">
      <c r="A473" s="46"/>
      <c r="T473" s="105"/>
      <c r="U473" s="47"/>
    </row>
    <row r="474" spans="1:24" ht="16.8" thickBot="1" x14ac:dyDescent="0.45">
      <c r="A474" s="70"/>
      <c r="B474" s="71"/>
      <c r="C474" s="71"/>
      <c r="D474" s="71"/>
      <c r="E474" s="71"/>
      <c r="F474" s="71"/>
      <c r="G474" s="71"/>
      <c r="H474" s="71"/>
      <c r="I474" s="71"/>
      <c r="J474" s="71"/>
      <c r="K474" s="71"/>
      <c r="L474" s="71"/>
      <c r="M474" s="71"/>
      <c r="N474" s="71"/>
      <c r="O474" s="71"/>
      <c r="P474" s="71"/>
      <c r="Q474" s="71"/>
      <c r="R474" s="107"/>
      <c r="S474" s="107"/>
      <c r="T474" s="107"/>
      <c r="U474" s="72"/>
    </row>
    <row r="478" spans="1:24" x14ac:dyDescent="0.4">
      <c r="U478" s="108"/>
    </row>
  </sheetData>
  <sheetProtection insertRows="0"/>
  <mergeCells count="20">
    <mergeCell ref="R468:T468"/>
    <mergeCell ref="A10:U10"/>
    <mergeCell ref="A7:A9"/>
    <mergeCell ref="B7:P7"/>
    <mergeCell ref="B8:B9"/>
    <mergeCell ref="D8:D9"/>
    <mergeCell ref="F8:H8"/>
    <mergeCell ref="J8:L8"/>
    <mergeCell ref="N8:N9"/>
    <mergeCell ref="P8:P9"/>
    <mergeCell ref="R8:U8"/>
    <mergeCell ref="B467:D467"/>
    <mergeCell ref="G467:K467"/>
    <mergeCell ref="A6:P6"/>
    <mergeCell ref="R6:U6"/>
    <mergeCell ref="A1:T1"/>
    <mergeCell ref="A2:Q2"/>
    <mergeCell ref="A3:T3"/>
    <mergeCell ref="A4:T4"/>
    <mergeCell ref="A5:T5"/>
  </mergeCells>
  <printOptions horizontalCentered="1"/>
  <pageMargins left="0.23622047244094491" right="0.23622047244094491" top="0.27559055118110237" bottom="0.27559055118110237" header="0" footer="0"/>
  <pageSetup scale="57"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5"/>
    <pageSetUpPr fitToPage="1"/>
  </sheetPr>
  <dimension ref="A1:AI50"/>
  <sheetViews>
    <sheetView zoomScaleNormal="100" zoomScaleSheetLayoutView="100" workbookViewId="0">
      <selection sqref="A1:Q1"/>
    </sheetView>
  </sheetViews>
  <sheetFormatPr baseColWidth="10" defaultColWidth="11.44140625" defaultRowHeight="16.2" x14ac:dyDescent="0.4"/>
  <cols>
    <col min="1" max="1" width="20.88671875" style="10" customWidth="1"/>
    <col min="2" max="2" width="37.5546875" style="10" customWidth="1"/>
    <col min="3" max="3" width="11.6640625" style="10" customWidth="1"/>
    <col min="4" max="4" width="12.88671875" style="10" customWidth="1"/>
    <col min="5" max="5" width="13" style="10" customWidth="1"/>
    <col min="6" max="6" width="0.88671875" style="10" customWidth="1"/>
    <col min="7" max="8" width="12.33203125" style="10" customWidth="1"/>
    <col min="9" max="9" width="12.6640625" style="10" customWidth="1"/>
    <col min="10" max="10" width="0.88671875" style="10" customWidth="1"/>
    <col min="11" max="11" width="11.88671875" style="10" customWidth="1"/>
    <col min="12" max="13" width="12.6640625" style="10" customWidth="1"/>
    <col min="14" max="14" width="0.88671875" style="10" customWidth="1"/>
    <col min="15" max="15" width="13.5546875" style="10" customWidth="1"/>
    <col min="16" max="16" width="14.88671875" style="10" customWidth="1"/>
    <col min="17" max="17" width="16" style="10" customWidth="1"/>
    <col min="18" max="19" width="1.5546875" style="10" customWidth="1"/>
    <col min="20" max="22" width="14.6640625" style="10" customWidth="1"/>
    <col min="23" max="23" width="16.33203125" style="10" customWidth="1"/>
    <col min="24" max="28" width="14.6640625" style="10" customWidth="1"/>
    <col min="29" max="29" width="9.44140625" style="10" customWidth="1"/>
    <col min="30" max="16384" width="11.44140625" style="10"/>
  </cols>
  <sheetData>
    <row r="1" spans="1:35" s="7" customFormat="1" ht="20.25" customHeight="1" x14ac:dyDescent="0.25">
      <c r="A1" s="651" t="s">
        <v>258</v>
      </c>
      <c r="B1" s="652"/>
      <c r="C1" s="652"/>
      <c r="D1" s="652"/>
      <c r="E1" s="652"/>
      <c r="F1" s="652"/>
      <c r="G1" s="652"/>
      <c r="H1" s="652"/>
      <c r="I1" s="652"/>
      <c r="J1" s="652"/>
      <c r="K1" s="652"/>
      <c r="L1" s="652"/>
      <c r="M1" s="652"/>
      <c r="N1" s="652"/>
      <c r="O1" s="652"/>
      <c r="P1" s="652"/>
      <c r="Q1" s="652"/>
      <c r="R1" s="198"/>
      <c r="T1" s="622" t="s">
        <v>259</v>
      </c>
      <c r="U1" s="623"/>
      <c r="V1" s="623"/>
      <c r="W1" s="623"/>
      <c r="X1" s="623"/>
      <c r="Y1" s="623"/>
      <c r="Z1" s="623"/>
      <c r="AA1" s="623"/>
      <c r="AB1" s="624"/>
      <c r="AE1" s="8"/>
    </row>
    <row r="2" spans="1:35" s="7" customFormat="1" ht="20.25" customHeight="1" x14ac:dyDescent="0.25">
      <c r="A2" s="651" t="s">
        <v>260</v>
      </c>
      <c r="B2" s="652"/>
      <c r="C2" s="652"/>
      <c r="D2" s="652"/>
      <c r="E2" s="652"/>
      <c r="F2" s="652"/>
      <c r="G2" s="652"/>
      <c r="H2" s="652"/>
      <c r="I2" s="652"/>
      <c r="J2" s="652"/>
      <c r="K2" s="652"/>
      <c r="L2" s="652"/>
      <c r="M2" s="652"/>
      <c r="N2" s="652"/>
      <c r="O2" s="652"/>
      <c r="P2" s="652"/>
      <c r="Q2" s="652"/>
      <c r="R2" s="198"/>
      <c r="T2" s="630">
        <f>Q40</f>
        <v>0</v>
      </c>
      <c r="U2" s="642"/>
      <c r="V2" s="642"/>
      <c r="W2" s="642"/>
      <c r="X2" s="642"/>
      <c r="Y2" s="642"/>
      <c r="Z2" s="642"/>
      <c r="AA2" s="642"/>
      <c r="AB2" s="643"/>
      <c r="AE2" s="215"/>
    </row>
    <row r="3" spans="1:35" s="7" customFormat="1" ht="20.25" customHeight="1" x14ac:dyDescent="0.4">
      <c r="A3" s="652" t="s">
        <v>261</v>
      </c>
      <c r="B3" s="652"/>
      <c r="C3" s="652"/>
      <c r="D3" s="652"/>
      <c r="E3" s="652"/>
      <c r="F3" s="652"/>
      <c r="G3" s="652"/>
      <c r="H3" s="652"/>
      <c r="I3" s="652"/>
      <c r="J3" s="652"/>
      <c r="K3" s="652"/>
      <c r="L3" s="652"/>
      <c r="M3" s="652"/>
      <c r="N3" s="652"/>
      <c r="O3" s="652"/>
      <c r="P3" s="652"/>
      <c r="Q3" s="652"/>
      <c r="R3" s="198"/>
      <c r="S3" s="10"/>
      <c r="T3" s="625">
        <f>IF(Q40=0,0,T4/$Q$40)</f>
        <v>0</v>
      </c>
      <c r="U3" s="626"/>
      <c r="V3" s="626"/>
      <c r="W3" s="625">
        <f>IF(Q40=0,0,W4/$Q$40)</f>
        <v>0</v>
      </c>
      <c r="X3" s="626"/>
      <c r="Y3" s="626"/>
      <c r="Z3" s="625">
        <f>IF(Q40=0,0,Z4/$Q$40)</f>
        <v>0</v>
      </c>
      <c r="AA3" s="626"/>
      <c r="AB3" s="626"/>
      <c r="AE3" s="215"/>
    </row>
    <row r="4" spans="1:35" s="7" customFormat="1" ht="20.25" customHeight="1" x14ac:dyDescent="0.4">
      <c r="A4" s="653" t="s">
        <v>223</v>
      </c>
      <c r="B4" s="653"/>
      <c r="C4" s="653"/>
      <c r="D4" s="653"/>
      <c r="E4" s="653"/>
      <c r="F4" s="653"/>
      <c r="G4" s="653"/>
      <c r="H4" s="653"/>
      <c r="I4" s="653"/>
      <c r="J4" s="653"/>
      <c r="K4" s="653"/>
      <c r="L4" s="653"/>
      <c r="M4" s="653"/>
      <c r="N4" s="653"/>
      <c r="O4" s="653"/>
      <c r="P4" s="653"/>
      <c r="Q4" s="653"/>
      <c r="R4" s="198"/>
      <c r="S4" s="10"/>
      <c r="T4" s="630">
        <f>E40</f>
        <v>0</v>
      </c>
      <c r="U4" s="631"/>
      <c r="V4" s="632"/>
      <c r="W4" s="630">
        <f>I40</f>
        <v>0</v>
      </c>
      <c r="X4" s="631"/>
      <c r="Y4" s="632"/>
      <c r="Z4" s="630">
        <f>M40</f>
        <v>0</v>
      </c>
      <c r="AA4" s="631"/>
      <c r="AB4" s="632"/>
      <c r="AE4" s="215"/>
    </row>
    <row r="5" spans="1:35" s="7" customFormat="1" ht="20.25" customHeight="1" x14ac:dyDescent="0.4">
      <c r="A5" s="654" t="s">
        <v>262</v>
      </c>
      <c r="B5" s="653"/>
      <c r="C5" s="653"/>
      <c r="D5" s="653"/>
      <c r="E5" s="653"/>
      <c r="F5" s="653"/>
      <c r="G5" s="653"/>
      <c r="H5" s="653"/>
      <c r="I5" s="653"/>
      <c r="J5" s="653"/>
      <c r="K5" s="653"/>
      <c r="L5" s="653"/>
      <c r="M5" s="653"/>
      <c r="N5" s="653"/>
      <c r="O5" s="653"/>
      <c r="P5" s="653"/>
      <c r="Q5" s="653"/>
      <c r="R5" s="198"/>
      <c r="S5" s="10"/>
      <c r="T5" s="633" t="s">
        <v>263</v>
      </c>
      <c r="U5" s="634"/>
      <c r="V5" s="635"/>
      <c r="W5" s="636" t="s">
        <v>264</v>
      </c>
      <c r="X5" s="637"/>
      <c r="Y5" s="638"/>
      <c r="Z5" s="636" t="s">
        <v>265</v>
      </c>
      <c r="AA5" s="637"/>
      <c r="AB5" s="638"/>
      <c r="AE5" s="215"/>
    </row>
    <row r="6" spans="1:35" ht="21.6" x14ac:dyDescent="0.5">
      <c r="A6" s="655" t="s">
        <v>266</v>
      </c>
      <c r="B6" s="656"/>
      <c r="C6" s="656"/>
      <c r="D6" s="656"/>
      <c r="E6" s="656"/>
      <c r="F6" s="656"/>
      <c r="G6" s="656"/>
      <c r="H6" s="656"/>
      <c r="I6" s="656"/>
      <c r="J6" s="656"/>
      <c r="K6" s="656"/>
      <c r="L6" s="656"/>
      <c r="M6" s="657"/>
      <c r="N6" s="9"/>
      <c r="O6" s="655" t="s">
        <v>267</v>
      </c>
      <c r="P6" s="656"/>
      <c r="Q6" s="657"/>
      <c r="R6" s="199"/>
      <c r="T6" s="279" t="s">
        <v>198</v>
      </c>
      <c r="U6" s="279" t="s">
        <v>199</v>
      </c>
      <c r="V6" s="279" t="s">
        <v>200</v>
      </c>
      <c r="W6" s="279" t="s">
        <v>198</v>
      </c>
      <c r="X6" s="279" t="s">
        <v>199</v>
      </c>
      <c r="Y6" s="279" t="s">
        <v>200</v>
      </c>
      <c r="Z6" s="279" t="s">
        <v>198</v>
      </c>
      <c r="AA6" s="279" t="s">
        <v>199</v>
      </c>
      <c r="AB6" s="279" t="s">
        <v>200</v>
      </c>
      <c r="AC6" s="7"/>
      <c r="AD6" s="7"/>
      <c r="AE6" s="215"/>
      <c r="AF6" s="7"/>
      <c r="AG6" s="7"/>
      <c r="AH6" s="7"/>
      <c r="AI6" s="7"/>
    </row>
    <row r="7" spans="1:35" ht="12.75" customHeight="1" x14ac:dyDescent="0.4">
      <c r="A7" s="658" t="s">
        <v>226</v>
      </c>
      <c r="B7" s="659" t="s">
        <v>268</v>
      </c>
      <c r="C7" s="666" t="s">
        <v>269</v>
      </c>
      <c r="D7" s="667"/>
      <c r="E7" s="667"/>
      <c r="F7" s="667"/>
      <c r="G7" s="667"/>
      <c r="H7" s="667"/>
      <c r="I7" s="667"/>
      <c r="J7" s="667"/>
      <c r="K7" s="667"/>
      <c r="L7" s="667"/>
      <c r="M7" s="668"/>
      <c r="N7" s="12"/>
      <c r="O7" s="660" t="s">
        <v>240</v>
      </c>
      <c r="P7" s="661"/>
      <c r="Q7" s="662"/>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C7" s="7"/>
      <c r="AD7" s="7"/>
      <c r="AE7" s="8"/>
      <c r="AF7" s="7"/>
      <c r="AG7" s="7"/>
      <c r="AH7" s="7"/>
      <c r="AI7" s="7"/>
    </row>
    <row r="8" spans="1:35" ht="12.75" customHeight="1" x14ac:dyDescent="0.4">
      <c r="A8" s="658"/>
      <c r="B8" s="659"/>
      <c r="C8" s="669" t="s">
        <v>263</v>
      </c>
      <c r="D8" s="670"/>
      <c r="E8" s="671"/>
      <c r="F8" s="13"/>
      <c r="G8" s="676" t="s">
        <v>264</v>
      </c>
      <c r="H8" s="670"/>
      <c r="I8" s="671"/>
      <c r="J8" s="14"/>
      <c r="K8" s="672" t="s">
        <v>265</v>
      </c>
      <c r="L8" s="673"/>
      <c r="M8" s="674"/>
      <c r="N8" s="15"/>
      <c r="O8" s="663"/>
      <c r="P8" s="664"/>
      <c r="Q8" s="665"/>
      <c r="R8" s="200"/>
      <c r="S8" s="34"/>
      <c r="T8" s="321">
        <f>IF(T4=0,0,T7/T4)</f>
        <v>0</v>
      </c>
      <c r="U8" s="321">
        <f>IF(T4=0,0,U7/T4)</f>
        <v>0</v>
      </c>
      <c r="V8" s="321">
        <f>IF(T4=0,0,V7/T4)</f>
        <v>0</v>
      </c>
      <c r="W8" s="321">
        <f>IF(W4=0,0,W7/W4)</f>
        <v>0</v>
      </c>
      <c r="X8" s="321">
        <f>IF(W4=0,0,X7/W4)</f>
        <v>0</v>
      </c>
      <c r="Y8" s="321">
        <f>IF(W4=0,0,Y7/W4)</f>
        <v>0</v>
      </c>
      <c r="Z8" s="321">
        <f>IF(Z4=0,0,Z7/Z4)</f>
        <v>0</v>
      </c>
      <c r="AA8" s="321">
        <f>IF(Z4=0,0,AA7/Z4)</f>
        <v>0</v>
      </c>
      <c r="AB8" s="321">
        <f>IF(Z4=0,0,AB7/Z4)</f>
        <v>0</v>
      </c>
      <c r="AC8" s="7"/>
      <c r="AD8" s="7"/>
      <c r="AE8" s="8"/>
      <c r="AF8" s="7"/>
      <c r="AG8" s="7"/>
      <c r="AH8" s="7"/>
      <c r="AI8" s="7"/>
    </row>
    <row r="9" spans="1:35" ht="18.600000000000001" thickBot="1" x14ac:dyDescent="0.45">
      <c r="A9" s="658"/>
      <c r="B9" s="659"/>
      <c r="C9" s="16" t="s">
        <v>198</v>
      </c>
      <c r="D9" s="16" t="s">
        <v>199</v>
      </c>
      <c r="E9" s="16" t="s">
        <v>200</v>
      </c>
      <c r="F9" s="17"/>
      <c r="G9" s="16" t="s">
        <v>198</v>
      </c>
      <c r="H9" s="16" t="s">
        <v>199</v>
      </c>
      <c r="I9" s="16" t="s">
        <v>200</v>
      </c>
      <c r="J9" s="17"/>
      <c r="K9" s="16" t="s">
        <v>198</v>
      </c>
      <c r="L9" s="16" t="s">
        <v>199</v>
      </c>
      <c r="M9" s="16" t="s">
        <v>200</v>
      </c>
      <c r="N9" s="17"/>
      <c r="O9" s="18" t="s">
        <v>198</v>
      </c>
      <c r="P9" s="18" t="s">
        <v>270</v>
      </c>
      <c r="Q9" s="19" t="s">
        <v>271</v>
      </c>
      <c r="R9" s="201"/>
      <c r="S9" s="34"/>
      <c r="T9" s="282"/>
      <c r="U9" s="282"/>
      <c r="V9" s="282"/>
      <c r="W9" s="282"/>
      <c r="X9" s="282"/>
      <c r="Y9" s="282"/>
      <c r="Z9" s="282"/>
      <c r="AA9" s="282"/>
      <c r="AB9" s="282"/>
      <c r="AC9" s="7"/>
      <c r="AD9" s="7"/>
      <c r="AE9" s="8"/>
      <c r="AF9" s="7"/>
      <c r="AG9" s="7"/>
      <c r="AH9" s="7"/>
    </row>
    <row r="10" spans="1:35" x14ac:dyDescent="0.4">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x14ac:dyDescent="0.4">
      <c r="A11" s="187"/>
      <c r="B11" s="187"/>
      <c r="C11" s="29"/>
      <c r="D11" s="25"/>
      <c r="E11" s="30"/>
      <c r="F11" s="25"/>
      <c r="G11" s="29"/>
      <c r="H11" s="25"/>
      <c r="I11" s="30"/>
      <c r="J11" s="25"/>
      <c r="K11" s="29"/>
      <c r="L11" s="25"/>
      <c r="M11" s="30"/>
      <c r="N11" s="25"/>
      <c r="O11" s="31"/>
      <c r="P11" s="32"/>
      <c r="Q11" s="33"/>
      <c r="T11" s="627" t="s">
        <v>272</v>
      </c>
      <c r="U11" s="628"/>
      <c r="V11" s="628"/>
      <c r="W11" s="628"/>
      <c r="X11" s="628"/>
      <c r="Y11" s="628"/>
      <c r="Z11" s="628"/>
      <c r="AA11" s="628"/>
      <c r="AB11" s="629"/>
      <c r="AC11" s="10"/>
      <c r="AD11" s="10"/>
      <c r="AE11" s="10"/>
      <c r="AF11" s="10"/>
      <c r="AG11" s="10"/>
      <c r="AH11" s="10"/>
      <c r="AI11" s="10"/>
    </row>
    <row r="12" spans="1:35" s="34" customFormat="1" ht="18" customHeight="1" x14ac:dyDescent="0.4">
      <c r="A12" s="677" t="str">
        <f>VLOOKUP('Hoja de trabajo'!$A$2,Hoja1!$B$1:$C$36,2,FALSE)</f>
        <v>Elegir Institución en Hoja de trabajo</v>
      </c>
      <c r="B12" s="650" t="str">
        <f>'Hoja de trabajo'!D49</f>
        <v>SUBSIDIOS FEDERALES PARA ORGANISMOS DESCENTRALIZADOS ESTATALES       U006</v>
      </c>
      <c r="C12" s="235"/>
      <c r="D12" s="236"/>
      <c r="E12" s="237"/>
      <c r="F12" s="278"/>
      <c r="G12" s="235"/>
      <c r="H12" s="236"/>
      <c r="I12" s="237"/>
      <c r="J12" s="278"/>
      <c r="K12" s="235"/>
      <c r="L12" s="236"/>
      <c r="M12" s="237"/>
      <c r="N12" s="32"/>
      <c r="O12" s="39">
        <f>C12+G12+K12</f>
        <v>0</v>
      </c>
      <c r="P12" s="42">
        <f>O12+D12+H12+L12</f>
        <v>0</v>
      </c>
      <c r="Q12" s="44">
        <f>P12+E12+I12+M12</f>
        <v>0</v>
      </c>
      <c r="R12" s="202"/>
      <c r="T12" s="46"/>
      <c r="U12" s="10"/>
      <c r="V12" s="48"/>
      <c r="W12" s="10"/>
      <c r="X12" s="48"/>
      <c r="Y12" s="10"/>
      <c r="Z12" s="10"/>
      <c r="AA12" s="10"/>
      <c r="AB12" s="47"/>
      <c r="AC12" s="10"/>
      <c r="AD12" s="10"/>
      <c r="AE12" s="10"/>
      <c r="AF12" s="10"/>
      <c r="AG12" s="10"/>
      <c r="AH12" s="10"/>
      <c r="AI12" s="10"/>
    </row>
    <row r="13" spans="1:35" s="34" customFormat="1" ht="18" customHeight="1" x14ac:dyDescent="0.4">
      <c r="A13" s="678"/>
      <c r="B13" s="650"/>
      <c r="C13" s="38"/>
      <c r="D13" s="37"/>
      <c r="E13" s="35"/>
      <c r="F13" s="36"/>
      <c r="G13" s="38"/>
      <c r="H13" s="37"/>
      <c r="I13" s="35"/>
      <c r="J13" s="36"/>
      <c r="K13" s="38"/>
      <c r="L13" s="37"/>
      <c r="M13" s="35"/>
      <c r="N13" s="32"/>
      <c r="O13" s="39"/>
      <c r="P13" s="42"/>
      <c r="Q13" s="44"/>
      <c r="R13" s="202"/>
      <c r="T13" s="46"/>
      <c r="U13" s="10"/>
      <c r="V13" s="48"/>
      <c r="W13" s="10"/>
      <c r="X13" s="48"/>
      <c r="Y13" s="639" t="s">
        <v>273</v>
      </c>
      <c r="Z13" s="646" t="s">
        <v>274</v>
      </c>
      <c r="AA13" s="619" t="s">
        <v>275</v>
      </c>
      <c r="AB13" s="47"/>
      <c r="AC13" s="10"/>
      <c r="AD13" s="10"/>
      <c r="AE13" s="10"/>
      <c r="AF13" s="10"/>
      <c r="AG13" s="10"/>
      <c r="AH13" s="10"/>
      <c r="AI13" s="10"/>
    </row>
    <row r="14" spans="1:35" s="34" customFormat="1" ht="5.25" customHeight="1" x14ac:dyDescent="0.4">
      <c r="A14" s="678"/>
      <c r="B14" s="40"/>
      <c r="C14" s="181"/>
      <c r="D14" s="182"/>
      <c r="E14" s="183"/>
      <c r="F14" s="25"/>
      <c r="G14" s="181"/>
      <c r="H14" s="182"/>
      <c r="I14" s="183"/>
      <c r="J14" s="25"/>
      <c r="K14" s="181"/>
      <c r="L14" s="182"/>
      <c r="M14" s="183"/>
      <c r="N14" s="32"/>
      <c r="O14" s="184"/>
      <c r="P14" s="185"/>
      <c r="Q14" s="186"/>
      <c r="T14" s="46"/>
      <c r="U14" s="10"/>
      <c r="V14" s="48"/>
      <c r="W14" s="10"/>
      <c r="X14" s="48"/>
      <c r="Y14" s="640"/>
      <c r="Z14" s="647"/>
      <c r="AA14" s="620"/>
      <c r="AB14" s="47"/>
      <c r="AC14" s="10"/>
      <c r="AD14" s="10"/>
      <c r="AE14" s="10"/>
      <c r="AF14" s="10"/>
      <c r="AG14" s="10"/>
      <c r="AH14" s="10"/>
      <c r="AI14" s="10"/>
    </row>
    <row r="15" spans="1:35" s="34" customFormat="1" ht="18.899999999999999" customHeight="1" x14ac:dyDescent="0.4">
      <c r="A15" s="678"/>
      <c r="B15" s="40"/>
      <c r="C15" s="29"/>
      <c r="D15" s="25"/>
      <c r="E15" s="30"/>
      <c r="F15" s="25"/>
      <c r="G15" s="29"/>
      <c r="H15" s="25"/>
      <c r="I15" s="30"/>
      <c r="J15" s="25"/>
      <c r="K15" s="31"/>
      <c r="L15" s="32"/>
      <c r="M15" s="41"/>
      <c r="N15" s="32"/>
      <c r="O15" s="31"/>
      <c r="P15" s="32"/>
      <c r="Q15" s="33"/>
      <c r="T15" s="46"/>
      <c r="U15" s="10"/>
      <c r="V15" s="10"/>
      <c r="W15" s="10"/>
      <c r="X15" s="48"/>
      <c r="Y15" s="641"/>
      <c r="Z15" s="648"/>
      <c r="AA15" s="621"/>
      <c r="AB15" s="47"/>
      <c r="AC15" s="10"/>
      <c r="AD15" s="10"/>
      <c r="AE15" s="10"/>
      <c r="AF15" s="10"/>
      <c r="AG15" s="10"/>
      <c r="AH15" s="10"/>
      <c r="AI15" s="10"/>
    </row>
    <row r="16" spans="1:35" s="34" customFormat="1" ht="18.899999999999999" customHeight="1" x14ac:dyDescent="0.4">
      <c r="A16" s="678"/>
      <c r="B16" s="675" t="str">
        <f>'Hoja de trabajo'!D50</f>
        <v>PROGRAMA PARA EL DESARROLLO PROFESIONAL DOCENTE (PRODEP)                   S247</v>
      </c>
      <c r="C16" s="235">
        <v>0</v>
      </c>
      <c r="D16" s="236">
        <v>0</v>
      </c>
      <c r="E16" s="237">
        <v>0</v>
      </c>
      <c r="F16" s="278"/>
      <c r="G16" s="235">
        <v>0</v>
      </c>
      <c r="H16" s="236">
        <v>0</v>
      </c>
      <c r="I16" s="237">
        <v>0</v>
      </c>
      <c r="J16" s="25"/>
      <c r="K16" s="39">
        <f>'Hoja de trabajo'!D32</f>
        <v>0</v>
      </c>
      <c r="L16" s="42">
        <f>'Hoja de trabajo'!E32</f>
        <v>0</v>
      </c>
      <c r="M16" s="43">
        <f>'Hoja de trabajo'!F32</f>
        <v>0</v>
      </c>
      <c r="N16" s="32"/>
      <c r="O16" s="39">
        <f>C16+G16+K16</f>
        <v>0</v>
      </c>
      <c r="P16" s="42">
        <f>O16+D16+H16+L16</f>
        <v>0</v>
      </c>
      <c r="Q16" s="44">
        <f>P16+E16+I16+M16</f>
        <v>0</v>
      </c>
      <c r="R16" s="202"/>
      <c r="T16" s="46"/>
      <c r="U16" s="10"/>
      <c r="V16" s="10"/>
      <c r="W16" s="10"/>
      <c r="X16" s="48"/>
      <c r="AB16" s="47"/>
      <c r="AC16" s="10"/>
      <c r="AD16" s="10"/>
      <c r="AE16" s="10"/>
      <c r="AF16" s="10"/>
      <c r="AG16" s="10"/>
      <c r="AH16" s="10"/>
      <c r="AI16" s="10"/>
    </row>
    <row r="17" spans="1:35" s="34" customFormat="1" ht="18.899999999999999" customHeight="1" x14ac:dyDescent="0.4">
      <c r="A17" s="678"/>
      <c r="B17" s="675"/>
      <c r="C17" s="29"/>
      <c r="D17" s="25"/>
      <c r="E17" s="30"/>
      <c r="F17" s="25"/>
      <c r="G17" s="29"/>
      <c r="H17" s="25"/>
      <c r="I17" s="30"/>
      <c r="J17" s="25"/>
      <c r="K17" s="39"/>
      <c r="L17" s="32"/>
      <c r="M17" s="41"/>
      <c r="N17" s="32"/>
      <c r="O17" s="31"/>
      <c r="P17" s="32"/>
      <c r="Q17" s="33"/>
      <c r="T17" s="46"/>
      <c r="U17" s="286"/>
      <c r="W17" s="287" t="s">
        <v>276</v>
      </c>
      <c r="X17" s="48"/>
      <c r="Y17" s="108">
        <f>'Fracción II 1er 2022'!U468</f>
        <v>0</v>
      </c>
      <c r="Z17" s="291">
        <f>IFERROR(IF(Y17="",0,Y17/Y21),0)</f>
        <v>0</v>
      </c>
      <c r="AA17" s="289" t="s">
        <v>277</v>
      </c>
      <c r="AB17" s="47"/>
      <c r="AC17" s="10"/>
      <c r="AE17" s="10"/>
      <c r="AF17" s="10"/>
      <c r="AG17" s="10"/>
      <c r="AH17" s="10"/>
      <c r="AI17" s="10"/>
    </row>
    <row r="18" spans="1:35" s="34" customFormat="1" ht="18.899999999999999" customHeight="1" x14ac:dyDescent="0.4">
      <c r="A18" s="678"/>
      <c r="B18" s="45"/>
      <c r="C18" s="29"/>
      <c r="D18" s="25"/>
      <c r="E18" s="30" t="s">
        <v>278</v>
      </c>
      <c r="F18" s="25"/>
      <c r="G18" s="29"/>
      <c r="H18" s="25"/>
      <c r="I18" s="30"/>
      <c r="J18" s="25"/>
      <c r="K18" s="39"/>
      <c r="L18" s="32"/>
      <c r="M18" s="41"/>
      <c r="N18" s="32"/>
      <c r="O18" s="31"/>
      <c r="P18" s="32"/>
      <c r="Q18" s="33"/>
      <c r="T18" s="46"/>
      <c r="U18" s="10"/>
      <c r="W18" s="10"/>
      <c r="X18" s="10"/>
      <c r="Y18" s="108"/>
      <c r="Z18" s="10"/>
      <c r="AA18" s="289"/>
      <c r="AB18" s="47"/>
      <c r="AC18" s="10"/>
      <c r="AE18" s="10"/>
      <c r="AF18" s="10"/>
      <c r="AG18" s="10"/>
      <c r="AH18" s="10"/>
      <c r="AI18" s="10"/>
    </row>
    <row r="19" spans="1:35" s="34" customFormat="1" ht="18.899999999999999" customHeight="1" x14ac:dyDescent="0.4">
      <c r="A19" s="678"/>
      <c r="B19" s="649" t="str">
        <f>'Hoja de trabajo'!D51</f>
        <v>EXTRAORDINARIO                                                                                                          U006</v>
      </c>
      <c r="C19" s="235">
        <v>0</v>
      </c>
      <c r="D19" s="236">
        <v>0</v>
      </c>
      <c r="E19" s="237">
        <v>0</v>
      </c>
      <c r="F19" s="278"/>
      <c r="G19" s="235">
        <v>0</v>
      </c>
      <c r="H19" s="236">
        <v>0</v>
      </c>
      <c r="I19" s="237">
        <v>0</v>
      </c>
      <c r="J19" s="25"/>
      <c r="K19" s="39">
        <f>'Hoja de trabajo'!D34</f>
        <v>0</v>
      </c>
      <c r="L19" s="42">
        <f>'Hoja de trabajo'!E34</f>
        <v>0</v>
      </c>
      <c r="M19" s="43">
        <f>'Hoja de trabajo'!F34</f>
        <v>0</v>
      </c>
      <c r="N19" s="32"/>
      <c r="O19" s="39">
        <f>C19+G19+K19</f>
        <v>0</v>
      </c>
      <c r="P19" s="42">
        <f>O19+D19+H19+L19</f>
        <v>0</v>
      </c>
      <c r="Q19" s="44">
        <f>P19+E19+I19+M19</f>
        <v>0</v>
      </c>
      <c r="R19" s="202"/>
      <c r="T19" s="46"/>
      <c r="U19" s="10"/>
      <c r="W19" s="287" t="s">
        <v>279</v>
      </c>
      <c r="X19" s="10"/>
      <c r="Y19" s="108">
        <f>W40</f>
        <v>0</v>
      </c>
      <c r="Z19" s="291">
        <f>IFERROR(IF(Y19="",0,Y19/Y21),0)</f>
        <v>0</v>
      </c>
      <c r="AA19" s="289" t="s">
        <v>280</v>
      </c>
      <c r="AB19" s="47"/>
      <c r="AC19" s="10"/>
      <c r="AE19" s="10"/>
      <c r="AF19" s="10"/>
      <c r="AG19" s="10"/>
      <c r="AH19" s="10"/>
      <c r="AI19" s="10"/>
    </row>
    <row r="20" spans="1:35" s="34" customFormat="1" ht="18.899999999999999" customHeight="1" x14ac:dyDescent="0.4">
      <c r="A20" s="678"/>
      <c r="B20" s="649"/>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899999999999999" customHeight="1" thickBot="1" x14ac:dyDescent="0.45">
      <c r="A21" s="678"/>
      <c r="B21" s="45"/>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899999999999999" customHeight="1" thickTop="1" thickBot="1" x14ac:dyDescent="0.45">
      <c r="A22" s="678"/>
      <c r="B22" s="650" t="str">
        <f>'Hoja de trabajo'!D52</f>
        <v>AAA</v>
      </c>
      <c r="C22" s="235">
        <v>0</v>
      </c>
      <c r="D22" s="236">
        <v>0</v>
      </c>
      <c r="E22" s="237">
        <v>0</v>
      </c>
      <c r="F22" s="278"/>
      <c r="G22" s="235">
        <v>0</v>
      </c>
      <c r="H22" s="236">
        <v>0</v>
      </c>
      <c r="I22" s="237">
        <v>0</v>
      </c>
      <c r="J22" s="25"/>
      <c r="K22" s="39">
        <f>'Hoja de trabajo'!D36</f>
        <v>0</v>
      </c>
      <c r="L22" s="42">
        <f>'Hoja de trabajo'!E36</f>
        <v>0</v>
      </c>
      <c r="M22" s="43">
        <f>'Hoja de trabajo'!F36</f>
        <v>0</v>
      </c>
      <c r="N22" s="32"/>
      <c r="O22" s="39">
        <f>C22+G22+K22</f>
        <v>0</v>
      </c>
      <c r="P22" s="42">
        <f>O22+D22+H22+L22</f>
        <v>0</v>
      </c>
      <c r="Q22" s="44">
        <f>P22+E22+I22+M22</f>
        <v>0</v>
      </c>
      <c r="R22" s="202"/>
      <c r="T22" s="70"/>
      <c r="U22" s="71"/>
      <c r="V22" s="71"/>
      <c r="W22" s="71"/>
      <c r="X22" s="71"/>
      <c r="Y22" s="71"/>
      <c r="Z22" s="71"/>
      <c r="AA22" s="71"/>
      <c r="AB22" s="72"/>
      <c r="AC22" s="10"/>
      <c r="AD22" s="10"/>
      <c r="AG22" s="10"/>
      <c r="AH22" s="10"/>
      <c r="AI22" s="10"/>
    </row>
    <row r="23" spans="1:35" s="34" customFormat="1" ht="18.899999999999999" customHeight="1" x14ac:dyDescent="0.4">
      <c r="A23" s="678"/>
      <c r="B23" s="650"/>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899999999999999" customHeight="1" x14ac:dyDescent="0.4">
      <c r="A24" s="678"/>
      <c r="B24" s="45"/>
      <c r="C24" s="29"/>
      <c r="D24" s="25"/>
      <c r="E24" s="30"/>
      <c r="F24" s="25"/>
      <c r="G24" s="29"/>
      <c r="H24" s="25"/>
      <c r="I24" s="30"/>
      <c r="J24" s="25"/>
      <c r="K24" s="31"/>
      <c r="L24" s="32"/>
      <c r="M24" s="41"/>
      <c r="N24" s="32"/>
      <c r="O24" s="31"/>
      <c r="P24" s="32"/>
      <c r="Q24" s="33"/>
      <c r="T24" s="10"/>
      <c r="U24" s="10"/>
      <c r="V24" s="10"/>
      <c r="W24" s="329" t="s">
        <v>283</v>
      </c>
      <c r="X24" s="644" t="s">
        <v>284</v>
      </c>
      <c r="Y24" s="292"/>
      <c r="Z24" s="323"/>
      <c r="AA24" s="323"/>
      <c r="AB24" s="323"/>
      <c r="AC24" s="10"/>
      <c r="AD24" s="10"/>
      <c r="AE24" s="10"/>
      <c r="AG24" s="10"/>
      <c r="AH24" s="10"/>
      <c r="AI24" s="10"/>
    </row>
    <row r="25" spans="1:35" s="34" customFormat="1" ht="18.899999999999999" customHeight="1" x14ac:dyDescent="0.4">
      <c r="A25" s="678"/>
      <c r="B25" s="649" t="str">
        <f>'Hoja de trabajo'!D53</f>
        <v>BBB</v>
      </c>
      <c r="C25" s="235">
        <v>0</v>
      </c>
      <c r="D25" s="236">
        <v>0</v>
      </c>
      <c r="E25" s="237">
        <v>0</v>
      </c>
      <c r="F25" s="278"/>
      <c r="G25" s="235">
        <v>0</v>
      </c>
      <c r="H25" s="236">
        <v>0</v>
      </c>
      <c r="I25" s="237">
        <v>0</v>
      </c>
      <c r="J25" s="25"/>
      <c r="K25" s="39">
        <f>'Hoja de trabajo'!D38</f>
        <v>0</v>
      </c>
      <c r="L25" s="42">
        <f>'Hoja de trabajo'!E38</f>
        <v>0</v>
      </c>
      <c r="M25" s="43">
        <f>'Hoja de trabajo'!F38</f>
        <v>0</v>
      </c>
      <c r="N25" s="32"/>
      <c r="O25" s="39">
        <f>C25+G25+K25</f>
        <v>0</v>
      </c>
      <c r="P25" s="42">
        <f>O25+D25+H25+L25</f>
        <v>0</v>
      </c>
      <c r="Q25" s="44">
        <f>P25+E25+I25+M25</f>
        <v>0</v>
      </c>
      <c r="R25" s="202"/>
      <c r="V25" s="10"/>
      <c r="W25" s="294" t="s">
        <v>285</v>
      </c>
      <c r="X25" s="645" t="s">
        <v>281</v>
      </c>
      <c r="Y25" s="10"/>
      <c r="Z25" s="10"/>
      <c r="AA25" s="10"/>
      <c r="AB25" s="10"/>
      <c r="AD25" s="10"/>
      <c r="AE25" s="10"/>
      <c r="AF25" s="10"/>
      <c r="AG25" s="10"/>
      <c r="AH25" s="10"/>
      <c r="AI25" s="10"/>
    </row>
    <row r="26" spans="1:35" s="34" customFormat="1" ht="18.899999999999999" customHeight="1" x14ac:dyDescent="0.4">
      <c r="A26" s="678"/>
      <c r="B26" s="649"/>
      <c r="C26" s="29"/>
      <c r="D26" s="25"/>
      <c r="E26" s="30"/>
      <c r="F26" s="25"/>
      <c r="G26" s="29"/>
      <c r="H26" s="25"/>
      <c r="I26" s="30"/>
      <c r="J26" s="25"/>
      <c r="K26" s="31"/>
      <c r="L26" s="32"/>
      <c r="M26" s="41"/>
      <c r="N26" s="32"/>
      <c r="O26" s="31"/>
      <c r="P26" s="32"/>
      <c r="Q26" s="33"/>
      <c r="V26" s="10" t="s">
        <v>286</v>
      </c>
      <c r="W26" s="330">
        <f>W30*$Z17</f>
        <v>0</v>
      </c>
      <c r="X26" s="296">
        <f>W26</f>
        <v>0</v>
      </c>
      <c r="Y26" s="10"/>
      <c r="Z26" s="10"/>
      <c r="AA26" s="10"/>
      <c r="AB26" s="10"/>
      <c r="AD26" s="10"/>
      <c r="AE26" s="10"/>
      <c r="AF26" s="10"/>
      <c r="AG26" s="10"/>
      <c r="AH26" s="10"/>
      <c r="AI26" s="10"/>
    </row>
    <row r="27" spans="1:35" s="34" customFormat="1" ht="18.899999999999999" customHeight="1" x14ac:dyDescent="0.4">
      <c r="A27" s="678"/>
      <c r="B27" s="45"/>
      <c r="C27" s="29"/>
      <c r="D27" s="25"/>
      <c r="E27" s="30"/>
      <c r="F27" s="25"/>
      <c r="G27" s="29"/>
      <c r="H27" s="25"/>
      <c r="I27" s="30"/>
      <c r="J27" s="25"/>
      <c r="K27" s="31"/>
      <c r="L27" s="32"/>
      <c r="M27" s="41"/>
      <c r="N27" s="32"/>
      <c r="O27" s="31"/>
      <c r="P27" s="32"/>
      <c r="Q27" s="33"/>
      <c r="T27" s="10"/>
      <c r="U27" s="10"/>
      <c r="V27" s="10"/>
      <c r="W27" s="297"/>
      <c r="X27" s="296"/>
      <c r="Y27" s="10"/>
      <c r="Z27" s="10"/>
      <c r="AA27" s="10"/>
      <c r="AB27" s="10"/>
      <c r="AC27" s="10"/>
      <c r="AD27" s="10"/>
      <c r="AE27" s="10"/>
      <c r="AF27" s="10"/>
      <c r="AG27" s="10"/>
      <c r="AH27" s="10"/>
      <c r="AI27" s="10"/>
    </row>
    <row r="28" spans="1:35" s="34" customFormat="1" ht="18.899999999999999" customHeight="1" x14ac:dyDescent="0.4">
      <c r="A28" s="678"/>
      <c r="B28" s="650" t="str">
        <f>'Hoja de trabajo'!D54</f>
        <v>CCC</v>
      </c>
      <c r="C28" s="235">
        <v>0</v>
      </c>
      <c r="D28" s="236">
        <v>0</v>
      </c>
      <c r="E28" s="237">
        <v>0</v>
      </c>
      <c r="F28" s="278"/>
      <c r="G28" s="235">
        <v>0</v>
      </c>
      <c r="H28" s="236">
        <v>0</v>
      </c>
      <c r="I28" s="237">
        <v>0</v>
      </c>
      <c r="J28" s="25"/>
      <c r="K28" s="39">
        <f>'Hoja de trabajo'!D40</f>
        <v>0</v>
      </c>
      <c r="L28" s="42">
        <f>'Hoja de trabajo'!E40</f>
        <v>0</v>
      </c>
      <c r="M28" s="43">
        <f>'Hoja de trabajo'!F40</f>
        <v>0</v>
      </c>
      <c r="N28" s="32"/>
      <c r="O28" s="39">
        <f>C28+G28+K28</f>
        <v>0</v>
      </c>
      <c r="P28" s="42">
        <f>O28+D28+H28+L28</f>
        <v>0</v>
      </c>
      <c r="Q28" s="44">
        <f>P28+E28+I28+M28</f>
        <v>0</v>
      </c>
      <c r="R28" s="202"/>
      <c r="S28" s="10"/>
      <c r="T28" s="10"/>
      <c r="U28" s="10"/>
      <c r="V28" s="10" t="s">
        <v>279</v>
      </c>
      <c r="W28" s="299">
        <f>W30*$Z19</f>
        <v>0</v>
      </c>
      <c r="X28" s="298">
        <f>W28</f>
        <v>0</v>
      </c>
      <c r="Y28" s="10"/>
      <c r="Z28" s="10"/>
      <c r="AA28" s="10"/>
      <c r="AB28" s="10"/>
      <c r="AC28" s="10"/>
      <c r="AD28" s="10"/>
      <c r="AE28" s="10"/>
      <c r="AF28" s="10"/>
      <c r="AG28" s="10"/>
      <c r="AH28" s="10"/>
      <c r="AI28" s="10"/>
    </row>
    <row r="29" spans="1:35" s="34" customFormat="1" ht="18.899999999999999" customHeight="1" x14ac:dyDescent="0.4">
      <c r="A29" s="678"/>
      <c r="B29" s="650"/>
      <c r="C29" s="29"/>
      <c r="D29" s="25"/>
      <c r="E29" s="30"/>
      <c r="F29" s="25"/>
      <c r="G29" s="29"/>
      <c r="H29" s="25"/>
      <c r="I29" s="30"/>
      <c r="J29" s="25"/>
      <c r="K29" s="31"/>
      <c r="L29" s="32"/>
      <c r="M29" s="41"/>
      <c r="N29" s="32"/>
      <c r="O29" s="31"/>
      <c r="P29" s="32"/>
      <c r="Q29" s="33"/>
      <c r="S29" s="10"/>
      <c r="T29" s="10"/>
      <c r="U29" s="10"/>
      <c r="V29" s="10"/>
      <c r="W29" s="300"/>
      <c r="X29" s="108"/>
      <c r="Y29" s="10"/>
      <c r="Z29" s="10"/>
      <c r="AA29" s="10"/>
      <c r="AB29" s="10"/>
      <c r="AC29" s="10"/>
      <c r="AD29" s="10"/>
      <c r="AE29" s="10"/>
      <c r="AF29" s="10"/>
      <c r="AG29" s="10"/>
      <c r="AH29" s="10"/>
      <c r="AI29" s="10"/>
    </row>
    <row r="30" spans="1:35" s="34" customFormat="1" ht="18.899999999999999" customHeight="1" thickBot="1" x14ac:dyDescent="0.45">
      <c r="A30" s="678"/>
      <c r="B30" s="28"/>
      <c r="C30" s="29"/>
      <c r="D30" s="25"/>
      <c r="E30" s="30"/>
      <c r="F30" s="25"/>
      <c r="G30" s="29"/>
      <c r="H30" s="25"/>
      <c r="I30" s="30"/>
      <c r="J30" s="25"/>
      <c r="K30" s="31"/>
      <c r="L30" s="32"/>
      <c r="M30" s="41"/>
      <c r="N30" s="32"/>
      <c r="O30" s="31"/>
      <c r="P30" s="32"/>
      <c r="Q30" s="33"/>
      <c r="S30" s="10"/>
      <c r="T30" s="10"/>
      <c r="U30" s="10"/>
      <c r="V30" s="10"/>
      <c r="W30" s="302">
        <f>'Fracción I 2022'!F12</f>
        <v>0</v>
      </c>
      <c r="X30" s="301">
        <f>X26+X28</f>
        <v>0</v>
      </c>
      <c r="Y30" s="10"/>
      <c r="Z30" s="10"/>
      <c r="AA30" s="10"/>
      <c r="AB30" s="10"/>
      <c r="AC30" s="10"/>
      <c r="AD30" s="10"/>
      <c r="AE30" s="10"/>
      <c r="AF30" s="10"/>
      <c r="AG30" s="10"/>
      <c r="AH30" s="10"/>
      <c r="AI30" s="10"/>
    </row>
    <row r="31" spans="1:35" s="34" customFormat="1" ht="18.899999999999999" customHeight="1" thickTop="1" x14ac:dyDescent="0.4">
      <c r="A31" s="678"/>
      <c r="B31" s="650" t="str">
        <f>IF('Hoja de trabajo'!D55="","",'Hoja de trabajo'!D55)</f>
        <v/>
      </c>
      <c r="C31" s="235">
        <v>0</v>
      </c>
      <c r="D31" s="236">
        <v>0</v>
      </c>
      <c r="E31" s="237">
        <v>0</v>
      </c>
      <c r="F31" s="278"/>
      <c r="G31" s="235">
        <v>0</v>
      </c>
      <c r="H31" s="236">
        <v>0</v>
      </c>
      <c r="I31" s="237">
        <v>0</v>
      </c>
      <c r="J31" s="25"/>
      <c r="K31" s="39">
        <f>'Hoja de trabajo'!D42</f>
        <v>0</v>
      </c>
      <c r="L31" s="42">
        <f>'Hoja de trabajo'!E42</f>
        <v>0</v>
      </c>
      <c r="M31" s="43">
        <f>'Hoja de trabajo'!F42</f>
        <v>0</v>
      </c>
      <c r="N31" s="32"/>
      <c r="O31" s="39">
        <f>C31+G31+K31</f>
        <v>0</v>
      </c>
      <c r="P31" s="42">
        <f>O31+D31+H31+L31</f>
        <v>0</v>
      </c>
      <c r="Q31" s="44">
        <f>P31+E31+I31+M31</f>
        <v>0</v>
      </c>
      <c r="R31" s="202"/>
      <c r="S31" s="10"/>
      <c r="T31" s="10"/>
      <c r="U31" s="10"/>
      <c r="V31" s="10"/>
      <c r="W31" s="303"/>
      <c r="X31" s="303"/>
      <c r="Y31" s="10"/>
      <c r="Z31" s="10"/>
      <c r="AA31" s="10"/>
      <c r="AB31" s="10"/>
      <c r="AC31" s="10"/>
      <c r="AD31" s="10"/>
      <c r="AE31" s="10"/>
      <c r="AF31" s="10"/>
      <c r="AG31" s="10"/>
      <c r="AH31" s="10"/>
      <c r="AI31" s="10"/>
    </row>
    <row r="32" spans="1:35" s="34" customFormat="1" ht="18.899999999999999" customHeight="1" x14ac:dyDescent="0.4">
      <c r="A32" s="678"/>
      <c r="B32" s="650"/>
      <c r="C32" s="29"/>
      <c r="D32" s="25"/>
      <c r="E32" s="30"/>
      <c r="F32" s="25"/>
      <c r="G32" s="29"/>
      <c r="H32" s="25"/>
      <c r="I32" s="30"/>
      <c r="J32" s="25"/>
      <c r="K32" s="31"/>
      <c r="L32" s="32"/>
      <c r="M32" s="41"/>
      <c r="N32" s="32"/>
      <c r="O32" s="31"/>
      <c r="P32" s="32"/>
      <c r="Q32" s="33"/>
      <c r="S32" s="10"/>
      <c r="T32" s="10"/>
      <c r="U32" s="304"/>
      <c r="V32" s="617" t="s">
        <v>287</v>
      </c>
      <c r="W32" s="617"/>
      <c r="AC32" s="10"/>
      <c r="AD32" s="10"/>
      <c r="AE32" s="10"/>
      <c r="AF32" s="10"/>
      <c r="AG32" s="10"/>
      <c r="AH32" s="10"/>
      <c r="AI32" s="10"/>
    </row>
    <row r="33" spans="1:35" s="34" customFormat="1" ht="18.899999999999999" customHeight="1" thickBot="1" x14ac:dyDescent="0.45">
      <c r="A33" s="679"/>
      <c r="B33" s="49"/>
      <c r="C33" s="50"/>
      <c r="D33" s="51"/>
      <c r="E33" s="52"/>
      <c r="F33" s="51"/>
      <c r="G33" s="50"/>
      <c r="H33" s="51"/>
      <c r="I33" s="52"/>
      <c r="J33" s="51"/>
      <c r="K33" s="53"/>
      <c r="L33" s="54"/>
      <c r="M33" s="55"/>
      <c r="N33" s="54"/>
      <c r="O33" s="53"/>
      <c r="P33" s="54"/>
      <c r="Q33" s="56"/>
      <c r="S33" s="10"/>
      <c r="U33" s="304"/>
      <c r="V33" s="618"/>
      <c r="W33" s="618"/>
      <c r="AC33" s="10"/>
      <c r="AD33" s="10"/>
      <c r="AE33" s="10"/>
      <c r="AF33" s="10"/>
      <c r="AG33" s="10"/>
      <c r="AH33" s="10"/>
      <c r="AI33" s="10"/>
    </row>
    <row r="34" spans="1:35" s="34" customFormat="1" x14ac:dyDescent="0.4">
      <c r="A34" s="263"/>
      <c r="B34" s="25"/>
      <c r="C34" s="25"/>
      <c r="D34" s="25"/>
      <c r="E34" s="25"/>
      <c r="F34" s="25"/>
      <c r="G34" s="25"/>
      <c r="H34" s="25"/>
      <c r="I34" s="25"/>
      <c r="J34" s="25"/>
      <c r="K34" s="32"/>
      <c r="L34" s="32"/>
      <c r="M34" s="32"/>
      <c r="N34" s="32"/>
      <c r="O34" s="32"/>
      <c r="P34" s="32"/>
      <c r="Q34" s="57"/>
      <c r="S34" s="10"/>
      <c r="U34" s="304"/>
      <c r="V34" s="305" t="s">
        <v>288</v>
      </c>
      <c r="W34" s="306"/>
      <c r="AC34" s="10"/>
      <c r="AD34" s="10"/>
      <c r="AE34" s="10"/>
      <c r="AF34" s="10"/>
      <c r="AG34" s="10"/>
      <c r="AH34" s="10"/>
      <c r="AI34" s="10"/>
    </row>
    <row r="35" spans="1:35" s="34" customFormat="1" x14ac:dyDescent="0.4">
      <c r="A35" s="27"/>
      <c r="B35" s="25"/>
      <c r="C35" s="25"/>
      <c r="D35" s="25"/>
      <c r="E35" s="25"/>
      <c r="F35" s="25"/>
      <c r="G35" s="25"/>
      <c r="H35" s="25"/>
      <c r="I35" s="25"/>
      <c r="J35" s="25"/>
      <c r="K35" s="32"/>
      <c r="L35" s="32"/>
      <c r="M35" s="32"/>
      <c r="N35" s="32"/>
      <c r="O35" s="32"/>
      <c r="P35" s="32"/>
      <c r="Q35" s="33"/>
      <c r="S35" s="10"/>
      <c r="U35" s="304"/>
      <c r="V35" s="308"/>
      <c r="W35" s="309"/>
      <c r="AC35" s="10"/>
      <c r="AD35" s="10"/>
      <c r="AE35" s="10"/>
      <c r="AF35" s="10"/>
      <c r="AG35" s="10"/>
      <c r="AH35" s="10"/>
      <c r="AI35" s="10"/>
    </row>
    <row r="36" spans="1:35" s="34" customFormat="1" ht="16.8" thickBot="1" x14ac:dyDescent="0.45">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6" t="s">
        <v>289</v>
      </c>
      <c r="V36" s="312" t="s">
        <v>282</v>
      </c>
      <c r="W36" s="313">
        <f>'Fracción I 2022'!F38</f>
        <v>0</v>
      </c>
      <c r="AC36" s="10"/>
      <c r="AD36" s="10"/>
      <c r="AE36" s="10"/>
      <c r="AF36" s="10"/>
      <c r="AG36" s="10"/>
      <c r="AH36" s="10"/>
      <c r="AI36" s="10"/>
    </row>
    <row r="37" spans="1:35" s="34" customFormat="1" ht="16.8" thickTop="1" x14ac:dyDescent="0.4">
      <c r="A37" s="264"/>
      <c r="Q37" s="62"/>
      <c r="S37" s="10"/>
      <c r="U37" s="304"/>
      <c r="V37" s="312"/>
      <c r="W37" s="309"/>
      <c r="AC37" s="10"/>
      <c r="AD37" s="10"/>
      <c r="AE37" s="10"/>
      <c r="AF37" s="10"/>
      <c r="AG37" s="10"/>
      <c r="AH37" s="10"/>
      <c r="AI37" s="10"/>
    </row>
    <row r="38" spans="1:35" s="34" customFormat="1" x14ac:dyDescent="0.4">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04" t="s">
        <v>290</v>
      </c>
      <c r="V38" s="312" t="s">
        <v>277</v>
      </c>
      <c r="W38" s="313">
        <f>'Fracción II 1er 2022'!U466</f>
        <v>0</v>
      </c>
      <c r="AC38" s="48"/>
      <c r="AD38" s="10"/>
      <c r="AE38" s="10"/>
      <c r="AF38" s="10"/>
      <c r="AG38" s="10"/>
      <c r="AH38" s="10"/>
      <c r="AI38" s="10"/>
    </row>
    <row r="39" spans="1:35" s="34" customFormat="1" x14ac:dyDescent="0.4">
      <c r="A39" s="74"/>
      <c r="B39" s="58"/>
      <c r="C39" s="58"/>
      <c r="D39" s="58"/>
      <c r="E39" s="58"/>
      <c r="F39" s="58"/>
      <c r="G39" s="58"/>
      <c r="H39" s="58"/>
      <c r="I39" s="58"/>
      <c r="J39" s="58"/>
      <c r="K39" s="58"/>
      <c r="L39" s="58"/>
      <c r="M39" s="58"/>
      <c r="N39" s="60"/>
      <c r="O39" s="58"/>
      <c r="P39" s="58"/>
      <c r="Q39" s="65"/>
      <c r="R39" s="204"/>
      <c r="S39" s="10"/>
      <c r="T39" s="10"/>
      <c r="U39" s="304"/>
      <c r="V39" s="312"/>
      <c r="W39" s="309"/>
      <c r="X39" s="10"/>
      <c r="Y39" s="10"/>
      <c r="Z39" s="10"/>
      <c r="AA39" s="10"/>
      <c r="AB39" s="10"/>
      <c r="AC39" s="10"/>
      <c r="AD39" s="10"/>
      <c r="AE39" s="10"/>
      <c r="AF39" s="10"/>
      <c r="AG39" s="10"/>
      <c r="AH39" s="10"/>
      <c r="AI39" s="10"/>
    </row>
    <row r="40" spans="1:35" s="34" customFormat="1" x14ac:dyDescent="0.4">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04" t="s">
        <v>290</v>
      </c>
      <c r="V40" s="312" t="s">
        <v>280</v>
      </c>
      <c r="W40" s="313">
        <f>Q40</f>
        <v>0</v>
      </c>
      <c r="X40" s="10"/>
      <c r="Y40" s="10"/>
      <c r="Z40" s="10"/>
      <c r="AA40" s="10"/>
      <c r="AB40" s="10"/>
      <c r="AC40" s="10"/>
      <c r="AD40" s="10"/>
      <c r="AE40" s="10"/>
      <c r="AF40" s="10"/>
      <c r="AG40" s="10"/>
      <c r="AH40" s="10"/>
      <c r="AI40" s="10"/>
    </row>
    <row r="41" spans="1:35" s="34" customFormat="1" x14ac:dyDescent="0.4">
      <c r="A41" s="27"/>
      <c r="B41" s="25"/>
      <c r="C41" s="25"/>
      <c r="D41" s="25"/>
      <c r="E41" s="25"/>
      <c r="F41" s="25"/>
      <c r="G41" s="25"/>
      <c r="H41" s="25"/>
      <c r="I41" s="25"/>
      <c r="J41" s="25"/>
      <c r="K41" s="25"/>
      <c r="L41" s="25"/>
      <c r="M41" s="25"/>
      <c r="N41" s="25"/>
      <c r="O41" s="25"/>
      <c r="P41" s="25"/>
      <c r="Q41" s="69"/>
      <c r="R41" s="10"/>
      <c r="S41" s="10"/>
      <c r="T41" s="10"/>
      <c r="U41" s="316"/>
      <c r="V41" s="308"/>
      <c r="W41" s="309"/>
      <c r="X41" s="10"/>
      <c r="Y41" s="10"/>
      <c r="Z41" s="10"/>
      <c r="AA41" s="10"/>
      <c r="AB41" s="10"/>
      <c r="AC41" s="10"/>
      <c r="AD41" s="10"/>
      <c r="AE41" s="10"/>
      <c r="AF41" s="10"/>
      <c r="AG41" s="10"/>
      <c r="AH41" s="10"/>
      <c r="AI41" s="10"/>
    </row>
    <row r="42" spans="1:35" s="34" customFormat="1" ht="16.8" thickBot="1" x14ac:dyDescent="0.45">
      <c r="A42" s="46"/>
      <c r="B42" s="10"/>
      <c r="C42" s="10"/>
      <c r="D42" s="10"/>
      <c r="E42" s="10"/>
      <c r="F42" s="10"/>
      <c r="G42" s="10"/>
      <c r="H42" s="10"/>
      <c r="I42" s="10"/>
      <c r="J42" s="10"/>
      <c r="K42" s="10"/>
      <c r="L42" s="10"/>
      <c r="M42" s="10"/>
      <c r="N42" s="10"/>
      <c r="O42" s="10"/>
      <c r="P42" s="10"/>
      <c r="Q42" s="47"/>
      <c r="R42" s="10"/>
      <c r="S42" s="10"/>
      <c r="T42" s="10"/>
      <c r="U42" s="318" t="s">
        <v>291</v>
      </c>
      <c r="V42" s="308"/>
      <c r="W42" s="317">
        <f>W36-(W38+W40)</f>
        <v>0</v>
      </c>
      <c r="X42" s="10"/>
      <c r="Y42" s="10"/>
      <c r="Z42" s="10"/>
      <c r="AA42" s="10"/>
      <c r="AB42" s="10"/>
      <c r="AC42" s="10"/>
      <c r="AD42" s="48"/>
      <c r="AE42" s="10"/>
      <c r="AF42" s="10"/>
      <c r="AG42" s="10"/>
      <c r="AH42" s="10"/>
      <c r="AI42" s="10"/>
    </row>
    <row r="43" spans="1:35" ht="17.399999999999999" thickTop="1" thickBot="1" x14ac:dyDescent="0.45">
      <c r="A43" s="70"/>
      <c r="B43" s="71"/>
      <c r="C43" s="71"/>
      <c r="D43" s="71"/>
      <c r="E43" s="71"/>
      <c r="F43" s="71"/>
      <c r="G43" s="71"/>
      <c r="H43" s="71"/>
      <c r="I43" s="71"/>
      <c r="J43" s="71"/>
      <c r="K43" s="71"/>
      <c r="L43" s="71"/>
      <c r="M43" s="71"/>
      <c r="N43" s="71"/>
      <c r="O43" s="71"/>
      <c r="P43" s="71"/>
      <c r="Q43" s="72"/>
      <c r="U43" s="315"/>
      <c r="V43" s="319"/>
      <c r="W43" s="326"/>
    </row>
    <row r="44" spans="1:35" s="34" customFormat="1"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x14ac:dyDescent="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x14ac:dyDescent="0.4">
      <c r="A47" s="10"/>
      <c r="B47" s="10"/>
      <c r="C47" s="10"/>
      <c r="D47" s="10"/>
      <c r="E47" s="10"/>
      <c r="F47" s="10"/>
      <c r="G47" s="616"/>
      <c r="H47" s="616"/>
      <c r="I47" s="616"/>
      <c r="J47" s="10"/>
      <c r="K47" s="10"/>
      <c r="L47" s="10"/>
      <c r="M47" s="10"/>
      <c r="N47" s="10"/>
      <c r="O47" s="616"/>
      <c r="P47" s="616"/>
      <c r="Q47" s="616"/>
      <c r="R47" s="10"/>
      <c r="S47" s="10"/>
      <c r="T47" s="10"/>
      <c r="U47" s="10"/>
      <c r="V47" s="10"/>
      <c r="W47" s="10"/>
      <c r="X47" s="10"/>
      <c r="Y47" s="10"/>
      <c r="Z47" s="10"/>
      <c r="AA47" s="10"/>
      <c r="AB47" s="10"/>
      <c r="AC47" s="10"/>
      <c r="AD47" s="10"/>
      <c r="AE47" s="10"/>
      <c r="AF47" s="10"/>
      <c r="AG47" s="10"/>
      <c r="AH47" s="10"/>
      <c r="AI47" s="10"/>
    </row>
    <row r="48" spans="1:35" s="34" customFormat="1" x14ac:dyDescent="0.4">
      <c r="A48" s="10"/>
      <c r="B48" s="417" t="s">
        <v>214</v>
      </c>
      <c r="C48" s="10"/>
      <c r="D48" s="10"/>
      <c r="E48" s="10"/>
      <c r="F48" s="10"/>
      <c r="G48" s="599" t="s">
        <v>215</v>
      </c>
      <c r="H48" s="599"/>
      <c r="I48" s="599"/>
      <c r="J48" s="10"/>
      <c r="K48" s="10"/>
      <c r="L48" s="10"/>
      <c r="M48" s="10"/>
      <c r="N48" s="10"/>
      <c r="O48" s="599" t="s">
        <v>216</v>
      </c>
      <c r="P48" s="599"/>
      <c r="Q48" s="599"/>
      <c r="R48" s="10"/>
      <c r="S48" s="10"/>
      <c r="T48" s="10"/>
      <c r="U48" s="10"/>
      <c r="V48" s="10"/>
      <c r="W48" s="10"/>
      <c r="X48" s="10"/>
      <c r="Y48" s="10"/>
      <c r="Z48" s="10"/>
      <c r="AA48" s="10"/>
      <c r="AB48" s="10"/>
      <c r="AC48" s="10"/>
      <c r="AD48" s="10"/>
      <c r="AE48" s="10"/>
      <c r="AF48" s="10"/>
      <c r="AG48" s="10"/>
      <c r="AH48" s="10"/>
      <c r="AI48" s="10"/>
    </row>
    <row r="49" spans="1:35" s="34" customFormat="1" x14ac:dyDescent="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x14ac:dyDescent="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3">
    <mergeCell ref="B28:B29"/>
    <mergeCell ref="B31:B32"/>
    <mergeCell ref="B16:B17"/>
    <mergeCell ref="G8:I8"/>
    <mergeCell ref="A6:M6"/>
    <mergeCell ref="B12:B13"/>
    <mergeCell ref="A12:A33"/>
    <mergeCell ref="O6:Q6"/>
    <mergeCell ref="A7:A9"/>
    <mergeCell ref="B7:B9"/>
    <mergeCell ref="O7:Q8"/>
    <mergeCell ref="C7:M7"/>
    <mergeCell ref="C8:E8"/>
    <mergeCell ref="K8:M8"/>
    <mergeCell ref="A1:Q1"/>
    <mergeCell ref="A2:Q2"/>
    <mergeCell ref="A3:Q3"/>
    <mergeCell ref="A4:Q4"/>
    <mergeCell ref="A5:Q5"/>
    <mergeCell ref="X24:X25"/>
    <mergeCell ref="Z13:Z15"/>
    <mergeCell ref="B25:B26"/>
    <mergeCell ref="B19:B20"/>
    <mergeCell ref="B22:B23"/>
    <mergeCell ref="AA13:AA15"/>
    <mergeCell ref="T1:AB1"/>
    <mergeCell ref="T3:V3"/>
    <mergeCell ref="W3:Y3"/>
    <mergeCell ref="Z3:AB3"/>
    <mergeCell ref="T11:AB11"/>
    <mergeCell ref="T4:V4"/>
    <mergeCell ref="W4:Y4"/>
    <mergeCell ref="Z4:AB4"/>
    <mergeCell ref="T5:V5"/>
    <mergeCell ref="W5:Y5"/>
    <mergeCell ref="Z5:AB5"/>
    <mergeCell ref="Y13:Y15"/>
    <mergeCell ref="T2:AB2"/>
    <mergeCell ref="G47:I47"/>
    <mergeCell ref="O47:Q47"/>
    <mergeCell ref="G48:I48"/>
    <mergeCell ref="O48:Q48"/>
    <mergeCell ref="V32:W33"/>
  </mergeCells>
  <printOptions horizontalCentered="1"/>
  <pageMargins left="0.78740157480314965" right="0.39370078740157483" top="0.39370078740157483" bottom="0.39370078740157483" header="0.31496062992125984" footer="0.31496062992125984"/>
  <pageSetup scale="58" fitToWidth="2"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26</vt:i4>
      </vt:variant>
    </vt:vector>
  </HeadingPairs>
  <TitlesOfParts>
    <vt:vector size="46" baseType="lpstr">
      <vt:lpstr>NOTA</vt:lpstr>
      <vt:lpstr>Hoja de trabajo</vt:lpstr>
      <vt:lpstr>Hoja1</vt:lpstr>
      <vt:lpstr>Fracción I 2022</vt:lpstr>
      <vt:lpstr>Fracción II 1er 2022</vt:lpstr>
      <vt:lpstr>Fracción II 2do 2022</vt:lpstr>
      <vt:lpstr>Fracción II 3er 2022</vt:lpstr>
      <vt:lpstr>Fracción II 4to 2022</vt:lpstr>
      <vt:lpstr>Fracción III 1er 2022</vt:lpstr>
      <vt:lpstr>Fracción III 2do 2022</vt:lpstr>
      <vt:lpstr>Fracción III 3er 2022</vt:lpstr>
      <vt:lpstr>Fracción III 4to 2022</vt:lpstr>
      <vt:lpstr>Edo Act 1er 2022</vt:lpstr>
      <vt:lpstr>Edo Act 2do 2022</vt:lpstr>
      <vt:lpstr>Edo Act 3er 2022</vt:lpstr>
      <vt:lpstr>Edo Act 4to 2022</vt:lpstr>
      <vt:lpstr>Fracción V 1er 2022</vt:lpstr>
      <vt:lpstr>Fracción V 2do 2022</vt:lpstr>
      <vt:lpstr>Fracción V 3er 2022</vt:lpstr>
      <vt:lpstr>Fracción V 4to 2022</vt:lpstr>
      <vt:lpstr>'Edo Act 1er 2022'!Área_de_impresión</vt:lpstr>
      <vt:lpstr>'Edo Act 2do 2022'!Área_de_impresión</vt:lpstr>
      <vt:lpstr>'Edo Act 3er 2022'!Área_de_impresión</vt:lpstr>
      <vt:lpstr>'Edo Act 4to 2022'!Área_de_impresión</vt:lpstr>
      <vt:lpstr>'Fracción I 2022'!Área_de_impresión</vt:lpstr>
      <vt:lpstr>'Fracción II 1er 2022'!Área_de_impresión</vt:lpstr>
      <vt:lpstr>'Fracción II 2do 2022'!Área_de_impresión</vt:lpstr>
      <vt:lpstr>'Fracción II 3er 2022'!Área_de_impresión</vt:lpstr>
      <vt:lpstr>'Fracción II 4to 2022'!Área_de_impresión</vt:lpstr>
      <vt:lpstr>'Fracción III 1er 2022'!Área_de_impresión</vt:lpstr>
      <vt:lpstr>'Fracción III 2do 2022'!Área_de_impresión</vt:lpstr>
      <vt:lpstr>'Fracción III 3er 2022'!Área_de_impresión</vt:lpstr>
      <vt:lpstr>'Fracción III 4to 2022'!Área_de_impresión</vt:lpstr>
      <vt:lpstr>'Fracción V 1er 2022'!Área_de_impresión</vt:lpstr>
      <vt:lpstr>'Fracción V 2do 2022'!Área_de_impresión</vt:lpstr>
      <vt:lpstr>'Fracción V 3er 2022'!Área_de_impresión</vt:lpstr>
      <vt:lpstr>'Fracción V 4to 2022'!Área_de_impresión</vt:lpstr>
      <vt:lpstr>'Hoja de trabajo'!Área_de_impresión</vt:lpstr>
      <vt:lpstr>'Fracción II 1er 2022'!Títulos_a_imprimir</vt:lpstr>
      <vt:lpstr>'Fracción II 2do 2022'!Títulos_a_imprimir</vt:lpstr>
      <vt:lpstr>'Fracción II 3er 2022'!Títulos_a_imprimir</vt:lpstr>
      <vt:lpstr>'Fracción II 4to 2022'!Títulos_a_imprimir</vt:lpstr>
      <vt:lpstr>'Fracción V 1er 2022'!Títulos_a_imprimir</vt:lpstr>
      <vt:lpstr>'Fracción V 2do 2022'!Títulos_a_imprimir</vt:lpstr>
      <vt:lpstr>'Fracción V 3er 2022'!Títulos_a_imprimir</vt:lpstr>
      <vt:lpstr>'Fracción V 4to 2022'!Títulos_a_imprimir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Joyce García</cp:lastModifiedBy>
  <cp:revision/>
  <cp:lastPrinted>2022-09-05T19:17:09Z</cp:lastPrinted>
  <dcterms:created xsi:type="dcterms:W3CDTF">1996-11-27T10:00:04Z</dcterms:created>
  <dcterms:modified xsi:type="dcterms:W3CDTF">2022-09-22T16:24:14Z</dcterms:modified>
  <cp:category/>
  <cp:contentStatus/>
</cp:coreProperties>
</file>