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5.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6.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7.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8.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9.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10.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11.xml" ContentType="application/vnd.openxmlformats-officedocument.drawing+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12.xml" ContentType="application/vnd.openxmlformats-officedocument.drawing+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13.xml" ContentType="application/vnd.openxmlformats-officedocument.drawing+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drawings/drawing14.xml" ContentType="application/vnd.openxmlformats-officedocument.drawing+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drawings/drawing15.xml" ContentType="application/vnd.openxmlformats-officedocument.drawing+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drawings/drawing16.xml" ContentType="application/vnd.openxmlformats-officedocument.drawing+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drawings/drawing17.xml" ContentType="application/vnd.openxmlformats-officedocument.drawing+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drawings/drawing18.xml" ContentType="application/vnd.openxmlformats-officedocument.drawing+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drawings/drawing19.xml" ContentType="application/vnd.openxmlformats-officedocument.drawing+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drawings/drawing20.xml" ContentType="application/vnd.openxmlformats-officedocument.drawing+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HDASA\HDASA_C\H_DASA\AAAAAAAAA2023\AAAAAAAAA2024\01_ ENERO\SEAES_v2\Cuper\"/>
    </mc:Choice>
  </mc:AlternateContent>
  <bookViews>
    <workbookView xWindow="225" yWindow="945" windowWidth="33240" windowHeight="17175" tabRatio="850" firstSheet="3" activeTab="8"/>
  </bookViews>
  <sheets>
    <sheet name="Indicador 1" sheetId="117" r:id="rId1"/>
    <sheet name="Indicador 2" sheetId="116" r:id="rId2"/>
    <sheet name="Indicador 3" sheetId="115" r:id="rId3"/>
    <sheet name="Indicador 4" sheetId="114" r:id="rId4"/>
    <sheet name="Indicador 5" sheetId="113" r:id="rId5"/>
    <sheet name="Indicador 6" sheetId="112" r:id="rId6"/>
    <sheet name="Indicador 7" sheetId="111" r:id="rId7"/>
    <sheet name="Indicador 8" sheetId="91" r:id="rId8"/>
    <sheet name="Indicador 9" sheetId="90" r:id="rId9"/>
    <sheet name="Indicador 10" sheetId="89" r:id="rId10"/>
    <sheet name="Indicador 11" sheetId="88" r:id="rId11"/>
    <sheet name="Indicador 12" sheetId="87" r:id="rId12"/>
    <sheet name="Indicador 13" sheetId="103" r:id="rId13"/>
    <sheet name="Indicador 14" sheetId="104" r:id="rId14"/>
    <sheet name="Indicador 15" sheetId="105" r:id="rId15"/>
    <sheet name="Indicador 16" sheetId="106" r:id="rId16"/>
    <sheet name="Indicador 17" sheetId="107" r:id="rId17"/>
    <sheet name="Indicador 18" sheetId="118" r:id="rId18"/>
    <sheet name="Indicador 19" sheetId="109" r:id="rId19"/>
    <sheet name="Indicador 20" sheetId="110" r:id="rId20"/>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2" i="90" l="1"/>
  <c r="T32" i="90"/>
  <c r="T33" i="90"/>
  <c r="T34" i="90"/>
  <c r="T35" i="90"/>
  <c r="S32" i="90"/>
  <c r="S33" i="90"/>
  <c r="S34" i="90"/>
  <c r="S35" i="90"/>
  <c r="K9" i="111"/>
  <c r="I9" i="112"/>
  <c r="J9" i="112"/>
  <c r="T67" i="90" l="1"/>
  <c r="S67" i="90"/>
  <c r="R67" i="90"/>
  <c r="Q67" i="90"/>
  <c r="P67" i="90"/>
  <c r="L15" i="91"/>
  <c r="O68" i="90"/>
  <c r="P68" i="90"/>
  <c r="O69" i="90"/>
  <c r="P69" i="90"/>
  <c r="O70" i="90"/>
  <c r="P70" i="90"/>
  <c r="O71" i="90"/>
  <c r="P71" i="90"/>
  <c r="O67" i="90"/>
  <c r="O50" i="90"/>
  <c r="P50" i="90"/>
  <c r="O51" i="90"/>
  <c r="P51" i="90"/>
  <c r="O52" i="90"/>
  <c r="P52" i="90"/>
  <c r="O53" i="90"/>
  <c r="P53" i="90"/>
  <c r="P49" i="90"/>
  <c r="O49" i="90"/>
  <c r="T31" i="90"/>
  <c r="S31" i="90"/>
  <c r="U31" i="90"/>
  <c r="U32" i="90"/>
  <c r="U33" i="90"/>
  <c r="U34" i="90"/>
  <c r="U35" i="90"/>
  <c r="G9" i="112" l="1"/>
  <c r="G14" i="106" l="1"/>
  <c r="G17" i="88" l="1"/>
  <c r="G16" i="88"/>
  <c r="G14" i="88"/>
  <c r="G13" i="88"/>
  <c r="Y33" i="90" l="1"/>
  <c r="N33" i="90"/>
  <c r="M33" i="90"/>
  <c r="O32" i="90"/>
  <c r="M17" i="117" l="1"/>
  <c r="L17" i="117"/>
  <c r="K17" i="117"/>
  <c r="J17" i="117"/>
  <c r="I17" i="117"/>
  <c r="H17" i="117"/>
  <c r="G17" i="117"/>
  <c r="F17" i="117"/>
  <c r="M16" i="117"/>
  <c r="L16" i="117"/>
  <c r="K16" i="117"/>
  <c r="J16" i="117"/>
  <c r="I16" i="117"/>
  <c r="H16" i="117"/>
  <c r="G16" i="117"/>
  <c r="F16" i="117"/>
  <c r="M15" i="117"/>
  <c r="L15" i="117"/>
  <c r="K15" i="117"/>
  <c r="J15" i="117"/>
  <c r="I15" i="117"/>
  <c r="H15" i="117"/>
  <c r="G15" i="117"/>
  <c r="F15" i="117"/>
  <c r="M14" i="117"/>
  <c r="L14" i="117"/>
  <c r="K14" i="117"/>
  <c r="J14" i="117"/>
  <c r="I14" i="117"/>
  <c r="H14" i="117"/>
  <c r="G14" i="117"/>
  <c r="F14" i="117"/>
  <c r="M13" i="117"/>
  <c r="L13" i="117"/>
  <c r="K13" i="117"/>
  <c r="J13" i="117"/>
  <c r="I13" i="117"/>
  <c r="H13" i="117"/>
  <c r="G13" i="117"/>
  <c r="F13" i="117"/>
  <c r="M17" i="116"/>
  <c r="L17" i="116"/>
  <c r="K17" i="116"/>
  <c r="J17" i="116"/>
  <c r="I17" i="116"/>
  <c r="H17" i="116"/>
  <c r="G17" i="116"/>
  <c r="F17" i="116"/>
  <c r="M16" i="116"/>
  <c r="L16" i="116"/>
  <c r="K16" i="116"/>
  <c r="J16" i="116"/>
  <c r="I16" i="116"/>
  <c r="H16" i="116"/>
  <c r="G16" i="116"/>
  <c r="F16" i="116"/>
  <c r="M15" i="116"/>
  <c r="L15" i="116"/>
  <c r="K15" i="116"/>
  <c r="J15" i="116"/>
  <c r="I15" i="116"/>
  <c r="H15" i="116"/>
  <c r="G15" i="116"/>
  <c r="F15" i="116"/>
  <c r="M14" i="116"/>
  <c r="L14" i="116"/>
  <c r="K14" i="116"/>
  <c r="J14" i="116"/>
  <c r="I14" i="116"/>
  <c r="H14" i="116"/>
  <c r="G14" i="116"/>
  <c r="F14" i="116"/>
  <c r="M13" i="116"/>
  <c r="L13" i="116"/>
  <c r="K13" i="116"/>
  <c r="J13" i="116"/>
  <c r="I13" i="116"/>
  <c r="H13" i="116"/>
  <c r="G13" i="116"/>
  <c r="F13" i="116"/>
  <c r="AA19" i="115"/>
  <c r="Z19" i="115"/>
  <c r="Y19" i="115"/>
  <c r="X19" i="115"/>
  <c r="W19" i="115"/>
  <c r="V19" i="115"/>
  <c r="U19" i="115"/>
  <c r="T19" i="115"/>
  <c r="S19" i="115"/>
  <c r="R19" i="115"/>
  <c r="Q19" i="115"/>
  <c r="P19" i="115"/>
  <c r="O19" i="115"/>
  <c r="N19" i="115"/>
  <c r="M19" i="115"/>
  <c r="L19" i="115"/>
  <c r="K19" i="115"/>
  <c r="J19" i="115"/>
  <c r="I19" i="115"/>
  <c r="H19" i="115"/>
  <c r="G19" i="115"/>
  <c r="F19" i="115"/>
  <c r="AA18" i="115"/>
  <c r="Z18" i="115"/>
  <c r="Y18" i="115"/>
  <c r="X18" i="115"/>
  <c r="W18" i="115"/>
  <c r="V18" i="115"/>
  <c r="U18" i="115"/>
  <c r="T18" i="115"/>
  <c r="S18" i="115"/>
  <c r="R18" i="115"/>
  <c r="Q18" i="115"/>
  <c r="P18" i="115"/>
  <c r="O18" i="115"/>
  <c r="N18" i="115"/>
  <c r="M18" i="115"/>
  <c r="L18" i="115"/>
  <c r="K18" i="115"/>
  <c r="J18" i="115"/>
  <c r="I18" i="115"/>
  <c r="H18" i="115"/>
  <c r="G18" i="115"/>
  <c r="F18" i="115"/>
  <c r="AA17" i="115"/>
  <c r="Z17" i="115"/>
  <c r="Y17" i="115"/>
  <c r="X17" i="115"/>
  <c r="W17" i="115"/>
  <c r="V17" i="115"/>
  <c r="U17" i="115"/>
  <c r="T17" i="115"/>
  <c r="S17" i="115"/>
  <c r="R17" i="115"/>
  <c r="Q17" i="115"/>
  <c r="P17" i="115"/>
  <c r="O17" i="115"/>
  <c r="N17" i="115"/>
  <c r="M17" i="115"/>
  <c r="L17" i="115"/>
  <c r="K17" i="115"/>
  <c r="J17" i="115"/>
  <c r="I17" i="115"/>
  <c r="H17" i="115"/>
  <c r="G17" i="115"/>
  <c r="F17" i="115"/>
  <c r="AA16" i="115"/>
  <c r="Z16" i="115"/>
  <c r="Y16" i="115"/>
  <c r="X16" i="115"/>
  <c r="W16" i="115"/>
  <c r="V16" i="115"/>
  <c r="U16" i="115"/>
  <c r="T16" i="115"/>
  <c r="S16" i="115"/>
  <c r="R16" i="115"/>
  <c r="Q16" i="115"/>
  <c r="P16" i="115"/>
  <c r="O16" i="115"/>
  <c r="N16" i="115"/>
  <c r="M16" i="115"/>
  <c r="L16" i="115"/>
  <c r="K16" i="115"/>
  <c r="J16" i="115"/>
  <c r="I16" i="115"/>
  <c r="H16" i="115"/>
  <c r="G16" i="115"/>
  <c r="F16" i="115"/>
  <c r="AA15" i="115"/>
  <c r="Z15" i="115"/>
  <c r="Y15" i="115"/>
  <c r="X15" i="115"/>
  <c r="W15" i="115"/>
  <c r="V15" i="115"/>
  <c r="U15" i="115"/>
  <c r="T15" i="115"/>
  <c r="S15" i="115"/>
  <c r="R15" i="115"/>
  <c r="Q15" i="115"/>
  <c r="P15" i="115"/>
  <c r="O15" i="115"/>
  <c r="N15" i="115"/>
  <c r="M15" i="115"/>
  <c r="L15" i="115"/>
  <c r="K15" i="115"/>
  <c r="J15" i="115"/>
  <c r="I15" i="115"/>
  <c r="H15" i="115"/>
  <c r="G15" i="115"/>
  <c r="F15" i="115"/>
  <c r="M17" i="114"/>
  <c r="L17" i="114"/>
  <c r="K17" i="114"/>
  <c r="J17" i="114"/>
  <c r="I17" i="114"/>
  <c r="H17" i="114"/>
  <c r="G17" i="114"/>
  <c r="F17" i="114"/>
  <c r="M16" i="114"/>
  <c r="L16" i="114"/>
  <c r="K16" i="114"/>
  <c r="J16" i="114"/>
  <c r="I16" i="114"/>
  <c r="H16" i="114"/>
  <c r="G16" i="114"/>
  <c r="F16" i="114"/>
  <c r="M15" i="114"/>
  <c r="L15" i="114"/>
  <c r="K15" i="114"/>
  <c r="J15" i="114"/>
  <c r="I15" i="114"/>
  <c r="H15" i="114"/>
  <c r="G15" i="114"/>
  <c r="F15" i="114"/>
  <c r="M14" i="114"/>
  <c r="L14" i="114"/>
  <c r="K14" i="114"/>
  <c r="J14" i="114"/>
  <c r="I14" i="114"/>
  <c r="H14" i="114"/>
  <c r="G14" i="114"/>
  <c r="F14" i="114"/>
  <c r="M13" i="114"/>
  <c r="L13" i="114"/>
  <c r="K13" i="114"/>
  <c r="J13" i="114"/>
  <c r="I13" i="114"/>
  <c r="H13" i="114"/>
  <c r="G13" i="114"/>
  <c r="F13" i="114"/>
  <c r="M10" i="113"/>
  <c r="L10" i="113"/>
  <c r="K10" i="113"/>
  <c r="J10" i="113"/>
  <c r="I10" i="113"/>
  <c r="H10" i="113"/>
  <c r="G10" i="113"/>
  <c r="F10" i="113"/>
  <c r="M9" i="112"/>
  <c r="L9" i="112"/>
  <c r="K9" i="112"/>
  <c r="H9" i="112"/>
  <c r="F9" i="112"/>
  <c r="M9" i="111"/>
  <c r="L9" i="111"/>
  <c r="J9" i="111"/>
  <c r="I9" i="111"/>
  <c r="H9" i="111"/>
  <c r="G9" i="111"/>
  <c r="F9" i="111"/>
  <c r="I12" i="107"/>
  <c r="M12" i="107"/>
  <c r="L12" i="107"/>
  <c r="K12" i="107"/>
  <c r="J12" i="107"/>
  <c r="H12" i="107"/>
  <c r="G12" i="107"/>
  <c r="F12" i="107"/>
  <c r="M11" i="107"/>
  <c r="L11" i="107"/>
  <c r="K11" i="107"/>
  <c r="J11" i="107"/>
  <c r="I11" i="107"/>
  <c r="H11" i="107"/>
  <c r="G11" i="107"/>
  <c r="F11" i="107"/>
  <c r="M16" i="106"/>
  <c r="L16" i="106"/>
  <c r="K16" i="106"/>
  <c r="J16" i="106"/>
  <c r="I16" i="106"/>
  <c r="H16" i="106"/>
  <c r="G16" i="106"/>
  <c r="F16" i="106"/>
  <c r="M15" i="106"/>
  <c r="L15" i="106"/>
  <c r="K15" i="106"/>
  <c r="J15" i="106"/>
  <c r="I15" i="106"/>
  <c r="H15" i="106"/>
  <c r="G15" i="106"/>
  <c r="F15" i="106"/>
  <c r="M14" i="106"/>
  <c r="L14" i="106"/>
  <c r="K14" i="106"/>
  <c r="J14" i="106"/>
  <c r="I14" i="106"/>
  <c r="H14" i="106"/>
  <c r="F14" i="106"/>
  <c r="M13" i="106"/>
  <c r="L13" i="106"/>
  <c r="K13" i="106"/>
  <c r="J13" i="106"/>
  <c r="I13" i="106"/>
  <c r="H13" i="106"/>
  <c r="G13" i="106"/>
  <c r="F13" i="106"/>
  <c r="M12" i="106"/>
  <c r="L12" i="106"/>
  <c r="K12" i="106"/>
  <c r="J12" i="106"/>
  <c r="I12" i="106"/>
  <c r="H12" i="106"/>
  <c r="G12" i="106"/>
  <c r="F12" i="106"/>
  <c r="M8" i="105"/>
  <c r="L8" i="105"/>
  <c r="K8" i="105"/>
  <c r="J8" i="105"/>
  <c r="I8" i="105"/>
  <c r="H8" i="105"/>
  <c r="G8" i="105"/>
  <c r="F8" i="105"/>
  <c r="M9" i="104"/>
  <c r="L9" i="104"/>
  <c r="K9" i="104"/>
  <c r="J9" i="104"/>
  <c r="I9" i="104"/>
  <c r="H9" i="104"/>
  <c r="G9" i="104"/>
  <c r="F9" i="104"/>
  <c r="M9" i="103"/>
  <c r="L9" i="103"/>
  <c r="K9" i="103"/>
  <c r="J9" i="103"/>
  <c r="I9" i="103"/>
  <c r="H9" i="103"/>
  <c r="G9" i="103"/>
  <c r="F9" i="103"/>
  <c r="M16" i="91"/>
  <c r="L16" i="91"/>
  <c r="M15" i="91"/>
  <c r="I15" i="88"/>
  <c r="K16" i="88"/>
  <c r="M17" i="88"/>
  <c r="H17" i="88"/>
  <c r="I17" i="88"/>
  <c r="J17" i="88"/>
  <c r="K17" i="88"/>
  <c r="L17" i="88"/>
  <c r="F17" i="88"/>
  <c r="H16" i="88"/>
  <c r="I16" i="88"/>
  <c r="J16" i="88"/>
  <c r="L16" i="88"/>
  <c r="M16" i="88"/>
  <c r="F16" i="88"/>
  <c r="G15" i="88"/>
  <c r="H15" i="88"/>
  <c r="J15" i="88"/>
  <c r="K15" i="88"/>
  <c r="L15" i="88"/>
  <c r="M15" i="88"/>
  <c r="F15" i="88"/>
  <c r="K14" i="88"/>
  <c r="M14" i="88"/>
  <c r="H14" i="88"/>
  <c r="I14" i="88"/>
  <c r="J14" i="88"/>
  <c r="L14" i="88"/>
  <c r="F14" i="88"/>
  <c r="F13" i="88"/>
  <c r="K13" i="88"/>
  <c r="I13" i="88"/>
  <c r="H13" i="88"/>
  <c r="L18" i="91"/>
  <c r="J15" i="91"/>
  <c r="K15" i="91"/>
  <c r="K14" i="91"/>
  <c r="J14" i="91"/>
  <c r="I16" i="91"/>
  <c r="I15" i="91"/>
  <c r="I14" i="91"/>
  <c r="H14" i="91"/>
  <c r="M18" i="91"/>
  <c r="K18" i="91"/>
  <c r="J18" i="91"/>
  <c r="I18" i="91"/>
  <c r="H18" i="91"/>
  <c r="G18" i="91"/>
  <c r="F18" i="91"/>
  <c r="M17" i="91"/>
  <c r="L17" i="91"/>
  <c r="K17" i="91"/>
  <c r="J17" i="91"/>
  <c r="I17" i="91"/>
  <c r="H17" i="91"/>
  <c r="G17" i="91"/>
  <c r="F17" i="91"/>
  <c r="K16" i="91"/>
  <c r="J16" i="91"/>
  <c r="H16" i="91"/>
  <c r="G16" i="91"/>
  <c r="F16" i="91"/>
  <c r="H15" i="91"/>
  <c r="G15" i="91"/>
  <c r="F15" i="91"/>
  <c r="M14" i="91"/>
  <c r="L14" i="91"/>
  <c r="G14" i="91"/>
  <c r="F14" i="91"/>
  <c r="S71" i="90"/>
  <c r="S69" i="90"/>
  <c r="T68" i="90"/>
  <c r="T69" i="90"/>
  <c r="S68" i="90"/>
  <c r="Q71" i="90"/>
  <c r="Q69" i="90"/>
  <c r="R69" i="90"/>
  <c r="R68" i="90"/>
  <c r="Q68" i="90"/>
  <c r="M69" i="90"/>
  <c r="N69" i="90"/>
  <c r="M68" i="90"/>
  <c r="M67" i="90"/>
  <c r="N67" i="90"/>
  <c r="N68" i="90"/>
  <c r="K71" i="90"/>
  <c r="L70" i="90"/>
  <c r="K69" i="90"/>
  <c r="L69" i="90"/>
  <c r="K68" i="90"/>
  <c r="L68" i="90"/>
  <c r="J70" i="90"/>
  <c r="I69" i="90"/>
  <c r="J69" i="90"/>
  <c r="J68" i="90"/>
  <c r="I68" i="90"/>
  <c r="H70" i="90"/>
  <c r="G69" i="90"/>
  <c r="H69" i="90"/>
  <c r="H68" i="90"/>
  <c r="G68" i="90"/>
  <c r="T52" i="90"/>
  <c r="S50" i="90"/>
  <c r="T50" i="90"/>
  <c r="T49" i="90"/>
  <c r="S49" i="90"/>
  <c r="Q50" i="90"/>
  <c r="R50" i="90"/>
  <c r="R49" i="90"/>
  <c r="Q49" i="90"/>
  <c r="N52" i="90"/>
  <c r="M50" i="90"/>
  <c r="N50" i="90"/>
  <c r="M49" i="90"/>
  <c r="N49" i="90"/>
  <c r="K50" i="90"/>
  <c r="L50" i="90"/>
  <c r="K49" i="90"/>
  <c r="L49" i="90"/>
  <c r="I52" i="90"/>
  <c r="J51" i="90"/>
  <c r="J50" i="90"/>
  <c r="I50" i="90"/>
  <c r="J49" i="90"/>
  <c r="I49" i="90"/>
  <c r="H50" i="90"/>
  <c r="H49" i="90"/>
  <c r="G50" i="90"/>
  <c r="G49" i="90"/>
  <c r="I34" i="90"/>
  <c r="H32" i="90"/>
  <c r="I32" i="90"/>
  <c r="H33" i="90"/>
  <c r="I33" i="90"/>
  <c r="H34" i="90"/>
  <c r="H35" i="90"/>
  <c r="I35" i="90"/>
  <c r="G35" i="90"/>
  <c r="G34" i="90"/>
  <c r="G32" i="90"/>
  <c r="G33" i="90"/>
  <c r="I31" i="90"/>
  <c r="H31" i="90"/>
  <c r="G31" i="90"/>
  <c r="M31" i="90"/>
  <c r="L33" i="90"/>
  <c r="N32" i="90"/>
  <c r="O31" i="90"/>
  <c r="O33" i="90"/>
  <c r="R32" i="90"/>
  <c r="R31" i="90"/>
  <c r="R33" i="90"/>
  <c r="X33" i="90"/>
  <c r="X32" i="90"/>
  <c r="AA32" i="90"/>
  <c r="AA31" i="90"/>
  <c r="X31" i="90"/>
  <c r="L31" i="90"/>
  <c r="L32" i="90"/>
  <c r="T71" i="90"/>
  <c r="R71" i="90"/>
  <c r="N71" i="90"/>
  <c r="M71" i="90"/>
  <c r="L71" i="90"/>
  <c r="J71" i="90"/>
  <c r="I71" i="90"/>
  <c r="H71" i="90"/>
  <c r="G71" i="90"/>
  <c r="T70" i="90"/>
  <c r="S70" i="90"/>
  <c r="R70" i="90"/>
  <c r="Q70" i="90"/>
  <c r="N70" i="90"/>
  <c r="M70" i="90"/>
  <c r="K70" i="90"/>
  <c r="I70" i="90"/>
  <c r="G70" i="90"/>
  <c r="L67" i="90"/>
  <c r="K67" i="90"/>
  <c r="J67" i="90"/>
  <c r="I67" i="90"/>
  <c r="H67" i="90"/>
  <c r="G67" i="90"/>
  <c r="T53" i="90"/>
  <c r="S53" i="90"/>
  <c r="R53" i="90"/>
  <c r="Q53" i="90"/>
  <c r="N53" i="90"/>
  <c r="M53" i="90"/>
  <c r="L53" i="90"/>
  <c r="K53" i="90"/>
  <c r="J53" i="90"/>
  <c r="I53" i="90"/>
  <c r="H53" i="90"/>
  <c r="G53" i="90"/>
  <c r="S52" i="90"/>
  <c r="R52" i="90"/>
  <c r="Q52" i="90"/>
  <c r="M52" i="90"/>
  <c r="K52" i="90"/>
  <c r="J52" i="90"/>
  <c r="H52" i="90"/>
  <c r="G52" i="90"/>
  <c r="T51" i="90"/>
  <c r="S51" i="90"/>
  <c r="R51" i="90"/>
  <c r="Q51" i="90"/>
  <c r="N51" i="90"/>
  <c r="M51" i="90"/>
  <c r="L51" i="90"/>
  <c r="K51" i="90"/>
  <c r="I51" i="90"/>
  <c r="H51" i="90"/>
  <c r="G51" i="90"/>
  <c r="AA35" i="90"/>
  <c r="Z35" i="90"/>
  <c r="Y35" i="90"/>
  <c r="X35" i="90"/>
  <c r="W35" i="90"/>
  <c r="V35" i="90"/>
  <c r="R35" i="90"/>
  <c r="Q35" i="90"/>
  <c r="P35" i="90"/>
  <c r="O35" i="90"/>
  <c r="N35" i="90"/>
  <c r="M35" i="90"/>
  <c r="L35" i="90"/>
  <c r="K35" i="90"/>
  <c r="J35" i="90"/>
  <c r="AA34" i="90"/>
  <c r="Z34" i="90"/>
  <c r="Y34" i="90"/>
  <c r="X34" i="90"/>
  <c r="W34" i="90"/>
  <c r="V34" i="90"/>
  <c r="R34" i="90"/>
  <c r="Q34" i="90"/>
  <c r="P34" i="90"/>
  <c r="O34" i="90"/>
  <c r="N34" i="90"/>
  <c r="M34" i="90"/>
  <c r="L34" i="90"/>
  <c r="K34" i="90"/>
  <c r="J34" i="90"/>
  <c r="AA33" i="90"/>
  <c r="Z33" i="90"/>
  <c r="W33" i="90"/>
  <c r="V33" i="90"/>
  <c r="Q33" i="90"/>
  <c r="P33" i="90"/>
  <c r="K33" i="90"/>
  <c r="J33" i="90"/>
  <c r="Z32" i="90"/>
  <c r="Y32" i="90"/>
  <c r="W32" i="90"/>
  <c r="V32" i="90"/>
  <c r="Q32" i="90"/>
  <c r="P32" i="90"/>
  <c r="M32" i="90"/>
  <c r="K32" i="90"/>
  <c r="J32" i="90"/>
  <c r="Z31" i="90"/>
  <c r="Y31" i="90"/>
  <c r="W31" i="90"/>
  <c r="V31" i="90"/>
  <c r="Q31" i="90"/>
  <c r="P31" i="90"/>
  <c r="N31" i="90"/>
  <c r="K31" i="90"/>
  <c r="J31" i="90"/>
  <c r="M17" i="90"/>
  <c r="L17" i="90"/>
  <c r="K17" i="90"/>
  <c r="J17" i="90"/>
  <c r="I17" i="90"/>
  <c r="H17" i="90"/>
  <c r="F17" i="90"/>
  <c r="M16" i="90"/>
  <c r="L16" i="90"/>
  <c r="K16" i="90"/>
  <c r="J16" i="90"/>
  <c r="I16" i="90"/>
  <c r="H16" i="90"/>
  <c r="F16" i="90"/>
  <c r="M15" i="90"/>
  <c r="L15" i="90"/>
  <c r="K15" i="90"/>
  <c r="J15" i="90"/>
  <c r="I15" i="90"/>
  <c r="H15" i="90"/>
  <c r="F15" i="90"/>
  <c r="M14" i="90"/>
  <c r="L14" i="90"/>
  <c r="K14" i="90"/>
  <c r="J14" i="90"/>
  <c r="I14" i="90"/>
  <c r="H14" i="90"/>
  <c r="F14" i="90"/>
  <c r="M13" i="90"/>
  <c r="L13" i="90"/>
  <c r="K13" i="90"/>
  <c r="J13" i="90"/>
  <c r="I13" i="90"/>
  <c r="H13" i="90"/>
  <c r="F13" i="90"/>
  <c r="M16" i="89"/>
  <c r="L16" i="89"/>
  <c r="K16" i="89"/>
  <c r="J16" i="89"/>
  <c r="I16" i="89"/>
  <c r="H16" i="89"/>
  <c r="G16" i="89"/>
  <c r="F16" i="89"/>
  <c r="M15" i="89"/>
  <c r="L15" i="89"/>
  <c r="K15" i="89"/>
  <c r="J15" i="89"/>
  <c r="I15" i="89"/>
  <c r="H15" i="89"/>
  <c r="G15" i="89"/>
  <c r="F15" i="89"/>
  <c r="M14" i="89"/>
  <c r="L14" i="89"/>
  <c r="K14" i="89"/>
  <c r="J14" i="89"/>
  <c r="I14" i="89"/>
  <c r="H14" i="89"/>
  <c r="G14" i="89"/>
  <c r="F14" i="89"/>
  <c r="M13" i="89"/>
  <c r="L13" i="89"/>
  <c r="K13" i="89"/>
  <c r="J13" i="89"/>
  <c r="I13" i="89"/>
  <c r="H13" i="89"/>
  <c r="G13" i="89"/>
  <c r="F13" i="89"/>
  <c r="M12" i="89"/>
  <c r="L12" i="89"/>
  <c r="K12" i="89"/>
  <c r="J12" i="89"/>
  <c r="I12" i="89"/>
  <c r="H12" i="89"/>
  <c r="G12" i="89"/>
  <c r="F12" i="89"/>
  <c r="M13" i="88"/>
  <c r="L13" i="88"/>
  <c r="J13" i="88"/>
  <c r="M17" i="87"/>
  <c r="L17" i="87"/>
  <c r="K17" i="87"/>
  <c r="J17" i="87"/>
  <c r="I17" i="87"/>
  <c r="H17" i="87"/>
  <c r="G17" i="87"/>
  <c r="F17" i="87"/>
  <c r="M16" i="87"/>
  <c r="L16" i="87"/>
  <c r="K16" i="87"/>
  <c r="J16" i="87"/>
  <c r="I16" i="87"/>
  <c r="H16" i="87"/>
  <c r="G16" i="87"/>
  <c r="F16" i="87"/>
  <c r="M15" i="87"/>
  <c r="L15" i="87"/>
  <c r="K15" i="87"/>
  <c r="J15" i="87"/>
  <c r="I15" i="87"/>
  <c r="H15" i="87"/>
  <c r="G15" i="87"/>
  <c r="F15" i="87"/>
  <c r="M14" i="87"/>
  <c r="L14" i="87"/>
  <c r="K14" i="87"/>
  <c r="J14" i="87"/>
  <c r="I14" i="87"/>
  <c r="H14" i="87"/>
  <c r="G14" i="87"/>
  <c r="F14" i="87"/>
  <c r="M13" i="87"/>
  <c r="L13" i="87"/>
  <c r="K13" i="87"/>
  <c r="J13" i="87"/>
  <c r="I13" i="87"/>
  <c r="H13" i="87"/>
  <c r="G13" i="87"/>
  <c r="F13" i="87"/>
</calcChain>
</file>

<file path=xl/sharedStrings.xml><?xml version="1.0" encoding="utf-8"?>
<sst xmlns="http://schemas.openxmlformats.org/spreadsheetml/2006/main" count="1229" uniqueCount="211">
  <si>
    <t>Inclusión</t>
  </si>
  <si>
    <t>Excelencia</t>
  </si>
  <si>
    <t>Vanguardia</t>
  </si>
  <si>
    <t>Interculturalidad</t>
  </si>
  <si>
    <t>Proyectos de investigación</t>
  </si>
  <si>
    <t>Entidad</t>
  </si>
  <si>
    <t>Municipio</t>
  </si>
  <si>
    <t>Institución</t>
  </si>
  <si>
    <t>Nivel educativo</t>
  </si>
  <si>
    <t>TOTAL DE PROGRAMAS</t>
  </si>
  <si>
    <t>Equidad Social y de Género</t>
  </si>
  <si>
    <t>Innovación Social</t>
  </si>
  <si>
    <t>Comentarios</t>
  </si>
  <si>
    <t>Licenciatura</t>
  </si>
  <si>
    <t>Especialidad</t>
  </si>
  <si>
    <t>Maestría</t>
  </si>
  <si>
    <t>Doctorado</t>
  </si>
  <si>
    <t>TOTAL DE PLANTA ACADÉMICA</t>
  </si>
  <si>
    <t>Planta académica</t>
  </si>
  <si>
    <t>Mujeres</t>
  </si>
  <si>
    <t>Hombres</t>
  </si>
  <si>
    <t>Docentes, investigadores</t>
  </si>
  <si>
    <t>Planta docente</t>
  </si>
  <si>
    <t>Docentes</t>
  </si>
  <si>
    <t>TOTAL DE ESTUDIANTES</t>
  </si>
  <si>
    <t>Investigación</t>
  </si>
  <si>
    <t>TOTAL DE PROYECTOS DE INVESTIGACIÓN</t>
  </si>
  <si>
    <t>TOTAL DE PRODUCTOS DE INVESTIGACIÓN</t>
  </si>
  <si>
    <t>Productos de investigación</t>
  </si>
  <si>
    <t>Población escolar</t>
  </si>
  <si>
    <t>Personal de la institución</t>
  </si>
  <si>
    <t>TOTAL DEL PERSONAL</t>
  </si>
  <si>
    <t>Planes y programas</t>
  </si>
  <si>
    <t>TOTAL DE ACCIONES</t>
  </si>
  <si>
    <t>Planes y programas de desarrollo institucional</t>
  </si>
  <si>
    <t>Permanencia</t>
  </si>
  <si>
    <t>Abandono</t>
  </si>
  <si>
    <t>Egreso</t>
  </si>
  <si>
    <t>Titulación</t>
  </si>
  <si>
    <t>Ir a ejemplos</t>
  </si>
  <si>
    <t>TOTAL DE EGRESADOS</t>
  </si>
  <si>
    <t>TOTAL DE DOCENTES</t>
  </si>
  <si>
    <t>TSU</t>
  </si>
  <si>
    <t>Periodo</t>
  </si>
  <si>
    <t>2022-2023</t>
  </si>
  <si>
    <t>2022-2023
(Información vigente al cierre del ciclo escolar)</t>
  </si>
  <si>
    <t>a) Forman parte de las prácticas de evaluación en las etapas terminales del currículum, es decir, se llevan a cabo dentro de los cursos, materias, módulos, y demás unidades de organización de los aprendizajes</t>
  </si>
  <si>
    <t>b) Son evaluaciones internas, realizadas por el propio programa o por la institución, pero no forman parte de los cursos, materias y demás unidades de organización de los aprendizajes dentro del currículum</t>
  </si>
  <si>
    <t>c) Son evaluaciones externas, por ejemplo, evaluaciones del logro de los rasgos del perfil de egreso que llevan a cabo instancias que realizan exámenes nacionales</t>
  </si>
  <si>
    <t>Tabla 1b</t>
  </si>
  <si>
    <t>Tabla 1a</t>
  </si>
  <si>
    <t>Tabla 2b</t>
  </si>
  <si>
    <t>Tabla 2a</t>
  </si>
  <si>
    <t>Tabla 3a</t>
  </si>
  <si>
    <t>Tabla 3b</t>
  </si>
  <si>
    <t>Tabla 4a</t>
  </si>
  <si>
    <t>Tabla 4b</t>
  </si>
  <si>
    <t>Evaluaciones dentro del currículum</t>
  </si>
  <si>
    <t>Evaluaciones del programa o la IES</t>
  </si>
  <si>
    <t>Evaluaciones externas</t>
  </si>
  <si>
    <t>Tabla 5a</t>
  </si>
  <si>
    <t>Tabla 5b</t>
  </si>
  <si>
    <t>Tabla 6a</t>
  </si>
  <si>
    <t>Tabla 6b</t>
  </si>
  <si>
    <t>Tabla 7a</t>
  </si>
  <si>
    <t>Tabla 7b</t>
  </si>
  <si>
    <t>Personas con discapacidad</t>
  </si>
  <si>
    <t>Personas sin discapacidad</t>
  </si>
  <si>
    <t>Personas con discapacidad (motriz, visual, auditiva, cognitiva, trastorno conductual u otra)</t>
  </si>
  <si>
    <t>Personas sin discapacidad (motriz, visual, auditiva, cognitiva, trastorno conductual u otra)</t>
  </si>
  <si>
    <t>Tabla 8a</t>
  </si>
  <si>
    <t>Tabla 8b</t>
  </si>
  <si>
    <t>Reprobación 2022-2023
(Información vigente al cierre del ciclo escolar)</t>
  </si>
  <si>
    <t>Tabla 10a</t>
  </si>
  <si>
    <t>Tabla 10b</t>
  </si>
  <si>
    <t>Tabla 11a</t>
  </si>
  <si>
    <t>Tabla 11b</t>
  </si>
  <si>
    <t>Tabla 12a</t>
  </si>
  <si>
    <t>Tabla 12b</t>
  </si>
  <si>
    <t>No disponible</t>
  </si>
  <si>
    <t>Compromiso con la Responsabilidad Social</t>
  </si>
  <si>
    <t>Tabla 13a</t>
  </si>
  <si>
    <t>Tabla 13b</t>
  </si>
  <si>
    <t>Tabla 14a</t>
  </si>
  <si>
    <t>Tabla 14b</t>
  </si>
  <si>
    <t>Tabla 15b</t>
  </si>
  <si>
    <t>Tabla 15a</t>
  </si>
  <si>
    <t>Tabla 16b</t>
  </si>
  <si>
    <t>Tabla 16a</t>
  </si>
  <si>
    <t>Tabla 17a</t>
  </si>
  <si>
    <t>Tabla 17b</t>
  </si>
  <si>
    <t>Tabla 18a</t>
  </si>
  <si>
    <t>Tabla 19a</t>
  </si>
  <si>
    <t>Tabla 20a</t>
  </si>
  <si>
    <t>Otras autoadscripciones sexogenéricas</t>
  </si>
  <si>
    <t>Personas que se autoidentifican como indígenas, afromexicanas, migrantes u otra identidad cultural</t>
  </si>
  <si>
    <t>Personas que no se autoidentifican como indígenas, afromexicanas, migrantes u otra identidad cultural</t>
  </si>
  <si>
    <t>Personas con discapacidad (motriz, visual, auditiva, cognitiva, trastorno conductual u otro)</t>
  </si>
  <si>
    <t>Personas sin discapacidad (motriz, visual, auditiva, cognitiva, trastorno conductual u otro)</t>
  </si>
  <si>
    <t>Ámbitos: 3. Programas de licenciatura y TSU; 4. Programas de investigación y posgrado
Indicador 8. Composición porcentual de la población escolar en función de los criterios de equidad social y de género, inclusión e interculturalidad</t>
  </si>
  <si>
    <t>Ingreso - mujeres</t>
  </si>
  <si>
    <t>Ingreso - otras autoadscripciones sexogenéricas</t>
  </si>
  <si>
    <t>Ingreso - hombres</t>
  </si>
  <si>
    <t>Permanencia - mujeres</t>
  </si>
  <si>
    <t>Permanencia - hombres</t>
  </si>
  <si>
    <t>Permanencia - otras autoadscripciones sexogenéricas</t>
  </si>
  <si>
    <t>Abandono - mujeres</t>
  </si>
  <si>
    <t>Abandono - hombres</t>
  </si>
  <si>
    <t>Abandono - otras autoadscripciones sexogenéricas</t>
  </si>
  <si>
    <t>Reprobación - mujeres</t>
  </si>
  <si>
    <t>Reprobación - hombres</t>
  </si>
  <si>
    <t>Reprobación - otras autoadscripciones sexogenéricas</t>
  </si>
  <si>
    <t>Egreso - mujeres</t>
  </si>
  <si>
    <t>Egreso - hombres</t>
  </si>
  <si>
    <t>Egreso - otras autoadscripciones sexogenéricas</t>
  </si>
  <si>
    <t>Titulación -mujeres</t>
  </si>
  <si>
    <t>Titulación - hombres</t>
  </si>
  <si>
    <t>Titulación - otras autoadscripciones sexogenéricas</t>
  </si>
  <si>
    <t>Ingreso - 
personas con discapacidad</t>
  </si>
  <si>
    <t>Ingreso - 
personas sin discapacidad</t>
  </si>
  <si>
    <t>Permanencia - 
personas con discapacidad</t>
  </si>
  <si>
    <t>Permanencia - 
personas sin discapacidad</t>
  </si>
  <si>
    <t>Abandono - 
personas con discapacidad</t>
  </si>
  <si>
    <t>Abandono - 
personas sin discapacidad</t>
  </si>
  <si>
    <t>Reprobación - 
personas con discapacidad</t>
  </si>
  <si>
    <t>Reprobación - 
personas sin discapacidad</t>
  </si>
  <si>
    <t>Egreso - 
personas con discapacidad</t>
  </si>
  <si>
    <t>Egreso - 
personas sin discapacidad</t>
  </si>
  <si>
    <t>Titulación - 
personas con discapacidad</t>
  </si>
  <si>
    <t>Titulación - 
personas sin discapacidad</t>
  </si>
  <si>
    <t>Ingreso - 
Personas que se autoidentifican como indígenas, afromexicanas, migrantes u otra identidad cultural</t>
  </si>
  <si>
    <t>Ingreso - 
Personas que no se autoidentifican como indígenas, afromexicanas, migrantes u otra identidad cultural</t>
  </si>
  <si>
    <t>Permanencia - 
Personas que se autoidentifican como indígenas, afromexicanas, migrantes u otra identidad cultural</t>
  </si>
  <si>
    <t>Permanencia - 
Personas que no se autoidentifican como indígenas, afromexicanas, migrantes u otra identidad cultural</t>
  </si>
  <si>
    <t>Abandono - 
Personas que se autoidentifican como indígenas, afromexicanas, migrantes u otra identidad cultural</t>
  </si>
  <si>
    <t>Abandono - 
Personas que no se autoidentifican como indígenas, afromexicanas, migrantes u otra identidad cultural</t>
  </si>
  <si>
    <t>Reprobación - 
Personas que se autoidentifican como indígenas, afromexicanas, migrantes u otra identidad cultural</t>
  </si>
  <si>
    <t>Reprobación - 
Personas que no se autoidentifican como indígenas, afromexicanas, migrantes u otra identidad cultural</t>
  </si>
  <si>
    <t>Egreso - 
Personas que se autoidentifican como indígenas, afromexicanas, migrantes u otra identidad cultural</t>
  </si>
  <si>
    <t>Egreso - 
Personas que no se autoidentifican como indígenas, afromexicanas, migrantes u otra identidad cultural</t>
  </si>
  <si>
    <t>Titulación - 
Personas que se autoidentifican como indígenas, afromexicanas, migrantes u otra identidad cultural</t>
  </si>
  <si>
    <t>Titulación - 
Personas que no se autoidentifican como indígenas, afromexicanas, migrantes u otra identidad cultural</t>
  </si>
  <si>
    <t>Ámbitos: 3. Programas de licenciatura y TSU; 4. Programas de investigación y posgrado
Indicador 12. Porcentaje de estudiantes que participan en proyectos de innovación pedagógica, educativa y disciplinar relacionados con los criterios del SEAES</t>
  </si>
  <si>
    <t>Ámbito 4: Programas de investigación y posgrado 
Indicador 13. Porcentaje de proyectos de investigación que consideraron cada uno de los criterios del SEAES</t>
  </si>
  <si>
    <t>Ámbito 4: Programas de investigación y posgrado 
Indicador 14. Porcentaje de productos de investigación relacionados con los criterios del SEAES</t>
  </si>
  <si>
    <t>Ámbito 4: Programas de investigación y posgrado 
Indicador 15. Composición porcentual de integrantes de la planta académica que participan en proyectos de investigación relacionados con los criterios del SEAES</t>
  </si>
  <si>
    <t>Ámbito 4: Programas de investigación y posgrado 
Indicador 16. Porcentaje de estudiantes que participan en proyectos de investigación relacionados con los criterios del SEAES</t>
  </si>
  <si>
    <t>Ámbito 5: Institución/Plantel (docencia, investigación, vinculación y gestión) 
Indicador 17. Composición porcentual del personal directivo y administrativo en general, en función de los criterios de equidad social y de género, inclusión e interculturalidad</t>
  </si>
  <si>
    <t>Ámbito 5: Institución/Plantel (docencia, investigación, vinculación y gestión) 
Indicador 18. Número de iniciativas, servicios y acciones de acompañamiento a los y las estudiantes, de vinculación, de gestión cultural y de gestión en general que incorporan los criterios transversales del SEAES</t>
  </si>
  <si>
    <t>Ámbito 5: Institución/Plantel (docencia, investigación, vinculación y gestión) 
Indicador 19. Número de acciones previstas en los planes y programas de desarrollo institucional que impulsan la incorporación de cada uno de los criterios transversales</t>
  </si>
  <si>
    <t>Ámbito 5: Institución/Plantel (docencia, investigación, vinculación y gestión) 
Indicador 20. Número de acciones institucionales realizadas para atender y sensibilizar a la comunidad en los temas previstos por los criterios del SEAES</t>
  </si>
  <si>
    <t>Sugerencia: En la hoja "Rasgos y Ejemplos" se incluyen los ejemplos de acciones institucionales realizadas para atender y sensibilizar a la comunidad en los temas previstos por los criterios del SEAES que pueden servir como referencia. En caso de tener un desglose propio, cada institución puede seguirlos agregando a este archivo una hoja similar con sus propios ejemplos ilustrativos.</t>
  </si>
  <si>
    <t>Sugerencia: En la hoja "Rasgos y Ejemplos" se incluyen los ejemplos de tipos de acciones previstas en los planes y programas de desarrollo institucional que impulsan la incorporación de cada uno de los criterios transversales que pueden servir como referencia. En caso de tener un desglose propio, cada institución puede seguirlos agregando a este archivo una hoja similar con sus propios ejemplos ilustrativos.</t>
  </si>
  <si>
    <t>Sugerencia: En la hoja "Rasgos y Ejemplos" se incluyen los ejemplos de iniciativas, servicios y acciones de acompañamiento a los y las estudiantes que consideraron cada uno de los criterios del SEAES que pueden servir como referencia. En caso de tener un desglose propio, cada institución puede seguirlos agregando a este archivo una hoja similar con sus propios ejemplos ilustrativos.</t>
  </si>
  <si>
    <t>Ámbitos: 3. Programas de licenciatura y TSU; 4. Programas de investigación y posgrado
Indicador 9. Trayectorias escolares en función de los criterios de equidad social y de género, inclusión e interculturalidad (tasas de ingreso, permanencia, abandono, rezago, reprobación, egreso y titulación)</t>
  </si>
  <si>
    <t>Tabla 9a1 - General</t>
  </si>
  <si>
    <t>POBLACIÓN ESCOLAR 2022-2023</t>
  </si>
  <si>
    <t>Aspirantes</t>
  </si>
  <si>
    <t>Reprobación</t>
  </si>
  <si>
    <t>Tabla 9b1 - General</t>
  </si>
  <si>
    <t>Tabla 9a2 - Equidad social y de género</t>
  </si>
  <si>
    <t>Tabla 9b2 - Equidad social y de género</t>
  </si>
  <si>
    <t>Tabla 9a3 - Inclusión</t>
  </si>
  <si>
    <t>Tabla 9b3 - Inclusión</t>
  </si>
  <si>
    <t>Tabla 9a4 - Interculturalidad</t>
  </si>
  <si>
    <t>Tabla 9b4 - Interculturalidad</t>
  </si>
  <si>
    <t>Sugerencia: En la hoja "Rasgos y Ejemplos" se incluyen los rasgos formativos para la identificación de los rasgos del perfil de egreso por cada criterio del SEAES.  En caso de tener un desglose propio, cada institución puede seguirlos agregando a este archivo una hoja similar con sus propios ejemplos ilustrativos.</t>
  </si>
  <si>
    <t>TOTAL DE UNIDADES EN ETAPAS TERMINALES</t>
  </si>
  <si>
    <t>Ámbitos: 3. Programas de licenciatura y TSU; 4. Programas de investigación y posgrado
Indicador 10. Existencia de un diseño curricular que incorpore en forma fundamentada, gradual, transversal e integrada, el desarrollo de aprendizajes relacionados con cada uno de los criterios del SEAES</t>
  </si>
  <si>
    <t>Ámbitos: 3. Programas de licenciatura y TSU; 4. Programas de investigación y posgrado
Indicador 11. Porcentaje de unidades de aprendizaje terminales dedicadas a consolidar los rasgos del perfil de egreso, relacionados con los criterios del SEAES</t>
  </si>
  <si>
    <t>Sugerencia: En la hoja "Rasgos y Ejemplos" se incluyen ejemplos de tipos de proyectos de innovación pedagógica, educativa y disciplinar relacionados con criterios del SEAES que pueden servir como referencia. En caso de tener un desglose propio, cada institución puede seguirlos agregando a este archivo una hoja similar con sus propios ejemplos ilustrativos.</t>
  </si>
  <si>
    <t>Sugerencia: En la hoja "Rasgos y Ejemplos" se incluyen ejemplos para relacionar el contenido de los productos de investigación con los criterios del SEAES, que pueden servir como referencia. En caso de tener un desglose propio, cada institución puede seguirlos agregando a este archivo una hoja similar con sus propios ejemplos ilustrativos.</t>
  </si>
  <si>
    <t>Sugerencia: En la hoja "Rasgos y Ejemplos" se incluyen ejemplos para relacionar el contenido de los proyectos de investigación con los criterios del SEAES, que pueden servir como referencia. En caso de tener un desglose propio, cada institución puede seguirlos agregando a este archivo una hoja similar con sus propios ejemplos ilustrativos.</t>
  </si>
  <si>
    <t>Ingreso cohorte</t>
  </si>
  <si>
    <t>Periodo ingreso cohorte</t>
  </si>
  <si>
    <t>Personal directivo</t>
  </si>
  <si>
    <t>Personal administrativo</t>
  </si>
  <si>
    <t>Acompañamiento estudiantil</t>
  </si>
  <si>
    <t>Vinculación con la comunidad</t>
  </si>
  <si>
    <t>Gestión cultural</t>
  </si>
  <si>
    <t>Gestión institucional</t>
  </si>
  <si>
    <t>TOTAL DE INICIATIVAS</t>
  </si>
  <si>
    <t>Iniciativas institucionales</t>
  </si>
  <si>
    <t>Ámbito 2: Profesionalización de la docencia
Indicador 5. Composición porcentual de la planta académica del programa educativo en función de los criterios de equidad social y de género, inclusión e interculturalidad</t>
  </si>
  <si>
    <t>Ámbito 1: Formación profesional
Indicador 4. Si la respuesta al indicador 2 es positiva: porcentaje de estudiantes egresados por programa educativo que demostraron haber adquirido la formación prevista en el perfil de egreso, es decir, los principales rasgos o características que identifican a cada uno de los criterios</t>
  </si>
  <si>
    <t xml:space="preserve">Ámbito 1: Formación profesional
Indicador 3. Si la respuesta al indicador 2 es positiva: Tipo de evaluación que se utiliza para evaluar sistemáticamente el grado en que se logra formar los rasgos del perfil de egreso </t>
  </si>
  <si>
    <t>Ámbito 1: Formación profesional
2. Existencia de mecanismos para evaluar sistemáticamente la formación de los rasgos del perfil de egreso relacionados con los criterios del SEAES en el programa educativo</t>
  </si>
  <si>
    <t>Ámbito 1: Formación profesional
Indicador 1. Incorporación de los rasgos formativos relacionados con cada uno de los criterios del SEAES en el perfil de egreso del programa educativo</t>
  </si>
  <si>
    <t>Ámbito 2: Profesionalización de la docencia
Indicador 6. Porcentaje de profesores y profesoras del programa educativo, que participaron en acciones de profesionalización de la docencia encaminadas a reforzar cada uno de los criterios del SEAES</t>
  </si>
  <si>
    <t>Ámbito 2: Profesionalización de la docencia
Indicador 7. Porcentaje de profesores y profesoras del programa educativo que participan en proyectos de innovación pedagógica, educativa y disciplinar relacionados con los criterios del SEAES</t>
  </si>
  <si>
    <r>
      <t>Sugerencia: En la hoja "</t>
    </r>
    <r>
      <rPr>
        <b/>
        <sz val="12"/>
        <color rgb="FFFF0000"/>
        <rFont val="Montserrat Regular"/>
      </rPr>
      <t xml:space="preserve">Rasgos y Ejemplos" </t>
    </r>
    <r>
      <rPr>
        <sz val="12"/>
        <color rgb="FFFF0000"/>
        <rFont val="Montserrat Regular"/>
      </rPr>
      <t>se incluyen ejemplos de tipos de proyectos de innovación pedagógica, educativa y disciplinar relacionados con criterios del SEAES que pueden servir como referencia.  En caso de tener un desglose propio, cada institución puede seguirlos agregando a este archivo una hoja similar con sus propios ejemplos ilustrativos.</t>
    </r>
  </si>
  <si>
    <r>
      <t>Sugerencia: En la hoja "</t>
    </r>
    <r>
      <rPr>
        <b/>
        <sz val="12"/>
        <color rgb="FFFF0000"/>
        <rFont val="Montserrat Regular"/>
      </rPr>
      <t>Rasgos y Ejemplos</t>
    </r>
    <r>
      <rPr>
        <sz val="12"/>
        <color rgb="FFFF0000"/>
        <rFont val="Montserrat Regular"/>
      </rPr>
      <t>" se incluyen ejemplos de tipos de acciones de profesionalización por cada criterio del SEAES que pueden servir como referencia.  En caso de tener un desglose propio, cada institución puede seguirlos agregando a este archivo una hoja similar con sus propios ejemplos ilustrativos.</t>
    </r>
  </si>
  <si>
    <r>
      <t>Sugerencia: En la hoja "</t>
    </r>
    <r>
      <rPr>
        <b/>
        <sz val="12"/>
        <color rgb="FFFF0000"/>
        <rFont val="Montserrat Regular"/>
      </rPr>
      <t>Rasgos y Ejemplos</t>
    </r>
    <r>
      <rPr>
        <sz val="12"/>
        <color rgb="FFFF0000"/>
        <rFont val="Montserrat Regular"/>
      </rPr>
      <t>" se incluyen los rasgos formativos para la identificación de los rasgos del perfil de egreso por cada criterio del SEAES que pueden servir como referencia.  En caso de tener un desglose propio, cada institución puede seguirlos agregando a este archivo una hoja similar con sus propios ejemplos ilustrativos.</t>
    </r>
  </si>
  <si>
    <r>
      <t>Sugerencia: En la hoja "</t>
    </r>
    <r>
      <rPr>
        <b/>
        <sz val="12"/>
        <color rgb="FFFF0000"/>
        <rFont val="Montserrat Regular"/>
      </rPr>
      <t>Rasgos y Ejemplo</t>
    </r>
    <r>
      <rPr>
        <sz val="12"/>
        <color rgb="FFFF0000"/>
        <rFont val="Montserrat Regular"/>
      </rPr>
      <t>s" se incluyen los rasgos formativos para la identificación de los rasgos del perfil de egreso por cada criterio del SEAES que pueden servir como referencia. En caso de tener un desglose propio, cada institución puede seguirlos agregando a este archivo una hoja similar con sus propios ejemplos ilustrativos.</t>
    </r>
  </si>
  <si>
    <r>
      <t>Sugerencia: En la hoja "</t>
    </r>
    <r>
      <rPr>
        <b/>
        <sz val="12"/>
        <color rgb="FFFF0000"/>
        <rFont val="Montserrat Regular"/>
      </rPr>
      <t>Rasgos y Ejemplos</t>
    </r>
    <r>
      <rPr>
        <sz val="12"/>
        <color rgb="FFFF0000"/>
        <rFont val="Montserrat Regular"/>
      </rPr>
      <t>" se incluyen los rasgos formativos para la identificación de los rasgos del perfil de egreso por cada criterio del SEAES.  En caso de tener un desglose propio, cada institución puede seguirlos agregando a este archivo una hoja similar con sus propios ejemplos ilustrativos.</t>
    </r>
  </si>
  <si>
    <t>Veracruz de Ignacio de la Llave</t>
  </si>
  <si>
    <t>Xalapa</t>
  </si>
  <si>
    <t>Universidad Veracruzana</t>
  </si>
  <si>
    <t>Presencia, cinco regiones univeristarias y 27 municipios: Tuxpan, Poza Rica, Papantla, Naolinco, Xalapa, Coatepec, Veracruz, Boca del Río, Orizaba, Amatlán de los Reyes, Mecayapan, Agua Dulce, Coatzacoalcos, Minatitlán, Uxpanapa, Acayucan, Ixtaczoquitlán, Tequila, Atlahuilco, Camerino Z. Mendoza, Río Blanco, Cordoba, Ixhuacán de los Reyes, Perote, Las Vigas, Espinal, Ixhutlán de Madero</t>
  </si>
  <si>
    <t>La planta académica en la Universidad Veracruzana tienen la opción de formarse a través de cursos , talleres, seminarios y diplomados, de uno o ambos de los siguientes programas: 
1. Programa de Formación de Académicos, los datos se contabilizaron por criterios, es decir; dato de académico (absoluto) que acreditaron uno o más cursos del mismo criterio.
2. Educación Continua, los datos son el número de académicos acreditados en cada uno de los criterios del SEAES.
Presencia, cinco regiones univeristarias y 27 municipios: Tuxpan, Poza Rica, Papantla, Naolinco, Xalapa, Coatepec, Veracruz, Boca del Río, Orizaba, Amatlán de los Reyes, Mecayapan, Agua Dulce, Coatzacoalcos, Minatitlán, Uxpanapa, Acayucan, Ixtaczoquitlán, Tequila, Atlahuilco, Camerino Z. Mendoza, Río Blanco, Cordoba, Ixhuacán de los Reyes, Perote, Las Vigas, Espinal, Ixhutlán de Madero</t>
  </si>
  <si>
    <t>La información que se comparte corresponde a los datos de académicos de acuerdo a infornmación propoprcionada por la Dirección General de Investigaciones, Dirección General de Vinculación y Dirección de innovación Educativa
Presencia, cinco regiones univeristarias y 27 municipios: Tuxpan, Poza Rica, Papantla, Naolinco, Xalapa, Coatepec, Veracruz, Boca del Río, Orizaba, Amatlán de los Reyes, Mecayapan, Agua Dulce, Coatzacoalcos, Minatitlán, Uxpanapa, Acayucan, Ixtaczoquitlán, Tequila, Atlahuilco, Camerino Z. Mendoza, Río Blanco, Cordoba, Ixhuacán de los Reyes, Perote, Las Vigas, Espinal, Ixhutlán de Madero</t>
  </si>
  <si>
    <t>Para este indicador se consideraron los proyectos registrados en el SIREI UV desde 2010
Presencia, cinco regiones univeristarias y 27 municipios: Tuxpan, Poza Rica, Papantla, Naolinco, Xalapa, Coatepec, Veracruz, Boca del Río, Orizaba, Amatlán de los Reyes, Mecayapan, Agua Dulce, Coatzacoalcos, Minatitlán, Uxpanapa, Acayucan, Ixtaczoquitlán, Tequila, Atlahuilco, Camerino Z. Mendoza, Río Blanco, Cordoba, Ixhuacán de los Reyes, Perote, Las Vigas, Espinal, Ixhutlán de Madero</t>
  </si>
  <si>
    <t xml:space="preserve">
Presencia, cinco regiones univeristarias y 27 municipios: Tuxpan, Poza Rica, Papantla, Naolinco, Xalapa, Coatepec, Veracruz, Boca del Río, Orizaba, Amatlán de los Reyes, Mecayapan, Agua Dulce, Coatzacoalcos, Minatitlán, Uxpanapa, Acayucan, Ixtaczoquitlán, Tequila, Atlahuilco, Camerino Z. Mendoza, Río Blanco, Cordoba, Ixhuacán de los Reyes, Perote, Las Vigas, Espinal, Ixhutlán de Madero</t>
  </si>
  <si>
    <t>2020</t>
  </si>
  <si>
    <t>2019</t>
  </si>
  <si>
    <t>2018</t>
  </si>
  <si>
    <t xml:space="preserve">  </t>
  </si>
  <si>
    <t>Considera los siguientes documentos institucionales: Programa de Trabajo 2021-2025, Por una transformación integral, Plan para la ampliación de la matrícula de la UV. Con optimización de recursos institucionales  existentes e infraestructura instalada, Plan de apoyos a población estudiantil en condciones de vulnerabildad. En pro de la inclusión, justicia y equidad, Plan de cultura de paz y no violencia de la UV 2023-2031, Plan estratégico para el fortalecimiento de la investigación y el posgrado 2022-2031.</t>
  </si>
  <si>
    <t>Cosnidera lo estaclecido en el Programa de Trabajo 2021-2025. Por una transformación integral</t>
  </si>
  <si>
    <t>Considera el documento institucional del Informe de Labores 2022-2023</t>
  </si>
  <si>
    <t>Acciones de atención y sensibilización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</si>
</sst>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00%"/>
  </numFmts>
  <fonts count="21">
    <font>
      <sz val="11"/>
      <color theme="1"/>
      <name val="Calibri"/>
      <family val="2"/>
      <scheme val="minor"/>
    </font>
    <font>
      <sz val="12"/>
      <color theme="1"/>
      <name val="Calibri"/>
      <family val="2"/>
      <scheme val="minor"/>
    </font>
    <font>
      <sz val="11"/>
      <color theme="1"/>
      <name val="Arial Narrow"/>
      <family val="2"/>
    </font>
    <font>
      <sz val="12"/>
      <color theme="1"/>
      <name val="Calibri"/>
      <family val="2"/>
      <scheme val="minor"/>
    </font>
    <font>
      <sz val="12"/>
      <color theme="1"/>
      <name val="Calibri"/>
      <family val="2"/>
      <scheme val="minor"/>
    </font>
    <font>
      <sz val="11"/>
      <color theme="1"/>
      <name val="Calibri"/>
      <family val="2"/>
      <scheme val="minor"/>
    </font>
    <font>
      <u/>
      <sz val="11"/>
      <color theme="10"/>
      <name val="Calibri"/>
      <family val="2"/>
      <scheme val="minor"/>
    </font>
    <font>
      <sz val="12"/>
      <color theme="1"/>
      <name val="Montserrat Regular"/>
    </font>
    <font>
      <b/>
      <sz val="12"/>
      <color theme="1"/>
      <name val="Montserrat Regular"/>
    </font>
    <font>
      <sz val="12"/>
      <color rgb="FF00B050"/>
      <name val="Montserrat Regular"/>
    </font>
    <font>
      <b/>
      <sz val="12"/>
      <color rgb="FF000000"/>
      <name val="Montserrat Regular"/>
    </font>
    <font>
      <sz val="12"/>
      <color rgb="FF000000"/>
      <name val="Montserrat Regular"/>
    </font>
    <font>
      <b/>
      <sz val="12"/>
      <color rgb="FF3F3F3F"/>
      <name val="Montserrat Regular"/>
    </font>
    <font>
      <sz val="12"/>
      <color rgb="FFC00000"/>
      <name val="Montserrat Regular"/>
    </font>
    <font>
      <b/>
      <u/>
      <sz val="12"/>
      <color theme="10"/>
      <name val="Montserrat Regular"/>
    </font>
    <font>
      <sz val="11"/>
      <color theme="1"/>
      <name val="Montserrat Regular"/>
    </font>
    <font>
      <sz val="12"/>
      <color theme="8" tint="0.39997558519241921"/>
      <name val="Montserrat Regular"/>
    </font>
    <font>
      <sz val="12"/>
      <color rgb="FFFF0000"/>
      <name val="Montserrat Regular"/>
    </font>
    <font>
      <b/>
      <sz val="12"/>
      <color rgb="FFFF0000"/>
      <name val="Montserrat Regular"/>
    </font>
    <font>
      <b/>
      <sz val="12"/>
      <color indexed="8"/>
      <name val="Montserrat Regular"/>
    </font>
    <font>
      <sz val="12"/>
      <name val="Montserrat Regular"/>
    </font>
  </fonts>
  <fills count="9">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rgb="FF000000"/>
      </patternFill>
    </fill>
    <fill>
      <patternFill patternType="solid">
        <fgColor rgb="FFE4DFDA"/>
        <bgColor rgb="FF000000"/>
      </patternFill>
    </fill>
    <fill>
      <patternFill patternType="solid">
        <fgColor theme="6" tint="0.79998168889431442"/>
        <bgColor indexed="64"/>
      </patternFill>
    </fill>
    <fill>
      <patternFill patternType="solid">
        <fgColor rgb="FF92D050"/>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top/>
      <bottom style="thin">
        <color indexed="64"/>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rgb="FF000000"/>
      </bottom>
      <diagonal/>
    </border>
    <border>
      <left style="thin">
        <color rgb="FF000000"/>
      </left>
      <right style="medium">
        <color indexed="64"/>
      </right>
      <top style="thin">
        <color indexed="64"/>
      </top>
      <bottom style="thin">
        <color rgb="FF000000"/>
      </bottom>
      <diagonal/>
    </border>
    <border>
      <left style="medium">
        <color indexed="64"/>
      </left>
      <right style="thin">
        <color rgb="FF000000"/>
      </right>
      <top style="thin">
        <color rgb="FF000000"/>
      </top>
      <bottom style="thin">
        <color rgb="FF000000"/>
      </bottom>
      <diagonal/>
    </border>
    <border>
      <left/>
      <right style="thin">
        <color rgb="FF000000"/>
      </right>
      <top style="thin">
        <color indexed="64"/>
      </top>
      <bottom/>
      <diagonal/>
    </border>
    <border>
      <left/>
      <right style="thin">
        <color rgb="FF000000"/>
      </right>
      <top/>
      <bottom/>
      <diagonal/>
    </border>
    <border>
      <left style="medium">
        <color indexed="64"/>
      </left>
      <right/>
      <top style="thin">
        <color indexed="64"/>
      </top>
      <bottom/>
      <diagonal/>
    </border>
    <border>
      <left style="medium">
        <color indexed="64"/>
      </left>
      <right/>
      <top/>
      <bottom style="thin">
        <color rgb="FF000000"/>
      </bottom>
      <diagonal/>
    </border>
    <border>
      <left style="thin">
        <color rgb="FF000000"/>
      </left>
      <right/>
      <top style="thin">
        <color indexed="64"/>
      </top>
      <bottom style="thin">
        <color indexed="64"/>
      </bottom>
      <diagonal/>
    </border>
  </borders>
  <cellStyleXfs count="11">
    <xf numFmtId="0" fontId="0" fillId="0" borderId="0"/>
    <xf numFmtId="0" fontId="4" fillId="0" borderId="0"/>
    <xf numFmtId="9" fontId="5" fillId="0" borderId="0" applyFont="0" applyFill="0" applyBorder="0" applyAlignment="0" applyProtection="0"/>
    <xf numFmtId="0" fontId="3" fillId="0" borderId="0"/>
    <xf numFmtId="0" fontId="6" fillId="0" borderId="0" applyNumberFormat="0" applyFill="0" applyBorder="0" applyAlignment="0" applyProtection="0"/>
    <xf numFmtId="0" fontId="6" fillId="0" borderId="0" applyNumberForma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1" fillId="0" borderId="0"/>
    <xf numFmtId="0" fontId="6" fillId="0" borderId="0" applyNumberFormat="0" applyFill="0" applyBorder="0" applyAlignment="0" applyProtection="0"/>
  </cellStyleXfs>
  <cellXfs count="362">
    <xf numFmtId="0" fontId="0" fillId="0" borderId="0" xfId="0"/>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5" xfId="0" applyFont="1" applyBorder="1" applyAlignment="1">
      <alignment horizontal="center" vertical="center"/>
    </xf>
    <xf numFmtId="0" fontId="7" fillId="0" borderId="0" xfId="3" applyFont="1"/>
    <xf numFmtId="0" fontId="7" fillId="0" borderId="0" xfId="3" applyFont="1" applyAlignment="1">
      <alignment wrapText="1"/>
    </xf>
    <xf numFmtId="0" fontId="7" fillId="0" borderId="1" xfId="3" applyFont="1" applyBorder="1" applyAlignment="1">
      <alignment horizontal="center" vertical="center" wrapText="1"/>
    </xf>
    <xf numFmtId="0" fontId="11" fillId="0" borderId="10" xfId="3" applyFont="1" applyBorder="1" applyAlignment="1">
      <alignment horizontal="center" vertical="center"/>
    </xf>
    <xf numFmtId="0" fontId="11" fillId="0" borderId="0" xfId="3" applyFont="1" applyAlignment="1">
      <alignment horizontal="center" vertical="center"/>
    </xf>
    <xf numFmtId="0" fontId="11" fillId="0" borderId="1" xfId="3" applyFont="1" applyBorder="1" applyAlignment="1">
      <alignment horizontal="center" vertical="center"/>
    </xf>
    <xf numFmtId="0" fontId="11" fillId="0" borderId="1" xfId="3" applyFont="1" applyBorder="1" applyAlignment="1">
      <alignment horizontal="center" vertical="center" wrapText="1"/>
    </xf>
    <xf numFmtId="0" fontId="11" fillId="0" borderId="8" xfId="3" applyFont="1" applyBorder="1" applyAlignment="1">
      <alignment horizontal="center" vertical="center" wrapText="1"/>
    </xf>
    <xf numFmtId="0" fontId="7" fillId="0" borderId="10" xfId="3" applyFont="1" applyBorder="1" applyAlignment="1">
      <alignment horizontal="center" vertical="center" wrapText="1"/>
    </xf>
    <xf numFmtId="0" fontId="11" fillId="0" borderId="0" xfId="3" applyFont="1" applyAlignment="1">
      <alignment horizontal="center" vertical="center" wrapText="1"/>
    </xf>
    <xf numFmtId="0" fontId="11" fillId="0" borderId="10" xfId="3" applyFont="1" applyBorder="1" applyAlignment="1">
      <alignment horizontal="center" vertical="center" wrapText="1"/>
    </xf>
    <xf numFmtId="0" fontId="12" fillId="6" borderId="4" xfId="0" applyFont="1" applyFill="1" applyBorder="1" applyAlignment="1">
      <alignment horizontal="center" vertical="center" wrapText="1"/>
    </xf>
    <xf numFmtId="0" fontId="7" fillId="0" borderId="8" xfId="0" applyFont="1" applyBorder="1" applyAlignment="1">
      <alignment horizontal="center" vertical="center"/>
    </xf>
    <xf numFmtId="0" fontId="12" fillId="6" borderId="31" xfId="6" applyFont="1" applyFill="1" applyBorder="1" applyAlignment="1">
      <alignment horizontal="center" vertical="center" wrapText="1"/>
    </xf>
    <xf numFmtId="0" fontId="8" fillId="2" borderId="1" xfId="6" applyFont="1" applyFill="1" applyBorder="1" applyAlignment="1">
      <alignment horizontal="center" vertical="center" wrapText="1"/>
    </xf>
    <xf numFmtId="0" fontId="12" fillId="6" borderId="4" xfId="6" applyFont="1" applyFill="1" applyBorder="1" applyAlignment="1">
      <alignment horizontal="center" vertical="center" wrapText="1"/>
    </xf>
    <xf numFmtId="0" fontId="7" fillId="0" borderId="0" xfId="6" applyFont="1" applyAlignment="1">
      <alignment horizontal="center" vertical="center"/>
    </xf>
    <xf numFmtId="0" fontId="7" fillId="7" borderId="0" xfId="6" applyFont="1" applyFill="1" applyAlignment="1">
      <alignment horizontal="center" vertical="center" wrapText="1"/>
    </xf>
    <xf numFmtId="0" fontId="7" fillId="0" borderId="0" xfId="6" applyFont="1" applyAlignment="1">
      <alignment horizontal="center" vertical="center" wrapText="1"/>
    </xf>
    <xf numFmtId="17" fontId="7" fillId="0" borderId="1" xfId="6" applyNumberFormat="1" applyFont="1" applyBorder="1" applyAlignment="1">
      <alignment horizontal="center" vertical="center" wrapText="1"/>
    </xf>
    <xf numFmtId="17" fontId="7" fillId="0" borderId="1" xfId="6" applyNumberFormat="1" applyFont="1" applyBorder="1" applyAlignment="1">
      <alignment horizontal="center" vertical="center"/>
    </xf>
    <xf numFmtId="0" fontId="7" fillId="7" borderId="0" xfId="6" applyFont="1" applyFill="1" applyAlignment="1">
      <alignment horizontal="center" vertical="center"/>
    </xf>
    <xf numFmtId="0" fontId="8" fillId="0" borderId="3" xfId="6" applyFont="1" applyBorder="1" applyAlignment="1">
      <alignment horizontal="center" vertical="center"/>
    </xf>
    <xf numFmtId="164" fontId="7" fillId="0" borderId="4" xfId="6" applyNumberFormat="1" applyFont="1" applyBorder="1" applyAlignment="1">
      <alignment horizontal="center" vertical="center"/>
    </xf>
    <xf numFmtId="0" fontId="8" fillId="2" borderId="25" xfId="6" applyFont="1" applyFill="1" applyBorder="1" applyAlignment="1">
      <alignment horizontal="center" vertical="center" wrapText="1"/>
    </xf>
    <xf numFmtId="0" fontId="8" fillId="0" borderId="20" xfId="6" applyFont="1" applyBorder="1" applyAlignment="1">
      <alignment horizontal="center" vertical="center" wrapText="1"/>
    </xf>
    <xf numFmtId="0" fontId="7" fillId="0" borderId="4" xfId="6" applyFont="1" applyBorder="1" applyAlignment="1">
      <alignment horizontal="center" vertical="center"/>
    </xf>
    <xf numFmtId="0" fontId="7" fillId="0" borderId="13" xfId="6" applyFont="1" applyBorder="1" applyAlignment="1">
      <alignment horizontal="center" vertical="center"/>
    </xf>
    <xf numFmtId="164" fontId="8" fillId="2" borderId="25" xfId="8" applyNumberFormat="1" applyFont="1" applyFill="1" applyBorder="1" applyAlignment="1">
      <alignment horizontal="center" vertical="center" wrapText="1"/>
    </xf>
    <xf numFmtId="0" fontId="7" fillId="0" borderId="1" xfId="6" applyFont="1" applyBorder="1" applyAlignment="1">
      <alignment horizontal="center" vertical="center"/>
    </xf>
    <xf numFmtId="0" fontId="8" fillId="0" borderId="0" xfId="6" applyFont="1" applyAlignment="1">
      <alignment vertical="center" wrapText="1"/>
    </xf>
    <xf numFmtId="0" fontId="8" fillId="0" borderId="0" xfId="6" applyFont="1" applyAlignment="1">
      <alignment horizontal="center" vertical="center" wrapText="1"/>
    </xf>
    <xf numFmtId="0" fontId="7" fillId="0" borderId="24" xfId="6" applyFont="1" applyBorder="1" applyAlignment="1">
      <alignment horizontal="center" vertical="center"/>
    </xf>
    <xf numFmtId="164" fontId="7" fillId="0" borderId="0" xfId="6" applyNumberFormat="1" applyFont="1" applyAlignment="1">
      <alignment horizontal="center" vertical="center"/>
    </xf>
    <xf numFmtId="0" fontId="7" fillId="0" borderId="5" xfId="6" applyFont="1" applyBorder="1" applyAlignment="1">
      <alignment horizontal="center" vertical="center"/>
    </xf>
    <xf numFmtId="0" fontId="7" fillId="0" borderId="9" xfId="6" applyFont="1" applyBorder="1" applyAlignment="1">
      <alignment horizontal="center" vertical="center"/>
    </xf>
    <xf numFmtId="0" fontId="9" fillId="0" borderId="0" xfId="6" applyFont="1" applyAlignment="1">
      <alignment horizontal="center" vertical="center"/>
    </xf>
    <xf numFmtId="0" fontId="7" fillId="0" borderId="0" xfId="9" applyFont="1"/>
    <xf numFmtId="0" fontId="7" fillId="0" borderId="0" xfId="9" applyFont="1" applyAlignment="1">
      <alignment wrapText="1"/>
    </xf>
    <xf numFmtId="0" fontId="11" fillId="0" borderId="0" xfId="9" applyFont="1" applyAlignment="1">
      <alignment horizontal="center" vertical="center"/>
    </xf>
    <xf numFmtId="0" fontId="9" fillId="0" borderId="0" xfId="9" applyFont="1"/>
    <xf numFmtId="0" fontId="11" fillId="0" borderId="10" xfId="9" applyFont="1" applyBorder="1" applyAlignment="1">
      <alignment horizontal="center" vertical="center"/>
    </xf>
    <xf numFmtId="0" fontId="11" fillId="0" borderId="5" xfId="9" applyFont="1" applyBorder="1" applyAlignment="1">
      <alignment horizontal="center" vertical="center"/>
    </xf>
    <xf numFmtId="0" fontId="12" fillId="6" borderId="24" xfId="6" applyFont="1" applyFill="1" applyBorder="1" applyAlignment="1">
      <alignment horizontal="center" vertical="center" wrapText="1"/>
    </xf>
    <xf numFmtId="0" fontId="7" fillId="0" borderId="18" xfId="6" applyFont="1" applyBorder="1" applyAlignment="1">
      <alignment horizontal="center" vertical="center"/>
    </xf>
    <xf numFmtId="0" fontId="10" fillId="5" borderId="1" xfId="9" applyFont="1" applyFill="1" applyBorder="1" applyAlignment="1">
      <alignment horizontal="center" vertical="center" wrapText="1"/>
    </xf>
    <xf numFmtId="0" fontId="8" fillId="5" borderId="1" xfId="9" applyFont="1" applyFill="1" applyBorder="1" applyAlignment="1">
      <alignment horizontal="center" vertical="center" wrapText="1"/>
    </xf>
    <xf numFmtId="0" fontId="7" fillId="0" borderId="1" xfId="9" applyFont="1" applyBorder="1" applyAlignment="1">
      <alignment horizontal="center" vertical="center" wrapText="1"/>
    </xf>
    <xf numFmtId="0" fontId="7" fillId="0" borderId="2" xfId="6" applyFont="1" applyBorder="1" applyAlignment="1">
      <alignment horizontal="center" vertical="center"/>
    </xf>
    <xf numFmtId="0" fontId="7" fillId="0" borderId="10" xfId="9" applyFont="1" applyBorder="1" applyAlignment="1">
      <alignment horizontal="center" vertical="center"/>
    </xf>
    <xf numFmtId="0" fontId="7" fillId="0" borderId="5" xfId="9" applyFont="1" applyBorder="1" applyAlignment="1">
      <alignment horizontal="center" vertical="center"/>
    </xf>
    <xf numFmtId="0" fontId="11" fillId="0" borderId="1" xfId="9" applyFont="1" applyBorder="1" applyAlignment="1">
      <alignment horizontal="center" vertical="center"/>
    </xf>
    <xf numFmtId="9" fontId="11" fillId="0" borderId="1" xfId="9" applyNumberFormat="1" applyFont="1" applyBorder="1" applyAlignment="1">
      <alignment horizontal="center" vertical="center"/>
    </xf>
    <xf numFmtId="164" fontId="11" fillId="0" borderId="1" xfId="9" applyNumberFormat="1" applyFont="1" applyBorder="1" applyAlignment="1">
      <alignment horizontal="center" vertical="center"/>
    </xf>
    <xf numFmtId="0" fontId="15" fillId="0" borderId="10" xfId="0" applyFont="1" applyBorder="1" applyAlignment="1">
      <alignment horizontal="center" vertical="center" wrapText="1"/>
    </xf>
    <xf numFmtId="0" fontId="10" fillId="2" borderId="1" xfId="9" applyFont="1" applyFill="1" applyBorder="1" applyAlignment="1">
      <alignment horizontal="center" vertical="center" wrapText="1"/>
    </xf>
    <xf numFmtId="0" fontId="7" fillId="0" borderId="1" xfId="6" applyFont="1" applyBorder="1" applyAlignment="1">
      <alignment horizontal="center" vertical="center" wrapText="1"/>
    </xf>
    <xf numFmtId="0" fontId="7" fillId="0" borderId="36" xfId="6" applyFont="1" applyBorder="1" applyAlignment="1">
      <alignment horizontal="center" vertical="center"/>
    </xf>
    <xf numFmtId="0" fontId="7" fillId="0" borderId="41" xfId="6" applyFont="1" applyBorder="1" applyAlignment="1">
      <alignment horizontal="center" vertical="center"/>
    </xf>
    <xf numFmtId="0" fontId="7" fillId="0" borderId="10" xfId="0" applyFont="1" applyBorder="1" applyAlignment="1">
      <alignment horizontal="center" vertical="center" wrapText="1"/>
    </xf>
    <xf numFmtId="0" fontId="10" fillId="2" borderId="5" xfId="9" applyFont="1" applyFill="1" applyBorder="1" applyAlignment="1">
      <alignment horizontal="center" vertical="center" wrapText="1"/>
    </xf>
    <xf numFmtId="0" fontId="8" fillId="2" borderId="9" xfId="6" applyFont="1" applyFill="1" applyBorder="1" applyAlignment="1">
      <alignment horizontal="center" vertical="center" wrapText="1"/>
    </xf>
    <xf numFmtId="0" fontId="7" fillId="0" borderId="10" xfId="6" applyFont="1" applyBorder="1" applyAlignment="1">
      <alignment horizontal="center" vertical="center"/>
    </xf>
    <xf numFmtId="9" fontId="7" fillId="0" borderId="1" xfId="6" applyNumberFormat="1" applyFont="1" applyBorder="1" applyAlignment="1">
      <alignment horizontal="center" vertical="center"/>
    </xf>
    <xf numFmtId="164" fontId="7" fillId="0" borderId="1" xfId="8" applyNumberFormat="1" applyFont="1" applyFill="1" applyBorder="1" applyAlignment="1">
      <alignment horizontal="center" vertical="center" wrapText="1"/>
    </xf>
    <xf numFmtId="0" fontId="7" fillId="0" borderId="2" xfId="6" applyFont="1" applyBorder="1" applyAlignment="1">
      <alignment horizontal="center" vertical="center" wrapText="1"/>
    </xf>
    <xf numFmtId="0" fontId="7" fillId="0" borderId="3" xfId="6" applyFont="1" applyBorder="1" applyAlignment="1">
      <alignment horizontal="center" vertical="center" wrapText="1"/>
    </xf>
    <xf numFmtId="0" fontId="7" fillId="0" borderId="3" xfId="6" applyFont="1" applyBorder="1" applyAlignment="1">
      <alignment horizontal="center" vertical="center"/>
    </xf>
    <xf numFmtId="164" fontId="7" fillId="0" borderId="35" xfId="6" applyNumberFormat="1" applyFont="1" applyBorder="1" applyAlignment="1">
      <alignment horizontal="center" vertical="center"/>
    </xf>
    <xf numFmtId="0" fontId="8" fillId="2" borderId="24" xfId="6" applyFont="1" applyFill="1" applyBorder="1" applyAlignment="1">
      <alignment horizontal="center" vertical="center" wrapText="1"/>
    </xf>
    <xf numFmtId="0" fontId="7" fillId="0" borderId="24" xfId="6" applyFont="1" applyBorder="1" applyAlignment="1">
      <alignment horizontal="center" vertical="center" wrapText="1"/>
    </xf>
    <xf numFmtId="0" fontId="7" fillId="0" borderId="25" xfId="6" applyFont="1" applyBorder="1" applyAlignment="1">
      <alignment horizontal="center" vertical="center" wrapText="1"/>
    </xf>
    <xf numFmtId="0" fontId="7" fillId="0" borderId="51" xfId="6" applyFont="1" applyBorder="1" applyAlignment="1">
      <alignment horizontal="center" vertical="center" wrapText="1"/>
    </xf>
    <xf numFmtId="0" fontId="7" fillId="0" borderId="11"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18" xfId="0" applyFont="1" applyBorder="1" applyAlignment="1">
      <alignment horizontal="center" vertical="center"/>
    </xf>
    <xf numFmtId="0" fontId="7" fillId="0" borderId="51" xfId="0" applyFont="1" applyBorder="1" applyAlignment="1">
      <alignment horizontal="center" vertical="center"/>
    </xf>
    <xf numFmtId="0" fontId="7" fillId="0" borderId="51" xfId="6" applyFont="1" applyBorder="1" applyAlignment="1">
      <alignment horizontal="center" vertical="center"/>
    </xf>
    <xf numFmtId="0" fontId="7" fillId="0" borderId="25" xfId="6" applyFont="1" applyBorder="1" applyAlignment="1">
      <alignment horizontal="center" vertical="center"/>
    </xf>
    <xf numFmtId="0" fontId="7" fillId="0" borderId="53" xfId="6" applyFont="1" applyBorder="1" applyAlignment="1">
      <alignment horizontal="center" vertical="center"/>
    </xf>
    <xf numFmtId="0" fontId="7" fillId="0" borderId="26" xfId="6" applyFont="1" applyBorder="1" applyAlignment="1">
      <alignment horizontal="center" vertical="center"/>
    </xf>
    <xf numFmtId="0" fontId="7" fillId="0" borderId="27" xfId="6" applyFont="1" applyBorder="1" applyAlignment="1">
      <alignment horizontal="center" vertical="center"/>
    </xf>
    <xf numFmtId="0" fontId="7" fillId="0" borderId="50" xfId="6" applyFont="1" applyBorder="1" applyAlignment="1">
      <alignment horizontal="center" vertical="center"/>
    </xf>
    <xf numFmtId="164" fontId="8" fillId="2" borderId="24" xfId="8" applyNumberFormat="1" applyFont="1" applyFill="1" applyBorder="1" applyAlignment="1">
      <alignment horizontal="center" vertical="center" wrapText="1"/>
    </xf>
    <xf numFmtId="164" fontId="8" fillId="2" borderId="1" xfId="8" applyNumberFormat="1" applyFont="1" applyFill="1" applyBorder="1" applyAlignment="1">
      <alignment horizontal="center" vertical="center" wrapText="1"/>
    </xf>
    <xf numFmtId="164" fontId="8" fillId="2" borderId="4" xfId="8" applyNumberFormat="1" applyFont="1" applyFill="1" applyBorder="1" applyAlignment="1">
      <alignment horizontal="center" vertical="center" wrapText="1"/>
    </xf>
    <xf numFmtId="164" fontId="7" fillId="0" borderId="24" xfId="8" applyNumberFormat="1" applyFont="1" applyBorder="1" applyAlignment="1">
      <alignment horizontal="center" vertical="center" wrapText="1"/>
    </xf>
    <xf numFmtId="164" fontId="7" fillId="0" borderId="1" xfId="8" applyNumberFormat="1" applyFont="1" applyBorder="1" applyAlignment="1">
      <alignment horizontal="center" vertical="center" wrapText="1"/>
    </xf>
    <xf numFmtId="164" fontId="7" fillId="0" borderId="25" xfId="8" applyNumberFormat="1" applyFont="1" applyBorder="1" applyAlignment="1">
      <alignment horizontal="center" vertical="center" wrapText="1"/>
    </xf>
    <xf numFmtId="164" fontId="7" fillId="0" borderId="24" xfId="8" applyNumberFormat="1" applyFont="1" applyBorder="1" applyAlignment="1">
      <alignment horizontal="center" vertical="center"/>
    </xf>
    <xf numFmtId="164" fontId="7" fillId="0" borderId="1" xfId="8" applyNumberFormat="1" applyFont="1" applyBorder="1" applyAlignment="1">
      <alignment horizontal="center" vertical="center"/>
    </xf>
    <xf numFmtId="164" fontId="7" fillId="0" borderId="25" xfId="8" applyNumberFormat="1" applyFont="1" applyBorder="1" applyAlignment="1">
      <alignment horizontal="center" vertical="center"/>
    </xf>
    <xf numFmtId="164" fontId="7" fillId="0" borderId="53" xfId="8" applyNumberFormat="1" applyFont="1" applyBorder="1" applyAlignment="1">
      <alignment horizontal="center" vertical="center"/>
    </xf>
    <xf numFmtId="164" fontId="7" fillId="0" borderId="26" xfId="8" applyNumberFormat="1" applyFont="1" applyBorder="1" applyAlignment="1">
      <alignment horizontal="center" vertical="center"/>
    </xf>
    <xf numFmtId="164" fontId="7" fillId="0" borderId="27" xfId="8" applyNumberFormat="1" applyFont="1" applyBorder="1" applyAlignment="1">
      <alignment horizontal="center" vertical="center"/>
    </xf>
    <xf numFmtId="0" fontId="7" fillId="0" borderId="25" xfId="0" applyFont="1" applyBorder="1" applyAlignment="1">
      <alignment horizontal="center" vertical="center"/>
    </xf>
    <xf numFmtId="0" fontId="8" fillId="3" borderId="0" xfId="6" applyFont="1" applyFill="1" applyAlignment="1">
      <alignment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9" fontId="11" fillId="0" borderId="1" xfId="3" applyNumberFormat="1" applyFont="1" applyBorder="1" applyAlignment="1">
      <alignment horizontal="center" vertical="center" wrapText="1"/>
    </xf>
    <xf numFmtId="164" fontId="11" fillId="0" borderId="1" xfId="3" applyNumberFormat="1" applyFont="1" applyBorder="1" applyAlignment="1">
      <alignment horizontal="center" vertical="center" wrapText="1"/>
    </xf>
    <xf numFmtId="0" fontId="8" fillId="2" borderId="4" xfId="0" applyFont="1" applyFill="1" applyBorder="1" applyAlignment="1">
      <alignment horizontal="center" vertical="center" wrapText="1"/>
    </xf>
    <xf numFmtId="0" fontId="7" fillId="0" borderId="10" xfId="3" applyFont="1" applyBorder="1" applyAlignment="1">
      <alignment horizontal="center" vertical="center"/>
    </xf>
    <xf numFmtId="0" fontId="7" fillId="0" borderId="1" xfId="3" applyFont="1" applyBorder="1" applyAlignment="1">
      <alignment horizontal="center" vertical="center"/>
    </xf>
    <xf numFmtId="9" fontId="11" fillId="0" borderId="1" xfId="3" applyNumberFormat="1" applyFont="1" applyBorder="1" applyAlignment="1">
      <alignment horizontal="center" vertical="center"/>
    </xf>
    <xf numFmtId="164" fontId="11" fillId="0" borderId="1" xfId="3" applyNumberFormat="1" applyFont="1" applyBorder="1" applyAlignment="1">
      <alignment horizontal="center" vertical="center"/>
    </xf>
    <xf numFmtId="0" fontId="8" fillId="2" borderId="9" xfId="0" applyFont="1" applyFill="1" applyBorder="1" applyAlignment="1">
      <alignment horizontal="center" vertical="center" wrapText="1"/>
    </xf>
    <xf numFmtId="0" fontId="12" fillId="6" borderId="1" xfId="0" applyFont="1" applyFill="1" applyBorder="1" applyAlignment="1">
      <alignment horizontal="center" vertical="center" wrapText="1"/>
    </xf>
    <xf numFmtId="9" fontId="11" fillId="0" borderId="10" xfId="3" applyNumberFormat="1" applyFont="1" applyBorder="1" applyAlignment="1">
      <alignment horizontal="center" vertical="center"/>
    </xf>
    <xf numFmtId="164" fontId="11" fillId="0" borderId="10" xfId="3" applyNumberFormat="1" applyFont="1" applyBorder="1" applyAlignment="1">
      <alignment horizontal="center" vertical="center"/>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wrapText="1"/>
    </xf>
    <xf numFmtId="9" fontId="7" fillId="0" borderId="2" xfId="7" applyFont="1" applyBorder="1" applyAlignment="1">
      <alignment horizontal="center" vertical="center"/>
    </xf>
    <xf numFmtId="9" fontId="7" fillId="0" borderId="24" xfId="7" applyFont="1" applyBorder="1" applyAlignment="1">
      <alignment horizontal="center" vertical="center"/>
    </xf>
    <xf numFmtId="9" fontId="7" fillId="0" borderId="53" xfId="7" applyFont="1" applyBorder="1" applyAlignment="1">
      <alignment horizontal="center" vertical="center"/>
    </xf>
    <xf numFmtId="0" fontId="8" fillId="2" borderId="5" xfId="0" applyFont="1" applyFill="1" applyBorder="1" applyAlignment="1">
      <alignment horizontal="center" vertical="center" wrapText="1"/>
    </xf>
    <xf numFmtId="9" fontId="7" fillId="0" borderId="1" xfId="2" applyFont="1" applyBorder="1" applyAlignment="1">
      <alignment horizontal="center" vertical="center"/>
    </xf>
    <xf numFmtId="9" fontId="7" fillId="0" borderId="1" xfId="2" applyFont="1" applyBorder="1" applyAlignment="1">
      <alignment horizontal="center" vertical="center" wrapText="1"/>
    </xf>
    <xf numFmtId="9" fontId="7" fillId="0" borderId="5" xfId="0" applyNumberFormat="1" applyFont="1" applyBorder="1" applyAlignment="1">
      <alignment horizontal="center" vertical="center"/>
    </xf>
    <xf numFmtId="164" fontId="7" fillId="0" borderId="5" xfId="0" applyNumberFormat="1" applyFont="1" applyBorder="1" applyAlignment="1">
      <alignment horizontal="center" vertical="center"/>
    </xf>
    <xf numFmtId="0" fontId="8" fillId="2" borderId="38"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7" fillId="0" borderId="6" xfId="0" applyFont="1" applyBorder="1" applyAlignment="1">
      <alignment horizontal="center" vertical="center"/>
    </xf>
    <xf numFmtId="0" fontId="7" fillId="0" borderId="37" xfId="0" applyFont="1" applyBorder="1" applyAlignment="1">
      <alignment horizontal="center" vertical="center"/>
    </xf>
    <xf numFmtId="0" fontId="8" fillId="2" borderId="17" xfId="0" applyFont="1" applyFill="1" applyBorder="1" applyAlignment="1">
      <alignment horizontal="center" vertical="center" wrapText="1"/>
    </xf>
    <xf numFmtId="0" fontId="7" fillId="0" borderId="4" xfId="0" applyFont="1" applyBorder="1" applyAlignment="1">
      <alignment horizontal="center" vertical="center"/>
    </xf>
    <xf numFmtId="0" fontId="7" fillId="0" borderId="18" xfId="0" applyFont="1" applyBorder="1" applyAlignment="1">
      <alignment horizontal="center" vertical="center" wrapText="1"/>
    </xf>
    <xf numFmtId="0" fontId="7" fillId="0" borderId="24" xfId="0" applyFont="1" applyBorder="1" applyAlignment="1">
      <alignment horizontal="center" vertical="center"/>
    </xf>
    <xf numFmtId="0" fontId="7" fillId="0" borderId="60" xfId="0" applyFont="1" applyBorder="1" applyAlignment="1">
      <alignment horizontal="center" vertical="center"/>
    </xf>
    <xf numFmtId="0" fontId="7" fillId="0" borderId="62" xfId="0" applyFont="1" applyBorder="1" applyAlignment="1">
      <alignment horizontal="center" vertical="center"/>
    </xf>
    <xf numFmtId="0" fontId="7" fillId="0" borderId="9" xfId="0" applyFont="1" applyBorder="1" applyAlignment="1">
      <alignment horizontal="center" vertical="center"/>
    </xf>
    <xf numFmtId="0" fontId="7" fillId="0" borderId="61" xfId="0" applyFont="1" applyBorder="1" applyAlignment="1">
      <alignment horizontal="center" vertical="center"/>
    </xf>
    <xf numFmtId="0" fontId="7" fillId="0" borderId="63" xfId="0" applyFont="1" applyBorder="1" applyAlignment="1">
      <alignment horizontal="center" vertical="center"/>
    </xf>
    <xf numFmtId="0" fontId="7" fillId="0" borderId="40" xfId="0" applyFont="1" applyBorder="1" applyAlignment="1">
      <alignment horizontal="center" vertical="center"/>
    </xf>
    <xf numFmtId="0" fontId="7" fillId="0" borderId="64" xfId="0" applyFont="1" applyBorder="1" applyAlignment="1">
      <alignment horizontal="center" vertical="center"/>
    </xf>
    <xf numFmtId="0" fontId="7" fillId="0" borderId="65" xfId="0" applyFont="1" applyBorder="1" applyAlignment="1">
      <alignment horizontal="center" vertical="center"/>
    </xf>
    <xf numFmtId="0" fontId="7" fillId="0" borderId="29" xfId="0" applyFont="1" applyBorder="1" applyAlignment="1">
      <alignment horizontal="center" vertical="center"/>
    </xf>
    <xf numFmtId="0" fontId="7" fillId="0" borderId="14" xfId="0" applyFont="1" applyBorder="1" applyAlignment="1">
      <alignment horizontal="center" vertical="center"/>
    </xf>
    <xf numFmtId="0" fontId="7" fillId="0" borderId="53"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164" fontId="7" fillId="0" borderId="2" xfId="0" applyNumberFormat="1" applyFont="1" applyBorder="1" applyAlignment="1">
      <alignment horizontal="center" vertical="center"/>
    </xf>
    <xf numFmtId="164" fontId="7" fillId="0" borderId="24" xfId="0" applyNumberFormat="1" applyFont="1" applyBorder="1" applyAlignment="1">
      <alignment horizontal="center" vertical="center"/>
    </xf>
    <xf numFmtId="164" fontId="7" fillId="0" borderId="1" xfId="0" applyNumberFormat="1" applyFont="1" applyBorder="1" applyAlignment="1">
      <alignment horizontal="center" vertical="center"/>
    </xf>
    <xf numFmtId="164" fontId="7" fillId="0" borderId="25" xfId="0" applyNumberFormat="1" applyFont="1" applyBorder="1" applyAlignment="1">
      <alignment horizontal="center" vertical="center"/>
    </xf>
    <xf numFmtId="164" fontId="7" fillId="0" borderId="53" xfId="0" applyNumberFormat="1" applyFont="1" applyBorder="1" applyAlignment="1">
      <alignment horizontal="center" vertical="center"/>
    </xf>
    <xf numFmtId="164" fontId="7" fillId="0" borderId="26" xfId="0" applyNumberFormat="1" applyFont="1" applyBorder="1" applyAlignment="1">
      <alignment horizontal="center" vertical="center"/>
    </xf>
    <xf numFmtId="164" fontId="7" fillId="0" borderId="27" xfId="0" applyNumberFormat="1"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8" fillId="0" borderId="0" xfId="0" applyFont="1" applyAlignment="1">
      <alignment vertical="center"/>
    </xf>
    <xf numFmtId="0" fontId="8" fillId="2" borderId="6"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0" borderId="0" xfId="0" applyFont="1" applyAlignment="1">
      <alignment horizontal="center" vertical="center" wrapText="1"/>
    </xf>
    <xf numFmtId="0" fontId="7" fillId="0" borderId="4" xfId="0" applyFont="1" applyBorder="1" applyAlignment="1">
      <alignment horizontal="center" vertical="center" wrapText="1"/>
    </xf>
    <xf numFmtId="9" fontId="7" fillId="0" borderId="5" xfId="2" applyFont="1" applyBorder="1" applyAlignment="1">
      <alignment horizontal="center" vertical="center"/>
    </xf>
    <xf numFmtId="0" fontId="7" fillId="0" borderId="0" xfId="0" applyFont="1" applyAlignment="1">
      <alignment horizontal="left" vertical="center"/>
    </xf>
    <xf numFmtId="0" fontId="7" fillId="0" borderId="0" xfId="0" applyFont="1"/>
    <xf numFmtId="0" fontId="17" fillId="0" borderId="0" xfId="0" applyFont="1" applyAlignment="1">
      <alignment horizontal="left" vertical="center"/>
    </xf>
    <xf numFmtId="3" fontId="15" fillId="0" borderId="10" xfId="0" applyNumberFormat="1" applyFont="1" applyBorder="1" applyAlignment="1">
      <alignment horizontal="center" vertical="center" wrapText="1"/>
    </xf>
    <xf numFmtId="3" fontId="7" fillId="0" borderId="2" xfId="6" applyNumberFormat="1" applyFont="1" applyBorder="1" applyAlignment="1">
      <alignment horizontal="center" vertical="center"/>
    </xf>
    <xf numFmtId="0" fontId="7" fillId="8" borderId="0" xfId="3" applyFont="1" applyFill="1"/>
    <xf numFmtId="0" fontId="7" fillId="8" borderId="0" xfId="9" applyFont="1" applyFill="1"/>
    <xf numFmtId="0" fontId="7" fillId="8" borderId="0" xfId="6" applyFont="1" applyFill="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vertical="center"/>
    </xf>
    <xf numFmtId="0" fontId="7" fillId="0" borderId="36" xfId="0" applyFont="1" applyBorder="1" applyAlignment="1">
      <alignment horizontal="center" vertical="center"/>
    </xf>
    <xf numFmtId="0" fontId="7" fillId="0" borderId="16" xfId="0" applyFont="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13" xfId="0" applyFont="1" applyBorder="1" applyAlignment="1">
      <alignment horizontal="justify" vertical="center"/>
    </xf>
    <xf numFmtId="0" fontId="7" fillId="0" borderId="1" xfId="0" applyFont="1" applyBorder="1" applyAlignment="1">
      <alignment horizontal="justify" vertical="center" wrapText="1"/>
    </xf>
    <xf numFmtId="0" fontId="7" fillId="0" borderId="70" xfId="6" applyFont="1" applyBorder="1" applyAlignment="1">
      <alignment horizontal="center" vertical="center"/>
    </xf>
    <xf numFmtId="0" fontId="7" fillId="0" borderId="6" xfId="6" applyFont="1" applyBorder="1" applyAlignment="1">
      <alignment horizontal="center" vertical="center"/>
    </xf>
    <xf numFmtId="0" fontId="7" fillId="0" borderId="15" xfId="6" applyFont="1" applyBorder="1" applyAlignment="1">
      <alignment horizontal="center" vertical="center"/>
    </xf>
    <xf numFmtId="0" fontId="11" fillId="0" borderId="10" xfId="3" applyFont="1" applyBorder="1" applyAlignment="1">
      <alignment horizontal="justify" vertical="center" wrapText="1"/>
    </xf>
    <xf numFmtId="0" fontId="11" fillId="0" borderId="1" xfId="3" applyFont="1" applyBorder="1" applyAlignment="1">
      <alignment horizontal="justify" vertical="center" wrapText="1"/>
    </xf>
    <xf numFmtId="0" fontId="20" fillId="0" borderId="49" xfId="0" applyFont="1" applyBorder="1" applyAlignment="1">
      <alignment horizontal="center" vertical="center" wrapText="1"/>
    </xf>
    <xf numFmtId="2" fontId="11" fillId="0" borderId="0" xfId="3" applyNumberFormat="1" applyFont="1" applyAlignment="1">
      <alignment horizontal="center" vertical="center"/>
    </xf>
    <xf numFmtId="0" fontId="11" fillId="0" borderId="1" xfId="3" applyFont="1" applyBorder="1" applyAlignment="1">
      <alignment horizontal="justify" vertical="center"/>
    </xf>
    <xf numFmtId="1" fontId="7" fillId="0" borderId="0" xfId="0" applyNumberFormat="1" applyFont="1" applyAlignment="1">
      <alignment horizontal="center" vertical="center"/>
    </xf>
    <xf numFmtId="9" fontId="7" fillId="3" borderId="24" xfId="7" applyFont="1" applyFill="1" applyBorder="1" applyAlignment="1">
      <alignment horizontal="center" vertical="center"/>
    </xf>
    <xf numFmtId="9" fontId="7" fillId="3" borderId="1" xfId="7" applyFont="1" applyFill="1" applyBorder="1" applyAlignment="1">
      <alignment horizontal="center" vertical="center"/>
    </xf>
    <xf numFmtId="164" fontId="7" fillId="3" borderId="1" xfId="7" applyNumberFormat="1" applyFont="1" applyFill="1" applyBorder="1" applyAlignment="1">
      <alignment horizontal="center" vertical="center"/>
    </xf>
    <xf numFmtId="0" fontId="20" fillId="0" borderId="1" xfId="6" applyFont="1" applyBorder="1" applyAlignment="1">
      <alignment horizontal="center" vertical="center"/>
    </xf>
    <xf numFmtId="0" fontId="20" fillId="0" borderId="13" xfId="0" applyFont="1" applyBorder="1" applyAlignment="1">
      <alignment horizontal="center" vertical="center" wrapText="1"/>
    </xf>
    <xf numFmtId="165" fontId="7" fillId="0" borderId="0" xfId="6" applyNumberFormat="1" applyFont="1" applyAlignment="1">
      <alignment horizontal="center" vertical="center"/>
    </xf>
    <xf numFmtId="9" fontId="7" fillId="3" borderId="5" xfId="2" applyFont="1" applyFill="1" applyBorder="1" applyAlignment="1">
      <alignment horizontal="center" vertical="center"/>
    </xf>
    <xf numFmtId="9" fontId="7" fillId="3" borderId="6" xfId="2" applyFont="1" applyFill="1" applyBorder="1" applyAlignment="1">
      <alignment horizontal="center" vertical="center"/>
    </xf>
    <xf numFmtId="9" fontId="7" fillId="3" borderId="1" xfId="2" applyFont="1" applyFill="1" applyBorder="1" applyAlignment="1">
      <alignment horizontal="center" vertical="center"/>
    </xf>
    <xf numFmtId="0" fontId="7" fillId="3" borderId="0" xfId="0" applyFont="1" applyFill="1" applyAlignment="1">
      <alignment horizontal="center" vertical="center"/>
    </xf>
    <xf numFmtId="9" fontId="7" fillId="3" borderId="10" xfId="2" applyFont="1" applyFill="1" applyBorder="1" applyAlignment="1">
      <alignment horizontal="center" vertical="center"/>
    </xf>
    <xf numFmtId="9" fontId="7" fillId="3" borderId="1" xfId="2" applyFont="1" applyFill="1" applyBorder="1" applyAlignment="1">
      <alignment horizontal="center" vertical="center" wrapText="1"/>
    </xf>
    <xf numFmtId="166" fontId="7" fillId="3" borderId="1" xfId="2" applyNumberFormat="1" applyFont="1" applyFill="1" applyBorder="1" applyAlignment="1">
      <alignment horizontal="center" vertical="center" wrapText="1"/>
    </xf>
    <xf numFmtId="9" fontId="7" fillId="3" borderId="25" xfId="7" applyFont="1" applyFill="1" applyBorder="1" applyAlignment="1">
      <alignment horizontal="center" vertical="center"/>
    </xf>
    <xf numFmtId="9" fontId="7" fillId="3" borderId="26" xfId="7" applyFont="1" applyFill="1" applyBorder="1" applyAlignment="1">
      <alignment horizontal="center" vertical="center"/>
    </xf>
    <xf numFmtId="9" fontId="7" fillId="3" borderId="27" xfId="7" applyFont="1" applyFill="1" applyBorder="1" applyAlignment="1">
      <alignment horizontal="center" vertical="center"/>
    </xf>
    <xf numFmtId="9" fontId="7" fillId="3" borderId="53" xfId="7" applyFont="1" applyFill="1" applyBorder="1" applyAlignment="1">
      <alignment horizontal="center" vertical="center"/>
    </xf>
    <xf numFmtId="164" fontId="7" fillId="3" borderId="24" xfId="8" applyNumberFormat="1" applyFont="1" applyFill="1" applyBorder="1" applyAlignment="1">
      <alignment horizontal="center" vertical="center" wrapText="1"/>
    </xf>
    <xf numFmtId="164" fontId="7" fillId="3" borderId="25" xfId="8" applyNumberFormat="1" applyFont="1" applyFill="1" applyBorder="1" applyAlignment="1">
      <alignment horizontal="center" vertical="center" wrapText="1"/>
    </xf>
    <xf numFmtId="164" fontId="7" fillId="3" borderId="1" xfId="8" applyNumberFormat="1" applyFont="1" applyFill="1" applyBorder="1" applyAlignment="1">
      <alignment horizontal="center" vertical="center" wrapText="1"/>
    </xf>
    <xf numFmtId="164" fontId="7" fillId="3" borderId="4" xfId="8" applyNumberFormat="1" applyFont="1" applyFill="1" applyBorder="1" applyAlignment="1">
      <alignment horizontal="center" vertical="center" wrapText="1"/>
    </xf>
    <xf numFmtId="164" fontId="7" fillId="3" borderId="53" xfId="8" applyNumberFormat="1" applyFont="1" applyFill="1" applyBorder="1" applyAlignment="1">
      <alignment horizontal="center" vertical="center" wrapText="1"/>
    </xf>
    <xf numFmtId="164" fontId="7" fillId="3" borderId="26" xfId="8" applyNumberFormat="1" applyFont="1" applyFill="1" applyBorder="1" applyAlignment="1">
      <alignment horizontal="center" vertical="center" wrapText="1"/>
    </xf>
    <xf numFmtId="164" fontId="7" fillId="3" borderId="27" xfId="8" applyNumberFormat="1" applyFont="1" applyFill="1" applyBorder="1" applyAlignment="1">
      <alignment horizontal="center" vertical="center" wrapText="1"/>
    </xf>
    <xf numFmtId="164" fontId="7" fillId="3" borderId="28" xfId="8" applyNumberFormat="1" applyFont="1" applyFill="1" applyBorder="1" applyAlignment="1">
      <alignment horizontal="center" vertical="center" wrapText="1"/>
    </xf>
    <xf numFmtId="0" fontId="7" fillId="3" borderId="1" xfId="6" applyFont="1" applyFill="1" applyBorder="1" applyAlignment="1">
      <alignment horizontal="center" vertical="center"/>
    </xf>
    <xf numFmtId="164" fontId="7" fillId="3" borderId="24" xfId="8" applyNumberFormat="1" applyFont="1" applyFill="1" applyBorder="1" applyAlignment="1">
      <alignment horizontal="center" vertical="center"/>
    </xf>
    <xf numFmtId="164" fontId="7" fillId="3" borderId="1" xfId="8" applyNumberFormat="1" applyFont="1" applyFill="1" applyBorder="1" applyAlignment="1">
      <alignment horizontal="center" vertical="center"/>
    </xf>
    <xf numFmtId="164" fontId="7" fillId="3" borderId="1" xfId="6" applyNumberFormat="1" applyFont="1" applyFill="1" applyBorder="1" applyAlignment="1">
      <alignment horizontal="center" vertical="center"/>
    </xf>
    <xf numFmtId="164" fontId="7" fillId="3" borderId="25" xfId="8" applyNumberFormat="1" applyFont="1" applyFill="1" applyBorder="1" applyAlignment="1">
      <alignment horizontal="center" vertical="center"/>
    </xf>
    <xf numFmtId="164" fontId="7" fillId="3" borderId="27" xfId="8" applyNumberFormat="1" applyFont="1" applyFill="1" applyBorder="1" applyAlignment="1">
      <alignment horizontal="center" vertical="center"/>
    </xf>
    <xf numFmtId="164" fontId="7" fillId="3" borderId="53" xfId="8" applyNumberFormat="1" applyFont="1" applyFill="1" applyBorder="1" applyAlignment="1">
      <alignment horizontal="center" vertical="center"/>
    </xf>
    <xf numFmtId="164" fontId="7" fillId="3" borderId="26" xfId="8" applyNumberFormat="1" applyFont="1" applyFill="1" applyBorder="1" applyAlignment="1">
      <alignment horizontal="center" vertical="center"/>
    </xf>
    <xf numFmtId="9" fontId="11" fillId="3" borderId="1" xfId="9" applyNumberFormat="1" applyFont="1" applyFill="1" applyBorder="1" applyAlignment="1">
      <alignment horizontal="center" vertical="center"/>
    </xf>
    <xf numFmtId="164" fontId="11" fillId="3" borderId="1" xfId="9" applyNumberFormat="1" applyFont="1" applyFill="1" applyBorder="1" applyAlignment="1">
      <alignment horizontal="center" vertical="center"/>
    </xf>
    <xf numFmtId="164" fontId="11" fillId="3" borderId="1" xfId="3" applyNumberFormat="1" applyFont="1" applyFill="1" applyBorder="1" applyAlignment="1">
      <alignment horizontal="center" vertical="center" wrapText="1"/>
    </xf>
    <xf numFmtId="164" fontId="11" fillId="3" borderId="1" xfId="3" applyNumberFormat="1" applyFont="1" applyFill="1" applyBorder="1" applyAlignment="1">
      <alignment horizontal="center" vertical="center"/>
    </xf>
    <xf numFmtId="9" fontId="11" fillId="3" borderId="1" xfId="3" applyNumberFormat="1" applyFont="1" applyFill="1" applyBorder="1" applyAlignment="1">
      <alignment horizontal="center" vertical="center"/>
    </xf>
    <xf numFmtId="164" fontId="11" fillId="3" borderId="10" xfId="3" applyNumberFormat="1" applyFont="1" applyFill="1" applyBorder="1" applyAlignment="1">
      <alignment horizontal="center" vertical="center"/>
    </xf>
    <xf numFmtId="164" fontId="11" fillId="3" borderId="11" xfId="3" applyNumberFormat="1" applyFont="1" applyFill="1" applyBorder="1" applyAlignment="1">
      <alignment horizontal="center" vertical="center"/>
    </xf>
    <xf numFmtId="9" fontId="11" fillId="3" borderId="10" xfId="3" applyNumberFormat="1" applyFont="1" applyFill="1" applyBorder="1" applyAlignment="1">
      <alignment horizontal="center" vertical="center"/>
    </xf>
    <xf numFmtId="0" fontId="7" fillId="3" borderId="1" xfId="3" applyFont="1" applyFill="1" applyBorder="1" applyAlignment="1">
      <alignment horizontal="center" vertical="center"/>
    </xf>
    <xf numFmtId="0" fontId="7" fillId="3" borderId="10" xfId="0" applyFont="1" applyFill="1" applyBorder="1" applyAlignment="1">
      <alignment horizontal="center" vertical="center" wrapText="1"/>
    </xf>
    <xf numFmtId="3" fontId="7" fillId="0" borderId="10" xfId="0" applyNumberFormat="1" applyFont="1" applyBorder="1" applyAlignment="1">
      <alignment horizontal="center" vertical="center" wrapText="1"/>
    </xf>
    <xf numFmtId="0" fontId="7" fillId="0" borderId="0" xfId="9" applyFont="1" applyAlignment="1">
      <alignment horizontal="center" vertical="center"/>
    </xf>
    <xf numFmtId="0" fontId="11" fillId="0" borderId="10" xfId="3" applyFont="1" applyBorder="1" applyAlignment="1">
      <alignment horizontal="justify" vertical="center"/>
    </xf>
    <xf numFmtId="0" fontId="7" fillId="0" borderId="1" xfId="0" applyFont="1"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7" fillId="4" borderId="18" xfId="0" applyFont="1" applyFill="1" applyBorder="1" applyAlignment="1">
      <alignment horizontal="left" vertical="center" wrapText="1"/>
    </xf>
    <xf numFmtId="0" fontId="14" fillId="4" borderId="18" xfId="5" applyFont="1" applyFill="1" applyBorder="1" applyAlignment="1">
      <alignment horizontal="center" vertical="center"/>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43" xfId="0" applyFont="1" applyFill="1" applyBorder="1" applyAlignment="1">
      <alignment horizontal="center" vertical="center"/>
    </xf>
    <xf numFmtId="0" fontId="8" fillId="2" borderId="14" xfId="0" applyFont="1" applyFill="1" applyBorder="1" applyAlignment="1">
      <alignment horizontal="center" vertical="center"/>
    </xf>
    <xf numFmtId="0" fontId="7" fillId="0" borderId="19" xfId="0" applyFont="1" applyBorder="1" applyAlignment="1">
      <alignment horizontal="center" vertical="center"/>
    </xf>
    <xf numFmtId="0" fontId="7" fillId="0" borderId="32" xfId="0" applyFont="1" applyBorder="1" applyAlignment="1">
      <alignment horizontal="center" vertical="center"/>
    </xf>
    <xf numFmtId="0" fontId="7" fillId="0" borderId="18" xfId="0" applyFont="1" applyBorder="1" applyAlignment="1">
      <alignment horizontal="center" vertical="center"/>
    </xf>
    <xf numFmtId="0" fontId="8" fillId="2" borderId="1" xfId="0" applyFont="1" applyFill="1" applyBorder="1" applyAlignment="1">
      <alignment horizontal="center" vertical="center"/>
    </xf>
    <xf numFmtId="0" fontId="7" fillId="0" borderId="66" xfId="0" applyFont="1" applyBorder="1" applyAlignment="1">
      <alignment horizontal="justify" vertical="center"/>
    </xf>
    <xf numFmtId="0" fontId="7" fillId="0" borderId="67" xfId="0" applyFont="1" applyBorder="1" applyAlignment="1">
      <alignment horizontal="justify" vertical="center"/>
    </xf>
    <xf numFmtId="0" fontId="7" fillId="0" borderId="13" xfId="0" applyFont="1" applyBorder="1" applyAlignment="1">
      <alignment horizontal="justify" vertical="center"/>
    </xf>
    <xf numFmtId="0" fontId="8" fillId="2" borderId="54" xfId="0" applyFont="1" applyFill="1" applyBorder="1" applyAlignment="1">
      <alignment horizontal="center" vertical="center" wrapText="1"/>
    </xf>
    <xf numFmtId="0" fontId="8" fillId="2" borderId="56"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7" fillId="4" borderId="1" xfId="0" applyFont="1" applyFill="1" applyBorder="1" applyAlignment="1">
      <alignment horizontal="left" vertical="center"/>
    </xf>
    <xf numFmtId="0" fontId="14" fillId="4" borderId="1" xfId="5" applyFont="1" applyFill="1" applyBorder="1" applyAlignment="1">
      <alignment horizontal="center" vertical="center"/>
    </xf>
    <xf numFmtId="0" fontId="19" fillId="2" borderId="47" xfId="0" applyFont="1" applyFill="1" applyBorder="1" applyAlignment="1">
      <alignment horizontal="center" vertical="center"/>
    </xf>
    <xf numFmtId="0" fontId="19" fillId="2" borderId="35" xfId="0" applyFont="1" applyFill="1" applyBorder="1" applyAlignment="1">
      <alignment horizontal="center" vertical="center"/>
    </xf>
    <xf numFmtId="0" fontId="19" fillId="2" borderId="34" xfId="0" applyFont="1" applyFill="1" applyBorder="1" applyAlignment="1">
      <alignment horizontal="center" vertical="center"/>
    </xf>
    <xf numFmtId="0" fontId="7" fillId="0" borderId="18" xfId="0" applyFont="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7" fillId="4" borderId="16" xfId="0" applyFont="1" applyFill="1" applyBorder="1" applyAlignment="1">
      <alignment horizontal="left" vertical="center" wrapText="1"/>
    </xf>
    <xf numFmtId="0" fontId="17" fillId="4" borderId="33" xfId="0" applyFont="1" applyFill="1" applyBorder="1" applyAlignment="1">
      <alignment horizontal="left" vertical="center" wrapText="1"/>
    </xf>
    <xf numFmtId="0" fontId="19" fillId="2" borderId="44" xfId="0" applyFont="1" applyFill="1" applyBorder="1" applyAlignment="1">
      <alignment horizontal="center" vertical="center" wrapText="1"/>
    </xf>
    <xf numFmtId="0" fontId="19" fillId="2" borderId="45"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7" fillId="0" borderId="35" xfId="0" applyFont="1" applyBorder="1" applyAlignment="1">
      <alignment horizontal="center" vertical="center" wrapText="1"/>
    </xf>
    <xf numFmtId="0" fontId="7" fillId="0" borderId="0" xfId="0" applyFont="1" applyAlignment="1">
      <alignment horizontal="center" vertical="center" wrapText="1"/>
    </xf>
    <xf numFmtId="0" fontId="7" fillId="0" borderId="33" xfId="0" applyFont="1" applyBorder="1" applyAlignment="1">
      <alignment horizontal="center" vertical="center" wrapText="1"/>
    </xf>
    <xf numFmtId="0" fontId="8" fillId="2" borderId="19"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 xfId="0" applyFont="1" applyFill="1" applyBorder="1" applyAlignment="1">
      <alignment horizontal="center" vertical="top" wrapText="1"/>
    </xf>
    <xf numFmtId="0" fontId="8" fillId="2" borderId="37" xfId="0" applyFont="1" applyFill="1" applyBorder="1" applyAlignment="1">
      <alignment horizontal="center" vertical="top" wrapText="1"/>
    </xf>
    <xf numFmtId="0" fontId="8" fillId="2" borderId="58" xfId="0" applyFont="1" applyFill="1" applyBorder="1" applyAlignment="1">
      <alignment horizontal="center" vertical="top" wrapText="1"/>
    </xf>
    <xf numFmtId="0" fontId="8" fillId="2" borderId="37" xfId="0" applyFont="1" applyFill="1" applyBorder="1" applyAlignment="1">
      <alignment horizontal="center" vertical="center" wrapText="1"/>
    </xf>
    <xf numFmtId="0" fontId="8" fillId="2" borderId="58"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5" xfId="0" applyFont="1" applyFill="1" applyBorder="1" applyAlignment="1">
      <alignment horizontal="center" vertical="center"/>
    </xf>
    <xf numFmtId="0" fontId="8" fillId="2" borderId="57" xfId="0" applyFont="1" applyFill="1" applyBorder="1" applyAlignment="1">
      <alignment horizontal="center" vertical="top" wrapText="1"/>
    </xf>
    <xf numFmtId="0" fontId="8" fillId="2" borderId="7" xfId="0" applyFont="1" applyFill="1" applyBorder="1" applyAlignment="1">
      <alignment horizontal="center" vertical="top" wrapText="1"/>
    </xf>
    <xf numFmtId="0" fontId="8" fillId="2" borderId="8" xfId="0" applyFont="1" applyFill="1" applyBorder="1" applyAlignment="1">
      <alignment horizontal="center" vertical="top" wrapText="1"/>
    </xf>
    <xf numFmtId="0" fontId="14" fillId="4" borderId="16" xfId="5" applyFont="1" applyFill="1" applyBorder="1" applyAlignment="1">
      <alignment horizontal="center" vertical="center"/>
    </xf>
    <xf numFmtId="0" fontId="14" fillId="4" borderId="20" xfId="5" applyFont="1" applyFill="1" applyBorder="1" applyAlignment="1">
      <alignment horizontal="center" vertical="center"/>
    </xf>
    <xf numFmtId="0" fontId="7" fillId="0" borderId="68" xfId="6" applyFont="1" applyBorder="1" applyAlignment="1">
      <alignment horizontal="left" vertical="center" wrapText="1"/>
    </xf>
    <xf numFmtId="0" fontId="7" fillId="0" borderId="30" xfId="6" applyFont="1" applyBorder="1" applyAlignment="1">
      <alignment horizontal="left" vertical="center" wrapText="1"/>
    </xf>
    <xf numFmtId="0" fontId="7" fillId="0" borderId="69" xfId="6" applyFont="1" applyBorder="1" applyAlignment="1">
      <alignment horizontal="left" vertical="center" wrapText="1"/>
    </xf>
    <xf numFmtId="0" fontId="7" fillId="0" borderId="35" xfId="6" applyFont="1" applyBorder="1" applyAlignment="1">
      <alignment horizontal="center" vertical="center" wrapText="1"/>
    </xf>
    <xf numFmtId="0" fontId="7" fillId="0" borderId="0" xfId="6" applyFont="1" applyAlignment="1">
      <alignment horizontal="center" vertical="center" wrapText="1"/>
    </xf>
    <xf numFmtId="0" fontId="7" fillId="0" borderId="33" xfId="6" applyFont="1" applyBorder="1" applyAlignment="1">
      <alignment horizontal="center" vertical="center" wrapText="1"/>
    </xf>
    <xf numFmtId="0" fontId="8" fillId="2" borderId="19" xfId="6" applyFont="1" applyFill="1" applyBorder="1" applyAlignment="1">
      <alignment horizontal="center" vertical="center" wrapText="1"/>
    </xf>
    <xf numFmtId="0" fontId="8" fillId="2" borderId="1" xfId="6" applyFont="1" applyFill="1" applyBorder="1" applyAlignment="1">
      <alignment horizontal="center" vertical="center" wrapText="1"/>
    </xf>
    <xf numFmtId="0" fontId="8" fillId="2" borderId="4" xfId="6" applyFont="1" applyFill="1" applyBorder="1" applyAlignment="1">
      <alignment horizontal="center" vertical="center" wrapText="1"/>
    </xf>
    <xf numFmtId="0" fontId="8" fillId="2" borderId="2" xfId="6" applyFont="1" applyFill="1" applyBorder="1" applyAlignment="1">
      <alignment horizontal="center" vertical="center" wrapText="1"/>
    </xf>
    <xf numFmtId="0" fontId="8" fillId="2" borderId="54" xfId="6" applyFont="1" applyFill="1" applyBorder="1" applyAlignment="1">
      <alignment horizontal="center" vertical="center" wrapText="1"/>
    </xf>
    <xf numFmtId="0" fontId="8" fillId="2" borderId="56" xfId="6" applyFont="1" applyFill="1" applyBorder="1" applyAlignment="1">
      <alignment horizontal="center" vertical="center" wrapText="1"/>
    </xf>
    <xf numFmtId="0" fontId="8" fillId="2" borderId="55" xfId="6" applyFont="1" applyFill="1" applyBorder="1" applyAlignment="1">
      <alignment horizontal="center" vertical="center" wrapText="1"/>
    </xf>
    <xf numFmtId="0" fontId="8" fillId="2" borderId="1" xfId="6" applyFont="1" applyFill="1" applyBorder="1" applyAlignment="1">
      <alignment horizontal="center" vertical="center"/>
    </xf>
    <xf numFmtId="0" fontId="8" fillId="2" borderId="18" xfId="6" applyFont="1" applyFill="1" applyBorder="1" applyAlignment="1">
      <alignment horizontal="center" vertical="center" wrapText="1"/>
    </xf>
    <xf numFmtId="0" fontId="8" fillId="2" borderId="21" xfId="6" applyFont="1" applyFill="1" applyBorder="1" applyAlignment="1">
      <alignment horizontal="center" vertical="center" wrapText="1"/>
    </xf>
    <xf numFmtId="0" fontId="8" fillId="2" borderId="23" xfId="6" applyFont="1" applyFill="1" applyBorder="1" applyAlignment="1">
      <alignment horizontal="center" vertical="center" wrapText="1"/>
    </xf>
    <xf numFmtId="0" fontId="7" fillId="0" borderId="1" xfId="6" applyFont="1" applyBorder="1" applyAlignment="1">
      <alignment horizontal="center" vertical="center" wrapText="1"/>
    </xf>
    <xf numFmtId="0" fontId="8" fillId="2" borderId="47" xfId="6" applyFont="1" applyFill="1" applyBorder="1" applyAlignment="1">
      <alignment horizontal="center" vertical="center" wrapText="1"/>
    </xf>
    <xf numFmtId="0" fontId="8" fillId="2" borderId="35" xfId="6" applyFont="1" applyFill="1" applyBorder="1" applyAlignment="1">
      <alignment horizontal="center" vertical="center" wrapText="1"/>
    </xf>
    <xf numFmtId="0" fontId="8" fillId="2" borderId="34" xfId="6" applyFont="1" applyFill="1" applyBorder="1" applyAlignment="1">
      <alignment horizontal="center" vertical="center" wrapText="1"/>
    </xf>
    <xf numFmtId="0" fontId="8" fillId="2" borderId="29" xfId="6" applyFont="1" applyFill="1" applyBorder="1" applyAlignment="1">
      <alignment horizontal="center" vertical="center" wrapText="1"/>
    </xf>
    <xf numFmtId="0" fontId="8" fillId="2" borderId="52" xfId="6" applyFont="1" applyFill="1" applyBorder="1" applyAlignment="1">
      <alignment horizontal="center" vertical="center" wrapText="1"/>
    </xf>
    <xf numFmtId="164" fontId="8" fillId="2" borderId="54" xfId="8" applyNumberFormat="1" applyFont="1" applyFill="1" applyBorder="1" applyAlignment="1">
      <alignment horizontal="center" vertical="center" wrapText="1"/>
    </xf>
    <xf numFmtId="164" fontId="8" fillId="2" borderId="56" xfId="8" applyNumberFormat="1" applyFont="1" applyFill="1" applyBorder="1" applyAlignment="1">
      <alignment horizontal="center" vertical="center" wrapText="1"/>
    </xf>
    <xf numFmtId="164" fontId="8" fillId="2" borderId="55" xfId="8" applyNumberFormat="1" applyFont="1" applyFill="1" applyBorder="1" applyAlignment="1">
      <alignment horizontal="center" vertical="center" wrapText="1"/>
    </xf>
    <xf numFmtId="0" fontId="8" fillId="2" borderId="22" xfId="6" applyFont="1" applyFill="1" applyBorder="1" applyAlignment="1">
      <alignment horizontal="center" vertical="center" wrapText="1"/>
    </xf>
    <xf numFmtId="164" fontId="8" fillId="2" borderId="21" xfId="8" applyNumberFormat="1" applyFont="1" applyFill="1" applyBorder="1" applyAlignment="1">
      <alignment horizontal="center" vertical="center" wrapText="1"/>
    </xf>
    <xf numFmtId="164" fontId="8" fillId="2" borderId="22" xfId="8" applyNumberFormat="1" applyFont="1" applyFill="1" applyBorder="1" applyAlignment="1">
      <alignment horizontal="center" vertical="center" wrapText="1"/>
    </xf>
    <xf numFmtId="164" fontId="8" fillId="2" borderId="23" xfId="8" applyNumberFormat="1" applyFont="1" applyFill="1" applyBorder="1" applyAlignment="1">
      <alignment horizontal="center" vertical="center" wrapText="1"/>
    </xf>
    <xf numFmtId="0" fontId="8" fillId="2" borderId="20" xfId="6" applyFont="1" applyFill="1" applyBorder="1" applyAlignment="1">
      <alignment horizontal="center" vertical="center" wrapText="1"/>
    </xf>
    <xf numFmtId="0" fontId="8" fillId="2" borderId="3" xfId="6" applyFont="1" applyFill="1" applyBorder="1" applyAlignment="1">
      <alignment horizontal="center" vertical="center" wrapText="1"/>
    </xf>
    <xf numFmtId="0" fontId="7" fillId="0" borderId="12" xfId="6" applyFont="1" applyBorder="1" applyAlignment="1">
      <alignment horizontal="center" vertical="center" wrapText="1"/>
    </xf>
    <xf numFmtId="0" fontId="7" fillId="0" borderId="19" xfId="6" applyFont="1" applyBorder="1" applyAlignment="1">
      <alignment horizontal="center" vertical="center"/>
    </xf>
    <xf numFmtId="0" fontId="7" fillId="0" borderId="32" xfId="6" applyFont="1" applyBorder="1" applyAlignment="1">
      <alignment horizontal="center" vertical="center"/>
    </xf>
    <xf numFmtId="0" fontId="7" fillId="0" borderId="18" xfId="6" applyFont="1" applyBorder="1" applyAlignment="1">
      <alignment horizontal="center" vertical="center"/>
    </xf>
    <xf numFmtId="0" fontId="7" fillId="0" borderId="1" xfId="6" applyFont="1" applyBorder="1" applyAlignment="1">
      <alignment horizontal="justify" vertical="center"/>
    </xf>
    <xf numFmtId="0" fontId="7" fillId="0" borderId="19" xfId="9" applyFont="1" applyBorder="1" applyAlignment="1">
      <alignment horizontal="center" vertical="center"/>
    </xf>
    <xf numFmtId="0" fontId="7" fillId="0" borderId="32" xfId="9" applyFont="1" applyBorder="1" applyAlignment="1">
      <alignment horizontal="center" vertical="center"/>
    </xf>
    <xf numFmtId="0" fontId="7" fillId="0" borderId="18" xfId="9" applyFont="1" applyBorder="1" applyAlignment="1">
      <alignment horizontal="center" vertical="center"/>
    </xf>
    <xf numFmtId="0" fontId="16" fillId="4" borderId="18" xfId="6" applyFont="1" applyFill="1" applyBorder="1" applyAlignment="1">
      <alignment horizontal="left" vertical="center" wrapText="1"/>
    </xf>
    <xf numFmtId="0" fontId="10" fillId="2" borderId="6" xfId="9" applyFont="1" applyFill="1" applyBorder="1" applyAlignment="1">
      <alignment horizontal="center" vertical="center" wrapText="1"/>
    </xf>
    <xf numFmtId="0" fontId="10" fillId="2" borderId="7" xfId="9" applyFont="1" applyFill="1" applyBorder="1" applyAlignment="1">
      <alignment horizontal="center" vertical="center" wrapText="1"/>
    </xf>
    <xf numFmtId="0" fontId="10" fillId="2" borderId="8" xfId="9" applyFont="1" applyFill="1" applyBorder="1" applyAlignment="1">
      <alignment horizontal="center" vertical="center" wrapText="1"/>
    </xf>
    <xf numFmtId="0" fontId="11" fillId="0" borderId="1" xfId="9" applyFont="1" applyBorder="1" applyAlignment="1">
      <alignment horizontal="center" vertical="center" wrapText="1"/>
    </xf>
    <xf numFmtId="0" fontId="7" fillId="0" borderId="19" xfId="6" applyFont="1" applyBorder="1" applyAlignment="1">
      <alignment horizontal="center" vertical="center" wrapText="1"/>
    </xf>
    <xf numFmtId="0" fontId="7" fillId="0" borderId="32" xfId="6" applyFont="1" applyBorder="1" applyAlignment="1">
      <alignment horizontal="center" vertical="center" wrapText="1"/>
    </xf>
    <xf numFmtId="0" fontId="7" fillId="0" borderId="59" xfId="6" applyFont="1" applyBorder="1" applyAlignment="1">
      <alignment horizontal="center" vertical="center" wrapText="1"/>
    </xf>
    <xf numFmtId="0" fontId="13" fillId="4" borderId="18" xfId="6" applyFont="1" applyFill="1" applyBorder="1" applyAlignment="1">
      <alignment horizontal="left" vertical="center" wrapText="1"/>
    </xf>
    <xf numFmtId="0" fontId="10" fillId="5" borderId="2" xfId="9" applyFont="1" applyFill="1" applyBorder="1" applyAlignment="1">
      <alignment horizontal="center" vertical="center" wrapText="1"/>
    </xf>
    <xf numFmtId="0" fontId="10" fillId="5" borderId="3" xfId="9" applyFont="1" applyFill="1" applyBorder="1" applyAlignment="1">
      <alignment horizontal="center" vertical="center" wrapText="1"/>
    </xf>
    <xf numFmtId="0" fontId="10" fillId="5" borderId="4" xfId="9" applyFont="1" applyFill="1" applyBorder="1" applyAlignment="1">
      <alignment horizontal="center" vertical="center" wrapText="1"/>
    </xf>
    <xf numFmtId="0" fontId="17" fillId="4" borderId="1" xfId="0" applyFont="1" applyFill="1" applyBorder="1" applyAlignment="1">
      <alignment horizontal="left" vertical="center" wrapText="1"/>
    </xf>
    <xf numFmtId="0" fontId="7" fillId="0" borderId="19" xfId="3" applyFont="1" applyBorder="1" applyAlignment="1">
      <alignment horizontal="center" vertical="center" wrapText="1"/>
    </xf>
    <xf numFmtId="0" fontId="7" fillId="0" borderId="32" xfId="3" applyFont="1" applyBorder="1" applyAlignment="1">
      <alignment horizontal="center" vertical="center" wrapText="1"/>
    </xf>
    <xf numFmtId="0" fontId="7" fillId="0" borderId="18" xfId="3" applyFont="1" applyBorder="1" applyAlignment="1">
      <alignment horizontal="center" vertical="center" wrapText="1"/>
    </xf>
    <xf numFmtId="0" fontId="7" fillId="0" borderId="1" xfId="3" applyFont="1" applyBorder="1" applyAlignment="1">
      <alignment horizontal="center" vertical="center"/>
    </xf>
    <xf numFmtId="0" fontId="11" fillId="0" borderId="19" xfId="3" applyFont="1" applyBorder="1" applyAlignment="1">
      <alignment horizontal="left" vertical="center" wrapText="1"/>
    </xf>
    <xf numFmtId="0" fontId="11" fillId="0" borderId="32" xfId="3" applyFont="1" applyBorder="1" applyAlignment="1">
      <alignment horizontal="left" vertical="center" wrapText="1"/>
    </xf>
    <xf numFmtId="0" fontId="11" fillId="0" borderId="18" xfId="3" applyFont="1" applyBorder="1" applyAlignment="1">
      <alignment horizontal="left" vertical="center" wrapText="1"/>
    </xf>
    <xf numFmtId="0" fontId="7" fillId="0" borderId="19" xfId="3" applyFont="1" applyBorder="1" applyAlignment="1">
      <alignment horizontal="justify" vertical="center"/>
    </xf>
    <xf numFmtId="0" fontId="7" fillId="0" borderId="18" xfId="3" applyFont="1" applyBorder="1" applyAlignment="1">
      <alignment horizontal="justify" vertical="center"/>
    </xf>
    <xf numFmtId="0" fontId="7" fillId="0" borderId="19" xfId="0" applyFont="1" applyBorder="1" applyAlignment="1">
      <alignment horizontal="center" vertical="center" wrapText="1"/>
    </xf>
    <xf numFmtId="0" fontId="7" fillId="0" borderId="32" xfId="0" applyFont="1" applyBorder="1" applyAlignment="1">
      <alignment horizontal="center" vertical="center" wrapText="1"/>
    </xf>
    <xf numFmtId="0" fontId="11" fillId="0" borderId="19" xfId="3" applyFont="1" applyBorder="1" applyAlignment="1">
      <alignment horizontal="justify" vertical="center"/>
    </xf>
    <xf numFmtId="0" fontId="11" fillId="0" borderId="32" xfId="3" applyFont="1" applyBorder="1" applyAlignment="1">
      <alignment horizontal="justify" vertical="center"/>
    </xf>
    <xf numFmtId="0" fontId="11" fillId="0" borderId="18" xfId="3" applyFont="1" applyBorder="1" applyAlignment="1">
      <alignment horizontal="justify" vertical="center"/>
    </xf>
  </cellXfs>
  <cellStyles count="11">
    <cellStyle name="Hipervínculo" xfId="5" builtinId="8"/>
    <cellStyle name="Hipervínculo 2" xfId="10"/>
    <cellStyle name="Hyperlink" xfId="4"/>
    <cellStyle name="Normal" xfId="0" builtinId="0"/>
    <cellStyle name="Normal 2" xfId="1"/>
    <cellStyle name="Normal 2 2" xfId="6"/>
    <cellStyle name="Normal 3" xfId="3"/>
    <cellStyle name="Normal 3 2" xfId="9"/>
    <cellStyle name="Porcentaje" xfId="2" builtinId="5"/>
    <cellStyle name="Porcentaje 2" xfId="7"/>
    <cellStyle name="Porcentaje 3" xfId="8"/>
  </cellStyles>
  <dxfs count="0"/>
  <tableStyles count="0" defaultTableStyle="TableStyleMedium2" defaultPivotStyle="PivotStyleLight16"/>
  <colors>
    <mruColors>
      <color rgb="FFA1E9ED"/>
      <color rgb="FFFF89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1. Incorporación de los rasgos formativos relacionados con cada uno de los criterios del SEAES en el perfil de egreso de los programas educativos de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1'!$E$13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1'!$G$13:$M$13</c:f>
              <c:numCache>
                <c:formatCode>0%</c:formatCode>
                <c:ptCount val="7"/>
                <c:pt idx="0">
                  <c:v>1</c:v>
                </c:pt>
                <c:pt idx="1">
                  <c:v>1</c:v>
                </c:pt>
                <c:pt idx="2">
                  <c:v>1</c:v>
                </c:pt>
                <c:pt idx="3">
                  <c:v>0.5714285714285714</c:v>
                </c:pt>
                <c:pt idx="4">
                  <c:v>1</c:v>
                </c:pt>
                <c:pt idx="5">
                  <c:v>0.7142857142857143</c:v>
                </c:pt>
                <c:pt idx="6">
                  <c:v>1</c:v>
                </c:pt>
              </c:numCache>
            </c:numRef>
          </c:val>
          <c:extLst>
            <c:ext xmlns:c16="http://schemas.microsoft.com/office/drawing/2014/chart" uri="{C3380CC4-5D6E-409C-BE32-E72D297353CC}">
              <c16:uniqueId val="{00000000-EEFD-7247-AE1A-79F865A629F7}"/>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n-US"/>
              <a:t>Indicador 2. Existencia de mecanismos para evaluar sistemáticamente la formación de los rasgos del perfil de egreso relacionados con los criterios del SEAES en programas educativos de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2'!$E$16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2'!$G$16:$M$16</c:f>
              <c:numCache>
                <c:formatCode>0%</c:formatCode>
                <c:ptCount val="7"/>
                <c:pt idx="0">
                  <c:v>0.72413793103448276</c:v>
                </c:pt>
                <c:pt idx="1">
                  <c:v>0.66666666666666663</c:v>
                </c:pt>
                <c:pt idx="2">
                  <c:v>0.67816091954022983</c:v>
                </c:pt>
                <c:pt idx="3">
                  <c:v>0.70114942528735635</c:v>
                </c:pt>
                <c:pt idx="4">
                  <c:v>0.70114942528735635</c:v>
                </c:pt>
                <c:pt idx="5">
                  <c:v>0.65517241379310343</c:v>
                </c:pt>
                <c:pt idx="6">
                  <c:v>0.58620689655172409</c:v>
                </c:pt>
              </c:numCache>
            </c:numRef>
          </c:val>
          <c:extLst>
            <c:ext xmlns:c16="http://schemas.microsoft.com/office/drawing/2014/chart" uri="{C3380CC4-5D6E-409C-BE32-E72D297353CC}">
              <c16:uniqueId val="{00000000-F22B-2A4B-8D94-1009833D1DF9}"/>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n-US"/>
              <a:t>Indicador 2. Existencia de mecanismos para evaluar sistemáticamente la formación de los rasgos del perfil de egreso relacionados con los criterios del SEAES en programas educativos de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2'!$E$17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2'!$G$17:$M$17</c:f>
              <c:numCache>
                <c:formatCode>0%</c:formatCode>
                <c:ptCount val="7"/>
                <c:pt idx="0">
                  <c:v>0.83333333333333337</c:v>
                </c:pt>
                <c:pt idx="1">
                  <c:v>0.80555555555555558</c:v>
                </c:pt>
                <c:pt idx="2">
                  <c:v>0.83333333333333337</c:v>
                </c:pt>
                <c:pt idx="3">
                  <c:v>0.86111111111111116</c:v>
                </c:pt>
                <c:pt idx="4">
                  <c:v>0.86111111111111116</c:v>
                </c:pt>
                <c:pt idx="5">
                  <c:v>0.83333333333333337</c:v>
                </c:pt>
                <c:pt idx="6">
                  <c:v>0.75</c:v>
                </c:pt>
              </c:numCache>
            </c:numRef>
          </c:val>
          <c:extLst>
            <c:ext xmlns:c16="http://schemas.microsoft.com/office/drawing/2014/chart" uri="{C3380CC4-5D6E-409C-BE32-E72D297353CC}">
              <c16:uniqueId val="{00000000-A5B6-8342-ABC3-DBB0DBC1FAD6}"/>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n-US"/>
              <a:t>Indicador 2. Existencia de mecanismos para evaluar sistemáticamente la formación de los rasgos del perfil de egreso relacionados con los criterios del SEAES en programas educativos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2'!$E$13</c:f>
              <c:strCache>
                <c:ptCount val="1"/>
                <c:pt idx="0">
                  <c:v>TSU</c:v>
                </c:pt>
              </c:strCache>
            </c:strRef>
          </c:tx>
          <c:spPr>
            <a:solidFill>
              <a:schemeClr val="accent1"/>
            </a:solidFill>
            <a:ln>
              <a:noFill/>
            </a:ln>
            <a:effectLst/>
          </c:spPr>
          <c:invertIfNegative val="0"/>
          <c:cat>
            <c:strRef>
              <c:f>'Indicador 2'!$G$4:$M$4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2'!$G$13:$M$13</c:f>
              <c:numCache>
                <c:formatCode>0%</c:formatCode>
                <c:ptCount val="7"/>
                <c:pt idx="0">
                  <c:v>1</c:v>
                </c:pt>
                <c:pt idx="1">
                  <c:v>1</c:v>
                </c:pt>
                <c:pt idx="2">
                  <c:v>1</c:v>
                </c:pt>
                <c:pt idx="3">
                  <c:v>0.5714285714285714</c:v>
                </c:pt>
                <c:pt idx="4">
                  <c:v>1</c:v>
                </c:pt>
                <c:pt idx="5">
                  <c:v>0.7142857142857143</c:v>
                </c:pt>
                <c:pt idx="6">
                  <c:v>1</c:v>
                </c:pt>
              </c:numCache>
            </c:numRef>
          </c:val>
          <c:extLst>
            <c:ext xmlns:c16="http://schemas.microsoft.com/office/drawing/2014/chart" uri="{C3380CC4-5D6E-409C-BE32-E72D297353CC}">
              <c16:uniqueId val="{00000000-084A-BC43-857A-EF31336B793F}"/>
            </c:ext>
          </c:extLst>
        </c:ser>
        <c:ser>
          <c:idx val="1"/>
          <c:order val="1"/>
          <c:tx>
            <c:strRef>
              <c:f>'Indicador 2'!$E$14</c:f>
              <c:strCache>
                <c:ptCount val="1"/>
                <c:pt idx="0">
                  <c:v>Licenciatura</c:v>
                </c:pt>
              </c:strCache>
            </c:strRef>
          </c:tx>
          <c:spPr>
            <a:solidFill>
              <a:schemeClr val="accent2"/>
            </a:solidFill>
            <a:ln>
              <a:noFill/>
            </a:ln>
            <a:effectLst/>
          </c:spPr>
          <c:invertIfNegative val="0"/>
          <c:cat>
            <c:strRef>
              <c:f>'Indicador 2'!$G$4:$M$4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2'!$G$14:$M$14</c:f>
              <c:numCache>
                <c:formatCode>0%</c:formatCode>
                <c:ptCount val="7"/>
                <c:pt idx="0">
                  <c:v>0.95</c:v>
                </c:pt>
                <c:pt idx="1">
                  <c:v>0.88</c:v>
                </c:pt>
                <c:pt idx="2">
                  <c:v>0.88500000000000001</c:v>
                </c:pt>
                <c:pt idx="3">
                  <c:v>0.95</c:v>
                </c:pt>
                <c:pt idx="4">
                  <c:v>0.93</c:v>
                </c:pt>
                <c:pt idx="5">
                  <c:v>0.86</c:v>
                </c:pt>
                <c:pt idx="6">
                  <c:v>0.85</c:v>
                </c:pt>
              </c:numCache>
            </c:numRef>
          </c:val>
          <c:extLst>
            <c:ext xmlns:c16="http://schemas.microsoft.com/office/drawing/2014/chart" uri="{C3380CC4-5D6E-409C-BE32-E72D297353CC}">
              <c16:uniqueId val="{00000001-084A-BC43-857A-EF31336B793F}"/>
            </c:ext>
          </c:extLst>
        </c:ser>
        <c:ser>
          <c:idx val="2"/>
          <c:order val="2"/>
          <c:tx>
            <c:strRef>
              <c:f>'Indicador 2'!$E$15</c:f>
              <c:strCache>
                <c:ptCount val="1"/>
                <c:pt idx="0">
                  <c:v>Especialidad</c:v>
                </c:pt>
              </c:strCache>
            </c:strRef>
          </c:tx>
          <c:spPr>
            <a:solidFill>
              <a:schemeClr val="accent3"/>
            </a:solidFill>
            <a:ln>
              <a:noFill/>
            </a:ln>
            <a:effectLst/>
          </c:spPr>
          <c:invertIfNegative val="0"/>
          <c:cat>
            <c:strRef>
              <c:f>'Indicador 2'!$G$4:$M$4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2'!$G$15:$M$15</c:f>
              <c:numCache>
                <c:formatCode>0%</c:formatCode>
                <c:ptCount val="7"/>
                <c:pt idx="0">
                  <c:v>0.68421052631578949</c:v>
                </c:pt>
                <c:pt idx="1">
                  <c:v>0.57894736842105265</c:v>
                </c:pt>
                <c:pt idx="2">
                  <c:v>0.57894736842105265</c:v>
                </c:pt>
                <c:pt idx="3">
                  <c:v>0.68421052631578949</c:v>
                </c:pt>
                <c:pt idx="4">
                  <c:v>0.57894736842105265</c:v>
                </c:pt>
                <c:pt idx="5">
                  <c:v>0.57894736842105265</c:v>
                </c:pt>
                <c:pt idx="6">
                  <c:v>0.63157894736842102</c:v>
                </c:pt>
              </c:numCache>
            </c:numRef>
          </c:val>
          <c:extLst>
            <c:ext xmlns:c16="http://schemas.microsoft.com/office/drawing/2014/chart" uri="{C3380CC4-5D6E-409C-BE32-E72D297353CC}">
              <c16:uniqueId val="{00000002-084A-BC43-857A-EF31336B793F}"/>
            </c:ext>
          </c:extLst>
        </c:ser>
        <c:ser>
          <c:idx val="3"/>
          <c:order val="3"/>
          <c:tx>
            <c:strRef>
              <c:f>'Indicador 2'!$E$16</c:f>
              <c:strCache>
                <c:ptCount val="1"/>
                <c:pt idx="0">
                  <c:v>Maestría</c:v>
                </c:pt>
              </c:strCache>
            </c:strRef>
          </c:tx>
          <c:spPr>
            <a:solidFill>
              <a:schemeClr val="accent4"/>
            </a:solidFill>
            <a:ln>
              <a:noFill/>
            </a:ln>
            <a:effectLst/>
          </c:spPr>
          <c:invertIfNegative val="0"/>
          <c:cat>
            <c:strRef>
              <c:f>'Indicador 2'!$G$4:$M$4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2'!$G$16:$M$16</c:f>
              <c:numCache>
                <c:formatCode>0%</c:formatCode>
                <c:ptCount val="7"/>
                <c:pt idx="0">
                  <c:v>0.72413793103448276</c:v>
                </c:pt>
                <c:pt idx="1">
                  <c:v>0.66666666666666663</c:v>
                </c:pt>
                <c:pt idx="2">
                  <c:v>0.67816091954022983</c:v>
                </c:pt>
                <c:pt idx="3">
                  <c:v>0.70114942528735635</c:v>
                </c:pt>
                <c:pt idx="4">
                  <c:v>0.70114942528735635</c:v>
                </c:pt>
                <c:pt idx="5">
                  <c:v>0.65517241379310343</c:v>
                </c:pt>
                <c:pt idx="6">
                  <c:v>0.58620689655172409</c:v>
                </c:pt>
              </c:numCache>
            </c:numRef>
          </c:val>
          <c:extLst>
            <c:ext xmlns:c16="http://schemas.microsoft.com/office/drawing/2014/chart" uri="{C3380CC4-5D6E-409C-BE32-E72D297353CC}">
              <c16:uniqueId val="{00000003-084A-BC43-857A-EF31336B793F}"/>
            </c:ext>
          </c:extLst>
        </c:ser>
        <c:ser>
          <c:idx val="4"/>
          <c:order val="4"/>
          <c:tx>
            <c:strRef>
              <c:f>'Indicador 2'!$E$17</c:f>
              <c:strCache>
                <c:ptCount val="1"/>
                <c:pt idx="0">
                  <c:v>Doctorado</c:v>
                </c:pt>
              </c:strCache>
            </c:strRef>
          </c:tx>
          <c:spPr>
            <a:solidFill>
              <a:schemeClr val="accent5"/>
            </a:solidFill>
            <a:ln>
              <a:noFill/>
            </a:ln>
            <a:effectLst/>
          </c:spPr>
          <c:invertIfNegative val="0"/>
          <c:cat>
            <c:strRef>
              <c:f>'Indicador 2'!$G$4:$M$4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2'!$G$17:$M$17</c:f>
              <c:numCache>
                <c:formatCode>0%</c:formatCode>
                <c:ptCount val="7"/>
                <c:pt idx="0">
                  <c:v>0.83333333333333337</c:v>
                </c:pt>
                <c:pt idx="1">
                  <c:v>0.80555555555555558</c:v>
                </c:pt>
                <c:pt idx="2">
                  <c:v>0.83333333333333337</c:v>
                </c:pt>
                <c:pt idx="3">
                  <c:v>0.86111111111111116</c:v>
                </c:pt>
                <c:pt idx="4">
                  <c:v>0.86111111111111116</c:v>
                </c:pt>
                <c:pt idx="5">
                  <c:v>0.83333333333333337</c:v>
                </c:pt>
                <c:pt idx="6">
                  <c:v>0.75</c:v>
                </c:pt>
              </c:numCache>
            </c:numRef>
          </c:val>
          <c:extLst>
            <c:ext xmlns:c16="http://schemas.microsoft.com/office/drawing/2014/chart" uri="{C3380CC4-5D6E-409C-BE32-E72D297353CC}">
              <c16:uniqueId val="{00000004-084A-BC43-857A-EF31336B793F}"/>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r>
              <a:rPr lang="en-US"/>
              <a:t>Indicador 3. Tipo de evaluación que se utiliza para evaluar sistemáticamente el grado en que se logra formar los rasgos del perfil de egreso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3'!$E$15</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3'!$G$13:$AA$14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3'!$G$15:$AA$15</c:f>
              <c:numCache>
                <c:formatCode>0.0%</c:formatCode>
                <c:ptCount val="21"/>
                <c:pt idx="0">
                  <c:v>0.7142857142857143</c:v>
                </c:pt>
                <c:pt idx="1">
                  <c:v>0.42857142857142855</c:v>
                </c:pt>
                <c:pt idx="2">
                  <c:v>0</c:v>
                </c:pt>
                <c:pt idx="3">
                  <c:v>0.14285714285714285</c:v>
                </c:pt>
                <c:pt idx="4">
                  <c:v>0.8571428571428571</c:v>
                </c:pt>
                <c:pt idx="5">
                  <c:v>0</c:v>
                </c:pt>
                <c:pt idx="6">
                  <c:v>0.14285714285714285</c:v>
                </c:pt>
                <c:pt idx="7">
                  <c:v>0.8571428571428571</c:v>
                </c:pt>
                <c:pt idx="8">
                  <c:v>0</c:v>
                </c:pt>
                <c:pt idx="9">
                  <c:v>0.42857142857142855</c:v>
                </c:pt>
                <c:pt idx="10">
                  <c:v>0.2857142857142857</c:v>
                </c:pt>
                <c:pt idx="11">
                  <c:v>0.14285714285714285</c:v>
                </c:pt>
                <c:pt idx="12">
                  <c:v>0.5714285714285714</c:v>
                </c:pt>
                <c:pt idx="13">
                  <c:v>0.42857142857142855</c:v>
                </c:pt>
                <c:pt idx="14">
                  <c:v>0</c:v>
                </c:pt>
                <c:pt idx="15">
                  <c:v>0.2857142857142857</c:v>
                </c:pt>
                <c:pt idx="16">
                  <c:v>0.5714285714285714</c:v>
                </c:pt>
                <c:pt idx="17">
                  <c:v>0</c:v>
                </c:pt>
                <c:pt idx="18">
                  <c:v>0.5714285714285714</c:v>
                </c:pt>
                <c:pt idx="19">
                  <c:v>0.42857142857142855</c:v>
                </c:pt>
                <c:pt idx="20">
                  <c:v>0</c:v>
                </c:pt>
              </c:numCache>
            </c:numRef>
          </c:val>
          <c:extLst>
            <c:ext xmlns:c16="http://schemas.microsoft.com/office/drawing/2014/chart" uri="{C3380CC4-5D6E-409C-BE32-E72D297353CC}">
              <c16:uniqueId val="{00000000-2BBD-9D48-90D8-B0B6742E6969}"/>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r>
              <a:rPr lang="en-US"/>
              <a:t>Indicador 3. Tipo de evaluación que se utiliza para evaluar sistemáticamente el grado en que se logra formar los rasgos del perfil de egreso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3'!$E$16</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3'!$G$13:$AA$14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3'!$G$16:$AA$16</c:f>
              <c:numCache>
                <c:formatCode>0.0%</c:formatCode>
                <c:ptCount val="21"/>
                <c:pt idx="0">
                  <c:v>0.77</c:v>
                </c:pt>
                <c:pt idx="1">
                  <c:v>0.44</c:v>
                </c:pt>
                <c:pt idx="2">
                  <c:v>0.52</c:v>
                </c:pt>
                <c:pt idx="3">
                  <c:v>0.53500000000000003</c:v>
                </c:pt>
                <c:pt idx="4">
                  <c:v>0.56999999999999995</c:v>
                </c:pt>
                <c:pt idx="5">
                  <c:v>0.40500000000000003</c:v>
                </c:pt>
                <c:pt idx="6">
                  <c:v>0.51500000000000001</c:v>
                </c:pt>
                <c:pt idx="7">
                  <c:v>0.67500000000000004</c:v>
                </c:pt>
                <c:pt idx="8">
                  <c:v>0.255</c:v>
                </c:pt>
                <c:pt idx="9">
                  <c:v>0.78500000000000003</c:v>
                </c:pt>
                <c:pt idx="10">
                  <c:v>0.52500000000000002</c:v>
                </c:pt>
                <c:pt idx="11">
                  <c:v>0.61499999999999999</c:v>
                </c:pt>
                <c:pt idx="12">
                  <c:v>0.78500000000000003</c:v>
                </c:pt>
                <c:pt idx="13">
                  <c:v>0.52</c:v>
                </c:pt>
                <c:pt idx="14">
                  <c:v>0.55000000000000004</c:v>
                </c:pt>
                <c:pt idx="15">
                  <c:v>0.66500000000000004</c:v>
                </c:pt>
                <c:pt idx="16">
                  <c:v>0.53</c:v>
                </c:pt>
                <c:pt idx="17">
                  <c:v>0.36</c:v>
                </c:pt>
                <c:pt idx="18">
                  <c:v>0.58499999999999996</c:v>
                </c:pt>
                <c:pt idx="19">
                  <c:v>0.505</c:v>
                </c:pt>
                <c:pt idx="20">
                  <c:v>0.28000000000000003</c:v>
                </c:pt>
              </c:numCache>
            </c:numRef>
          </c:val>
          <c:extLst>
            <c:ext xmlns:c16="http://schemas.microsoft.com/office/drawing/2014/chart" uri="{C3380CC4-5D6E-409C-BE32-E72D297353CC}">
              <c16:uniqueId val="{00000000-45C6-8141-B0FC-1024ECABAB18}"/>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r>
              <a:rPr lang="en-US"/>
              <a:t>Indicador 3. Tipo de evaluación que se utiliza para evaluar sistemáticamente el grado en que se logra formar los rasgos del perfil de egreso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3'!$E$17</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3'!$G$13:$AA$14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3'!$G$17:$AA$17</c:f>
              <c:numCache>
                <c:formatCode>0.0%</c:formatCode>
                <c:ptCount val="21"/>
                <c:pt idx="0">
                  <c:v>0.63157894736842102</c:v>
                </c:pt>
                <c:pt idx="1">
                  <c:v>0.15789473684210525</c:v>
                </c:pt>
                <c:pt idx="2">
                  <c:v>0.15789473684210525</c:v>
                </c:pt>
                <c:pt idx="3">
                  <c:v>0.42105263157894735</c:v>
                </c:pt>
                <c:pt idx="4">
                  <c:v>0.26315789473684209</c:v>
                </c:pt>
                <c:pt idx="5">
                  <c:v>0.10526315789473684</c:v>
                </c:pt>
                <c:pt idx="6">
                  <c:v>0.31578947368421051</c:v>
                </c:pt>
                <c:pt idx="7">
                  <c:v>0.42105263157894735</c:v>
                </c:pt>
                <c:pt idx="8">
                  <c:v>0.10526315789473684</c:v>
                </c:pt>
                <c:pt idx="9">
                  <c:v>0.47368421052631576</c:v>
                </c:pt>
                <c:pt idx="10">
                  <c:v>0.31578947368421051</c:v>
                </c:pt>
                <c:pt idx="11">
                  <c:v>0.15789473684210525</c:v>
                </c:pt>
                <c:pt idx="12">
                  <c:v>0.42105263157894735</c:v>
                </c:pt>
                <c:pt idx="13">
                  <c:v>0.31578947368421051</c:v>
                </c:pt>
                <c:pt idx="14">
                  <c:v>0.10526315789473684</c:v>
                </c:pt>
                <c:pt idx="15">
                  <c:v>0.47368421052631576</c:v>
                </c:pt>
                <c:pt idx="16">
                  <c:v>0.21052631578947367</c:v>
                </c:pt>
                <c:pt idx="17">
                  <c:v>0.15789473684210525</c:v>
                </c:pt>
                <c:pt idx="18">
                  <c:v>0.36842105263157893</c:v>
                </c:pt>
                <c:pt idx="19">
                  <c:v>0.36842105263157893</c:v>
                </c:pt>
                <c:pt idx="20">
                  <c:v>0.10526315789473684</c:v>
                </c:pt>
              </c:numCache>
            </c:numRef>
          </c:val>
          <c:extLst>
            <c:ext xmlns:c16="http://schemas.microsoft.com/office/drawing/2014/chart" uri="{C3380CC4-5D6E-409C-BE32-E72D297353CC}">
              <c16:uniqueId val="{00000000-2C80-044A-A257-D12725048495}"/>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r>
              <a:rPr lang="en-US"/>
              <a:t>Indicador 3. Tipo de evaluación que se utiliza para evaluar sistemáticamente el grado en que se logra formar los rasgos del perfil de egreso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3'!$E$18</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3'!$G$13:$AA$14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3'!$G$18:$AA$18</c:f>
              <c:numCache>
                <c:formatCode>0.0%</c:formatCode>
                <c:ptCount val="21"/>
                <c:pt idx="0">
                  <c:v>0.55172413793103448</c:v>
                </c:pt>
                <c:pt idx="1">
                  <c:v>0.28735632183908044</c:v>
                </c:pt>
                <c:pt idx="2">
                  <c:v>0.10344827586206896</c:v>
                </c:pt>
                <c:pt idx="3">
                  <c:v>0.33333333333333331</c:v>
                </c:pt>
                <c:pt idx="4">
                  <c:v>0.36781609195402298</c:v>
                </c:pt>
                <c:pt idx="5">
                  <c:v>0.10344827586206896</c:v>
                </c:pt>
                <c:pt idx="6">
                  <c:v>0.39080459770114945</c:v>
                </c:pt>
                <c:pt idx="7">
                  <c:v>0.33333333333333331</c:v>
                </c:pt>
                <c:pt idx="8">
                  <c:v>9.1954022988505746E-2</c:v>
                </c:pt>
                <c:pt idx="9">
                  <c:v>0.52873563218390807</c:v>
                </c:pt>
                <c:pt idx="10">
                  <c:v>0.2988505747126437</c:v>
                </c:pt>
                <c:pt idx="11">
                  <c:v>0.14942528735632185</c:v>
                </c:pt>
                <c:pt idx="12">
                  <c:v>0.52873563218390807</c:v>
                </c:pt>
                <c:pt idx="13">
                  <c:v>0.32183908045977011</c:v>
                </c:pt>
                <c:pt idx="14">
                  <c:v>0.10344827586206896</c:v>
                </c:pt>
                <c:pt idx="15">
                  <c:v>0.40229885057471265</c:v>
                </c:pt>
                <c:pt idx="16">
                  <c:v>0.2988505747126437</c:v>
                </c:pt>
                <c:pt idx="17">
                  <c:v>6.8965517241379309E-2</c:v>
                </c:pt>
                <c:pt idx="18">
                  <c:v>0.32183908045977011</c:v>
                </c:pt>
                <c:pt idx="19">
                  <c:v>0.33333333333333331</c:v>
                </c:pt>
                <c:pt idx="20">
                  <c:v>9.1954022988505746E-2</c:v>
                </c:pt>
              </c:numCache>
            </c:numRef>
          </c:val>
          <c:extLst>
            <c:ext xmlns:c16="http://schemas.microsoft.com/office/drawing/2014/chart" uri="{C3380CC4-5D6E-409C-BE32-E72D297353CC}">
              <c16:uniqueId val="{00000000-C6E8-2C4D-8C2E-FE7EF2F70240}"/>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r>
              <a:rPr lang="en-US"/>
              <a:t>Indicador 3. Tipo de evaluación que se utiliza para evaluar sistemáticamente el grado en que se logra formar los rasgos del perfil de egreso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3'!$E$19</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3'!$G$13:$AA$14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3'!$G$19:$AA$19</c:f>
              <c:numCache>
                <c:formatCode>0.0%</c:formatCode>
                <c:ptCount val="21"/>
                <c:pt idx="0">
                  <c:v>0.58333333333333337</c:v>
                </c:pt>
                <c:pt idx="1">
                  <c:v>0.44444444444444442</c:v>
                </c:pt>
                <c:pt idx="2">
                  <c:v>0.19444444444444445</c:v>
                </c:pt>
                <c:pt idx="3">
                  <c:v>0.5</c:v>
                </c:pt>
                <c:pt idx="4">
                  <c:v>0.47222222222222221</c:v>
                </c:pt>
                <c:pt idx="5">
                  <c:v>0.16666666666666666</c:v>
                </c:pt>
                <c:pt idx="6">
                  <c:v>0.3611111111111111</c:v>
                </c:pt>
                <c:pt idx="7">
                  <c:v>0.52777777777777779</c:v>
                </c:pt>
                <c:pt idx="8">
                  <c:v>0.19444444444444445</c:v>
                </c:pt>
                <c:pt idx="9">
                  <c:v>0.72222222222222221</c:v>
                </c:pt>
                <c:pt idx="10">
                  <c:v>0.33333333333333331</c:v>
                </c:pt>
                <c:pt idx="11">
                  <c:v>0.19444444444444445</c:v>
                </c:pt>
                <c:pt idx="12">
                  <c:v>0.66666666666666663</c:v>
                </c:pt>
                <c:pt idx="13">
                  <c:v>0.3888888888888889</c:v>
                </c:pt>
                <c:pt idx="14">
                  <c:v>0.1388888888888889</c:v>
                </c:pt>
                <c:pt idx="15">
                  <c:v>0.20689655172413793</c:v>
                </c:pt>
                <c:pt idx="16">
                  <c:v>0.44444444444444442</c:v>
                </c:pt>
                <c:pt idx="17">
                  <c:v>0.1388888888888889</c:v>
                </c:pt>
                <c:pt idx="18">
                  <c:v>0.3611111111111111</c:v>
                </c:pt>
                <c:pt idx="19">
                  <c:v>0.47222222222222221</c:v>
                </c:pt>
                <c:pt idx="20">
                  <c:v>8.3333333333333329E-2</c:v>
                </c:pt>
              </c:numCache>
            </c:numRef>
          </c:val>
          <c:extLst>
            <c:ext xmlns:c16="http://schemas.microsoft.com/office/drawing/2014/chart" uri="{C3380CC4-5D6E-409C-BE32-E72D297353CC}">
              <c16:uniqueId val="{00000000-FBF0-4F46-858A-E98F98DCCDC3}"/>
            </c:ext>
          </c:extLst>
        </c:ser>
        <c:dLbls>
          <c:showLegendKey val="0"/>
          <c:showVal val="1"/>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r>
              <a:rPr lang="en-US"/>
              <a:t>Indicador 3. Tipo de evaluación que se utiliza para evaluar sistemáticamente el grado en que se logra formar los rasgos del perfil de egreso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3'!$E$15</c:f>
              <c:strCache>
                <c:ptCount val="1"/>
                <c:pt idx="0">
                  <c:v>TSU</c:v>
                </c:pt>
              </c:strCache>
            </c:strRef>
          </c:tx>
          <c:spPr>
            <a:solidFill>
              <a:schemeClr val="accent1"/>
            </a:solidFill>
            <a:ln>
              <a:noFill/>
            </a:ln>
            <a:effectLst/>
          </c:spPr>
          <c:invertIfNegative val="0"/>
          <c:cat>
            <c:multiLvlStrRef>
              <c:f>'Indicador 3'!$G$13:$AA$14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3'!$G$15:$AA$15</c:f>
              <c:numCache>
                <c:formatCode>0.0%</c:formatCode>
                <c:ptCount val="21"/>
                <c:pt idx="0">
                  <c:v>0.7142857142857143</c:v>
                </c:pt>
                <c:pt idx="1">
                  <c:v>0.42857142857142855</c:v>
                </c:pt>
                <c:pt idx="2">
                  <c:v>0</c:v>
                </c:pt>
                <c:pt idx="3">
                  <c:v>0.14285714285714285</c:v>
                </c:pt>
                <c:pt idx="4">
                  <c:v>0.8571428571428571</c:v>
                </c:pt>
                <c:pt idx="5">
                  <c:v>0</c:v>
                </c:pt>
                <c:pt idx="6">
                  <c:v>0.14285714285714285</c:v>
                </c:pt>
                <c:pt idx="7">
                  <c:v>0.8571428571428571</c:v>
                </c:pt>
                <c:pt idx="8">
                  <c:v>0</c:v>
                </c:pt>
                <c:pt idx="9">
                  <c:v>0.42857142857142855</c:v>
                </c:pt>
                <c:pt idx="10">
                  <c:v>0.2857142857142857</c:v>
                </c:pt>
                <c:pt idx="11">
                  <c:v>0.14285714285714285</c:v>
                </c:pt>
                <c:pt idx="12">
                  <c:v>0.5714285714285714</c:v>
                </c:pt>
                <c:pt idx="13">
                  <c:v>0.42857142857142855</c:v>
                </c:pt>
                <c:pt idx="14">
                  <c:v>0</c:v>
                </c:pt>
                <c:pt idx="15">
                  <c:v>0.2857142857142857</c:v>
                </c:pt>
                <c:pt idx="16">
                  <c:v>0.5714285714285714</c:v>
                </c:pt>
                <c:pt idx="17">
                  <c:v>0</c:v>
                </c:pt>
                <c:pt idx="18">
                  <c:v>0.5714285714285714</c:v>
                </c:pt>
                <c:pt idx="19">
                  <c:v>0.42857142857142855</c:v>
                </c:pt>
                <c:pt idx="20">
                  <c:v>0</c:v>
                </c:pt>
              </c:numCache>
            </c:numRef>
          </c:val>
          <c:extLst>
            <c:ext xmlns:c16="http://schemas.microsoft.com/office/drawing/2014/chart" uri="{C3380CC4-5D6E-409C-BE32-E72D297353CC}">
              <c16:uniqueId val="{00000000-5F80-1E47-AFE6-A04F1EB36B7C}"/>
            </c:ext>
          </c:extLst>
        </c:ser>
        <c:ser>
          <c:idx val="1"/>
          <c:order val="1"/>
          <c:tx>
            <c:strRef>
              <c:f>'Indicador 3'!$E$16</c:f>
              <c:strCache>
                <c:ptCount val="1"/>
                <c:pt idx="0">
                  <c:v>Licenciatura</c:v>
                </c:pt>
              </c:strCache>
            </c:strRef>
          </c:tx>
          <c:spPr>
            <a:solidFill>
              <a:schemeClr val="accent2"/>
            </a:solidFill>
            <a:ln>
              <a:noFill/>
            </a:ln>
            <a:effectLst/>
          </c:spPr>
          <c:invertIfNegative val="0"/>
          <c:cat>
            <c:multiLvlStrRef>
              <c:f>'Indicador 3'!$G$13:$AA$14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3'!$G$16:$AA$16</c:f>
              <c:numCache>
                <c:formatCode>0.0%</c:formatCode>
                <c:ptCount val="21"/>
                <c:pt idx="0">
                  <c:v>0.77</c:v>
                </c:pt>
                <c:pt idx="1">
                  <c:v>0.44</c:v>
                </c:pt>
                <c:pt idx="2">
                  <c:v>0.52</c:v>
                </c:pt>
                <c:pt idx="3">
                  <c:v>0.53500000000000003</c:v>
                </c:pt>
                <c:pt idx="4">
                  <c:v>0.56999999999999995</c:v>
                </c:pt>
                <c:pt idx="5">
                  <c:v>0.40500000000000003</c:v>
                </c:pt>
                <c:pt idx="6">
                  <c:v>0.51500000000000001</c:v>
                </c:pt>
                <c:pt idx="7">
                  <c:v>0.67500000000000004</c:v>
                </c:pt>
                <c:pt idx="8">
                  <c:v>0.255</c:v>
                </c:pt>
                <c:pt idx="9">
                  <c:v>0.78500000000000003</c:v>
                </c:pt>
                <c:pt idx="10">
                  <c:v>0.52500000000000002</c:v>
                </c:pt>
                <c:pt idx="11">
                  <c:v>0.61499999999999999</c:v>
                </c:pt>
                <c:pt idx="12">
                  <c:v>0.78500000000000003</c:v>
                </c:pt>
                <c:pt idx="13">
                  <c:v>0.52</c:v>
                </c:pt>
                <c:pt idx="14">
                  <c:v>0.55000000000000004</c:v>
                </c:pt>
                <c:pt idx="15">
                  <c:v>0.66500000000000004</c:v>
                </c:pt>
                <c:pt idx="16">
                  <c:v>0.53</c:v>
                </c:pt>
                <c:pt idx="17">
                  <c:v>0.36</c:v>
                </c:pt>
                <c:pt idx="18">
                  <c:v>0.58499999999999996</c:v>
                </c:pt>
                <c:pt idx="19">
                  <c:v>0.505</c:v>
                </c:pt>
                <c:pt idx="20">
                  <c:v>0.28000000000000003</c:v>
                </c:pt>
              </c:numCache>
            </c:numRef>
          </c:val>
          <c:extLst>
            <c:ext xmlns:c16="http://schemas.microsoft.com/office/drawing/2014/chart" uri="{C3380CC4-5D6E-409C-BE32-E72D297353CC}">
              <c16:uniqueId val="{00000001-5F80-1E47-AFE6-A04F1EB36B7C}"/>
            </c:ext>
          </c:extLst>
        </c:ser>
        <c:ser>
          <c:idx val="2"/>
          <c:order val="2"/>
          <c:tx>
            <c:strRef>
              <c:f>'Indicador 3'!$E$17</c:f>
              <c:strCache>
                <c:ptCount val="1"/>
                <c:pt idx="0">
                  <c:v>Especialidad</c:v>
                </c:pt>
              </c:strCache>
            </c:strRef>
          </c:tx>
          <c:spPr>
            <a:solidFill>
              <a:schemeClr val="accent3"/>
            </a:solidFill>
            <a:ln>
              <a:noFill/>
            </a:ln>
            <a:effectLst/>
          </c:spPr>
          <c:invertIfNegative val="0"/>
          <c:cat>
            <c:multiLvlStrRef>
              <c:f>'Indicador 3'!$G$13:$AA$14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3'!$G$17:$AA$17</c:f>
              <c:numCache>
                <c:formatCode>0.0%</c:formatCode>
                <c:ptCount val="21"/>
                <c:pt idx="0">
                  <c:v>0.63157894736842102</c:v>
                </c:pt>
                <c:pt idx="1">
                  <c:v>0.15789473684210525</c:v>
                </c:pt>
                <c:pt idx="2">
                  <c:v>0.15789473684210525</c:v>
                </c:pt>
                <c:pt idx="3">
                  <c:v>0.42105263157894735</c:v>
                </c:pt>
                <c:pt idx="4">
                  <c:v>0.26315789473684209</c:v>
                </c:pt>
                <c:pt idx="5">
                  <c:v>0.10526315789473684</c:v>
                </c:pt>
                <c:pt idx="6">
                  <c:v>0.31578947368421051</c:v>
                </c:pt>
                <c:pt idx="7">
                  <c:v>0.42105263157894735</c:v>
                </c:pt>
                <c:pt idx="8">
                  <c:v>0.10526315789473684</c:v>
                </c:pt>
                <c:pt idx="9">
                  <c:v>0.47368421052631576</c:v>
                </c:pt>
                <c:pt idx="10">
                  <c:v>0.31578947368421051</c:v>
                </c:pt>
                <c:pt idx="11">
                  <c:v>0.15789473684210525</c:v>
                </c:pt>
                <c:pt idx="12">
                  <c:v>0.42105263157894735</c:v>
                </c:pt>
                <c:pt idx="13">
                  <c:v>0.31578947368421051</c:v>
                </c:pt>
                <c:pt idx="14">
                  <c:v>0.10526315789473684</c:v>
                </c:pt>
                <c:pt idx="15">
                  <c:v>0.47368421052631576</c:v>
                </c:pt>
                <c:pt idx="16">
                  <c:v>0.21052631578947367</c:v>
                </c:pt>
                <c:pt idx="17">
                  <c:v>0.15789473684210525</c:v>
                </c:pt>
                <c:pt idx="18">
                  <c:v>0.36842105263157893</c:v>
                </c:pt>
                <c:pt idx="19">
                  <c:v>0.36842105263157893</c:v>
                </c:pt>
                <c:pt idx="20">
                  <c:v>0.10526315789473684</c:v>
                </c:pt>
              </c:numCache>
            </c:numRef>
          </c:val>
          <c:extLst>
            <c:ext xmlns:c16="http://schemas.microsoft.com/office/drawing/2014/chart" uri="{C3380CC4-5D6E-409C-BE32-E72D297353CC}">
              <c16:uniqueId val="{00000002-5F80-1E47-AFE6-A04F1EB36B7C}"/>
            </c:ext>
          </c:extLst>
        </c:ser>
        <c:ser>
          <c:idx val="3"/>
          <c:order val="3"/>
          <c:tx>
            <c:strRef>
              <c:f>'Indicador 3'!$E$18</c:f>
              <c:strCache>
                <c:ptCount val="1"/>
                <c:pt idx="0">
                  <c:v>Maestría</c:v>
                </c:pt>
              </c:strCache>
            </c:strRef>
          </c:tx>
          <c:spPr>
            <a:solidFill>
              <a:schemeClr val="accent4"/>
            </a:solidFill>
            <a:ln>
              <a:noFill/>
            </a:ln>
            <a:effectLst/>
          </c:spPr>
          <c:invertIfNegative val="0"/>
          <c:cat>
            <c:multiLvlStrRef>
              <c:f>'Indicador 3'!$G$13:$AA$14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3'!$G$18:$AA$18</c:f>
              <c:numCache>
                <c:formatCode>0.0%</c:formatCode>
                <c:ptCount val="21"/>
                <c:pt idx="0">
                  <c:v>0.55172413793103448</c:v>
                </c:pt>
                <c:pt idx="1">
                  <c:v>0.28735632183908044</c:v>
                </c:pt>
                <c:pt idx="2">
                  <c:v>0.10344827586206896</c:v>
                </c:pt>
                <c:pt idx="3">
                  <c:v>0.33333333333333331</c:v>
                </c:pt>
                <c:pt idx="4">
                  <c:v>0.36781609195402298</c:v>
                </c:pt>
                <c:pt idx="5">
                  <c:v>0.10344827586206896</c:v>
                </c:pt>
                <c:pt idx="6">
                  <c:v>0.39080459770114945</c:v>
                </c:pt>
                <c:pt idx="7">
                  <c:v>0.33333333333333331</c:v>
                </c:pt>
                <c:pt idx="8">
                  <c:v>9.1954022988505746E-2</c:v>
                </c:pt>
                <c:pt idx="9">
                  <c:v>0.52873563218390807</c:v>
                </c:pt>
                <c:pt idx="10">
                  <c:v>0.2988505747126437</c:v>
                </c:pt>
                <c:pt idx="11">
                  <c:v>0.14942528735632185</c:v>
                </c:pt>
                <c:pt idx="12">
                  <c:v>0.52873563218390807</c:v>
                </c:pt>
                <c:pt idx="13">
                  <c:v>0.32183908045977011</c:v>
                </c:pt>
                <c:pt idx="14">
                  <c:v>0.10344827586206896</c:v>
                </c:pt>
                <c:pt idx="15">
                  <c:v>0.40229885057471265</c:v>
                </c:pt>
                <c:pt idx="16">
                  <c:v>0.2988505747126437</c:v>
                </c:pt>
                <c:pt idx="17">
                  <c:v>6.8965517241379309E-2</c:v>
                </c:pt>
                <c:pt idx="18">
                  <c:v>0.32183908045977011</c:v>
                </c:pt>
                <c:pt idx="19">
                  <c:v>0.33333333333333331</c:v>
                </c:pt>
                <c:pt idx="20">
                  <c:v>9.1954022988505746E-2</c:v>
                </c:pt>
              </c:numCache>
            </c:numRef>
          </c:val>
          <c:extLst>
            <c:ext xmlns:c16="http://schemas.microsoft.com/office/drawing/2014/chart" uri="{C3380CC4-5D6E-409C-BE32-E72D297353CC}">
              <c16:uniqueId val="{00000003-5F80-1E47-AFE6-A04F1EB36B7C}"/>
            </c:ext>
          </c:extLst>
        </c:ser>
        <c:ser>
          <c:idx val="4"/>
          <c:order val="4"/>
          <c:tx>
            <c:strRef>
              <c:f>'Indicador 3'!$E$19</c:f>
              <c:strCache>
                <c:ptCount val="1"/>
                <c:pt idx="0">
                  <c:v>Doctorado</c:v>
                </c:pt>
              </c:strCache>
            </c:strRef>
          </c:tx>
          <c:spPr>
            <a:solidFill>
              <a:schemeClr val="accent5"/>
            </a:solidFill>
            <a:ln>
              <a:noFill/>
            </a:ln>
            <a:effectLst/>
          </c:spPr>
          <c:invertIfNegative val="0"/>
          <c:cat>
            <c:multiLvlStrRef>
              <c:f>'Indicador 3'!$G$13:$AA$14</c:f>
              <c:multiLvlStrCache>
                <c:ptCount val="21"/>
                <c:lvl>
                  <c:pt idx="0">
                    <c:v>Evaluaciones dentro del currículum</c:v>
                  </c:pt>
                  <c:pt idx="1">
                    <c:v>Evaluaciones del programa o la IES</c:v>
                  </c:pt>
                  <c:pt idx="2">
                    <c:v>Evaluaciones externas</c:v>
                  </c:pt>
                  <c:pt idx="3">
                    <c:v>Evaluaciones dentro del currículum</c:v>
                  </c:pt>
                  <c:pt idx="4">
                    <c:v>Evaluaciones del programa o la IES</c:v>
                  </c:pt>
                  <c:pt idx="5">
                    <c:v>Evaluaciones externas</c:v>
                  </c:pt>
                  <c:pt idx="6">
                    <c:v>Evaluaciones dentro del currículum</c:v>
                  </c:pt>
                  <c:pt idx="7">
                    <c:v>Evaluaciones del programa o la IES</c:v>
                  </c:pt>
                  <c:pt idx="8">
                    <c:v>Evaluaciones externas</c:v>
                  </c:pt>
                  <c:pt idx="9">
                    <c:v>Evaluaciones dentro del currículum</c:v>
                  </c:pt>
                  <c:pt idx="10">
                    <c:v>Evaluaciones del programa o la IES</c:v>
                  </c:pt>
                  <c:pt idx="11">
                    <c:v>Evaluaciones externas</c:v>
                  </c:pt>
                  <c:pt idx="12">
                    <c:v>Evaluaciones dentro del currículum</c:v>
                  </c:pt>
                  <c:pt idx="13">
                    <c:v>Evaluaciones del programa o la IES</c:v>
                  </c:pt>
                  <c:pt idx="14">
                    <c:v>Evaluaciones externas</c:v>
                  </c:pt>
                  <c:pt idx="15">
                    <c:v>Evaluaciones dentro del currículum</c:v>
                  </c:pt>
                  <c:pt idx="16">
                    <c:v>Evaluaciones del programa o la IES</c:v>
                  </c:pt>
                  <c:pt idx="17">
                    <c:v>Evaluaciones externas</c:v>
                  </c:pt>
                  <c:pt idx="18">
                    <c:v>Evaluaciones dentro del currículum</c:v>
                  </c:pt>
                  <c:pt idx="19">
                    <c:v>Evaluaciones del programa o la IES</c:v>
                  </c:pt>
                  <c:pt idx="20">
                    <c:v>Evaluaciones externas</c:v>
                  </c:pt>
                </c:lvl>
                <c:lvl>
                  <c:pt idx="0">
                    <c:v>Compromiso con la Responsabilidad Social</c:v>
                  </c:pt>
                  <c:pt idx="3">
                    <c:v>Equidad Social y de Género</c:v>
                  </c:pt>
                  <c:pt idx="6">
                    <c:v>Inclusión</c:v>
                  </c:pt>
                  <c:pt idx="9">
                    <c:v>Excelencia</c:v>
                  </c:pt>
                  <c:pt idx="12">
                    <c:v>Vanguardia</c:v>
                  </c:pt>
                  <c:pt idx="15">
                    <c:v>Innovación Social</c:v>
                  </c:pt>
                  <c:pt idx="18">
                    <c:v>Interculturalidad</c:v>
                  </c:pt>
                </c:lvl>
              </c:multiLvlStrCache>
            </c:multiLvlStrRef>
          </c:cat>
          <c:val>
            <c:numRef>
              <c:f>'Indicador 3'!$G$19:$AA$19</c:f>
              <c:numCache>
                <c:formatCode>0.0%</c:formatCode>
                <c:ptCount val="21"/>
                <c:pt idx="0">
                  <c:v>0.58333333333333337</c:v>
                </c:pt>
                <c:pt idx="1">
                  <c:v>0.44444444444444442</c:v>
                </c:pt>
                <c:pt idx="2">
                  <c:v>0.19444444444444445</c:v>
                </c:pt>
                <c:pt idx="3">
                  <c:v>0.5</c:v>
                </c:pt>
                <c:pt idx="4">
                  <c:v>0.47222222222222221</c:v>
                </c:pt>
                <c:pt idx="5">
                  <c:v>0.16666666666666666</c:v>
                </c:pt>
                <c:pt idx="6">
                  <c:v>0.3611111111111111</c:v>
                </c:pt>
                <c:pt idx="7">
                  <c:v>0.52777777777777779</c:v>
                </c:pt>
                <c:pt idx="8">
                  <c:v>0.19444444444444445</c:v>
                </c:pt>
                <c:pt idx="9">
                  <c:v>0.72222222222222221</c:v>
                </c:pt>
                <c:pt idx="10">
                  <c:v>0.33333333333333331</c:v>
                </c:pt>
                <c:pt idx="11">
                  <c:v>0.19444444444444445</c:v>
                </c:pt>
                <c:pt idx="12">
                  <c:v>0.66666666666666663</c:v>
                </c:pt>
                <c:pt idx="13">
                  <c:v>0.3888888888888889</c:v>
                </c:pt>
                <c:pt idx="14">
                  <c:v>0.1388888888888889</c:v>
                </c:pt>
                <c:pt idx="15">
                  <c:v>0.20689655172413793</c:v>
                </c:pt>
                <c:pt idx="16">
                  <c:v>0.44444444444444442</c:v>
                </c:pt>
                <c:pt idx="17">
                  <c:v>0.1388888888888889</c:v>
                </c:pt>
                <c:pt idx="18">
                  <c:v>0.3611111111111111</c:v>
                </c:pt>
                <c:pt idx="19">
                  <c:v>0.47222222222222221</c:v>
                </c:pt>
                <c:pt idx="20">
                  <c:v>8.3333333333333329E-2</c:v>
                </c:pt>
              </c:numCache>
            </c:numRef>
          </c:val>
          <c:extLst>
            <c:ext xmlns:c16="http://schemas.microsoft.com/office/drawing/2014/chart" uri="{C3380CC4-5D6E-409C-BE32-E72D297353CC}">
              <c16:uniqueId val="{00000004-5F80-1E47-AFE6-A04F1EB36B7C}"/>
            </c:ext>
          </c:extLst>
        </c:ser>
        <c:dLbls>
          <c:showLegendKey val="0"/>
          <c:showVal val="0"/>
          <c:showCatName val="0"/>
          <c:showSerName val="0"/>
          <c:showPercent val="0"/>
          <c:showBubbleSize val="0"/>
        </c:dLbls>
        <c:gapWidth val="150"/>
        <c:axId val="1494636784"/>
        <c:axId val="1143421952"/>
      </c:barChart>
      <c:catAx>
        <c:axId val="149463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143421952"/>
        <c:crosses val="autoZero"/>
        <c:auto val="1"/>
        <c:lblAlgn val="ctr"/>
        <c:lblOffset val="100"/>
        <c:noMultiLvlLbl val="0"/>
      </c:catAx>
      <c:valAx>
        <c:axId val="1143421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9463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4. Estudiantes egresados por programa educativo que demostraron haber adquirido la formación prevista en el perfil de egreso, relacionada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4'!$E$13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4'!$G$13:$M$13</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A244-C542-8C2C-451D5E48926C}"/>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1. Incorporación de los rasgos formativos relacionados con cada uno de los criterios del SEAES en el perfil de egreso de los programas educativos de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1'!$E$14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1'!$G$14:$M$14</c:f>
              <c:numCache>
                <c:formatCode>0%</c:formatCode>
                <c:ptCount val="7"/>
                <c:pt idx="0">
                  <c:v>0.95</c:v>
                </c:pt>
                <c:pt idx="1">
                  <c:v>0.88</c:v>
                </c:pt>
                <c:pt idx="2">
                  <c:v>0.88500000000000001</c:v>
                </c:pt>
                <c:pt idx="3">
                  <c:v>0.95</c:v>
                </c:pt>
                <c:pt idx="4">
                  <c:v>0.93</c:v>
                </c:pt>
                <c:pt idx="5">
                  <c:v>0.86</c:v>
                </c:pt>
                <c:pt idx="6">
                  <c:v>0.85</c:v>
                </c:pt>
              </c:numCache>
            </c:numRef>
          </c:val>
          <c:extLst>
            <c:ext xmlns:c16="http://schemas.microsoft.com/office/drawing/2014/chart" uri="{C3380CC4-5D6E-409C-BE32-E72D297353CC}">
              <c16:uniqueId val="{00000000-FF43-A647-8CD7-9F83494ECB28}"/>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4. Estudiantes egresados por programa educativo que demostraron haber adquirido la formación prevista en el perfil de egreso, relacionada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4'!$E$14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4'!$G$14:$M$14</c:f>
              <c:numCache>
                <c:formatCode>0%</c:formatCode>
                <c:ptCount val="7"/>
                <c:pt idx="0">
                  <c:v>0.97721764420746482</c:v>
                </c:pt>
                <c:pt idx="1">
                  <c:v>0.90273065115527551</c:v>
                </c:pt>
                <c:pt idx="2">
                  <c:v>0.91307157860720634</c:v>
                </c:pt>
                <c:pt idx="3">
                  <c:v>0.97608660526740987</c:v>
                </c:pt>
                <c:pt idx="4">
                  <c:v>0.97689449022459207</c:v>
                </c:pt>
                <c:pt idx="5">
                  <c:v>0.88931976086605269</c:v>
                </c:pt>
                <c:pt idx="6">
                  <c:v>0.92082727419615451</c:v>
                </c:pt>
              </c:numCache>
            </c:numRef>
          </c:val>
          <c:extLst>
            <c:ext xmlns:c16="http://schemas.microsoft.com/office/drawing/2014/chart" uri="{C3380CC4-5D6E-409C-BE32-E72D297353CC}">
              <c16:uniqueId val="{00000000-5519-0A42-BF99-494317013CDD}"/>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4. Estudiantes egresados por programa educativo que demostraron haber adquirido la formación prevista en el perfil de egreso, relacionada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4'!$E$15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4'!$G$15:$M$15</c:f>
              <c:numCache>
                <c:formatCode>0%</c:formatCode>
                <c:ptCount val="7"/>
                <c:pt idx="0">
                  <c:v>1</c:v>
                </c:pt>
                <c:pt idx="1">
                  <c:v>0.73913043478260865</c:v>
                </c:pt>
                <c:pt idx="2">
                  <c:v>0.73913043478260865</c:v>
                </c:pt>
                <c:pt idx="3">
                  <c:v>1</c:v>
                </c:pt>
                <c:pt idx="4">
                  <c:v>0.80434782608695654</c:v>
                </c:pt>
                <c:pt idx="5">
                  <c:v>0.73913043478260865</c:v>
                </c:pt>
                <c:pt idx="6">
                  <c:v>0.80434782608695654</c:v>
                </c:pt>
              </c:numCache>
            </c:numRef>
          </c:val>
          <c:extLst>
            <c:ext xmlns:c16="http://schemas.microsoft.com/office/drawing/2014/chart" uri="{C3380CC4-5D6E-409C-BE32-E72D297353CC}">
              <c16:uniqueId val="{00000000-5F07-EC4B-80E1-0A49395D3648}"/>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4. Estudiantes egresados por programa educativo que demostraron haber adquirido la formación prevista en el perfil de egreso, relacionada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4'!$E$16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4'!$G$16:$M$16</c:f>
              <c:numCache>
                <c:formatCode>0%</c:formatCode>
                <c:ptCount val="7"/>
                <c:pt idx="0">
                  <c:v>0.93</c:v>
                </c:pt>
                <c:pt idx="1">
                  <c:v>0.93333333333333335</c:v>
                </c:pt>
                <c:pt idx="2">
                  <c:v>0.91</c:v>
                </c:pt>
                <c:pt idx="3">
                  <c:v>0.91333333333333333</c:v>
                </c:pt>
                <c:pt idx="4">
                  <c:v>0.92666666666666664</c:v>
                </c:pt>
                <c:pt idx="5">
                  <c:v>0.89</c:v>
                </c:pt>
                <c:pt idx="6">
                  <c:v>0.85</c:v>
                </c:pt>
              </c:numCache>
            </c:numRef>
          </c:val>
          <c:extLst>
            <c:ext xmlns:c16="http://schemas.microsoft.com/office/drawing/2014/chart" uri="{C3380CC4-5D6E-409C-BE32-E72D297353CC}">
              <c16:uniqueId val="{00000000-1C79-4743-B142-4A6C64259F32}"/>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4. Estudiantes egresados por programa educativo que demostraron haber adquirido la formación prevista en el perfil de egreso, relacionada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4'!$E$17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4'!$G$17:$M$17</c:f>
              <c:numCache>
                <c:formatCode>0%</c:formatCode>
                <c:ptCount val="7"/>
                <c:pt idx="0">
                  <c:v>0.92500000000000004</c:v>
                </c:pt>
                <c:pt idx="1">
                  <c:v>0.9</c:v>
                </c:pt>
                <c:pt idx="2">
                  <c:v>0.9</c:v>
                </c:pt>
                <c:pt idx="3">
                  <c:v>0.92500000000000004</c:v>
                </c:pt>
                <c:pt idx="4">
                  <c:v>0.92500000000000004</c:v>
                </c:pt>
                <c:pt idx="5">
                  <c:v>0.92500000000000004</c:v>
                </c:pt>
                <c:pt idx="6">
                  <c:v>0.9</c:v>
                </c:pt>
              </c:numCache>
            </c:numRef>
          </c:val>
          <c:extLst>
            <c:ext xmlns:c16="http://schemas.microsoft.com/office/drawing/2014/chart" uri="{C3380CC4-5D6E-409C-BE32-E72D297353CC}">
              <c16:uniqueId val="{00000000-47C8-6745-9C4E-70CE10782360}"/>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4. Estudiantes egresados por programa educativo que demostraron haber adquirido la formación prevista en el perfil de egreso, relacionada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4'!$E$13</c:f>
              <c:strCache>
                <c:ptCount val="1"/>
                <c:pt idx="0">
                  <c:v>TSU</c:v>
                </c:pt>
              </c:strCache>
            </c:strRef>
          </c:tx>
          <c:spPr>
            <a:solidFill>
              <a:schemeClr val="accent1"/>
            </a:solidFill>
            <a:ln>
              <a:noFill/>
            </a:ln>
            <a:effectLst/>
          </c:spPr>
          <c:invertIfNegative val="0"/>
          <c:cat>
            <c:strRef>
              <c:f>'Indicador 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4'!$G$13:$M$13</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1816-E949-9771-18CA3CE1E2AF}"/>
            </c:ext>
          </c:extLst>
        </c:ser>
        <c:ser>
          <c:idx val="1"/>
          <c:order val="1"/>
          <c:tx>
            <c:strRef>
              <c:f>'Indicador 4'!$E$14</c:f>
              <c:strCache>
                <c:ptCount val="1"/>
                <c:pt idx="0">
                  <c:v>Licenciatura</c:v>
                </c:pt>
              </c:strCache>
            </c:strRef>
          </c:tx>
          <c:spPr>
            <a:solidFill>
              <a:schemeClr val="accent2"/>
            </a:solidFill>
            <a:ln>
              <a:noFill/>
            </a:ln>
            <a:effectLst/>
          </c:spPr>
          <c:invertIfNegative val="0"/>
          <c:cat>
            <c:strRef>
              <c:f>'Indicador 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4'!$G$14:$M$14</c:f>
              <c:numCache>
                <c:formatCode>0%</c:formatCode>
                <c:ptCount val="7"/>
                <c:pt idx="0">
                  <c:v>0.97721764420746482</c:v>
                </c:pt>
                <c:pt idx="1">
                  <c:v>0.90273065115527551</c:v>
                </c:pt>
                <c:pt idx="2">
                  <c:v>0.91307157860720634</c:v>
                </c:pt>
                <c:pt idx="3">
                  <c:v>0.97608660526740987</c:v>
                </c:pt>
                <c:pt idx="4">
                  <c:v>0.97689449022459207</c:v>
                </c:pt>
                <c:pt idx="5">
                  <c:v>0.88931976086605269</c:v>
                </c:pt>
                <c:pt idx="6">
                  <c:v>0.92082727419615451</c:v>
                </c:pt>
              </c:numCache>
            </c:numRef>
          </c:val>
          <c:extLst>
            <c:ext xmlns:c16="http://schemas.microsoft.com/office/drawing/2014/chart" uri="{C3380CC4-5D6E-409C-BE32-E72D297353CC}">
              <c16:uniqueId val="{00000001-1816-E949-9771-18CA3CE1E2AF}"/>
            </c:ext>
          </c:extLst>
        </c:ser>
        <c:ser>
          <c:idx val="2"/>
          <c:order val="2"/>
          <c:tx>
            <c:strRef>
              <c:f>'Indicador 4'!$E$15</c:f>
              <c:strCache>
                <c:ptCount val="1"/>
                <c:pt idx="0">
                  <c:v>Especialidad</c:v>
                </c:pt>
              </c:strCache>
            </c:strRef>
          </c:tx>
          <c:spPr>
            <a:solidFill>
              <a:schemeClr val="accent3"/>
            </a:solidFill>
            <a:ln>
              <a:noFill/>
            </a:ln>
            <a:effectLst/>
          </c:spPr>
          <c:invertIfNegative val="0"/>
          <c:cat>
            <c:strRef>
              <c:f>'Indicador 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4'!$G$15:$M$15</c:f>
              <c:numCache>
                <c:formatCode>0%</c:formatCode>
                <c:ptCount val="7"/>
                <c:pt idx="0">
                  <c:v>1</c:v>
                </c:pt>
                <c:pt idx="1">
                  <c:v>0.73913043478260865</c:v>
                </c:pt>
                <c:pt idx="2">
                  <c:v>0.73913043478260865</c:v>
                </c:pt>
                <c:pt idx="3">
                  <c:v>1</c:v>
                </c:pt>
                <c:pt idx="4">
                  <c:v>0.80434782608695654</c:v>
                </c:pt>
                <c:pt idx="5">
                  <c:v>0.73913043478260865</c:v>
                </c:pt>
                <c:pt idx="6">
                  <c:v>0.80434782608695654</c:v>
                </c:pt>
              </c:numCache>
            </c:numRef>
          </c:val>
          <c:extLst>
            <c:ext xmlns:c16="http://schemas.microsoft.com/office/drawing/2014/chart" uri="{C3380CC4-5D6E-409C-BE32-E72D297353CC}">
              <c16:uniqueId val="{00000002-1816-E949-9771-18CA3CE1E2AF}"/>
            </c:ext>
          </c:extLst>
        </c:ser>
        <c:ser>
          <c:idx val="3"/>
          <c:order val="3"/>
          <c:tx>
            <c:strRef>
              <c:f>'Indicador 4'!$E$16</c:f>
              <c:strCache>
                <c:ptCount val="1"/>
                <c:pt idx="0">
                  <c:v>Maestría</c:v>
                </c:pt>
              </c:strCache>
            </c:strRef>
          </c:tx>
          <c:spPr>
            <a:solidFill>
              <a:schemeClr val="accent4"/>
            </a:solidFill>
            <a:ln>
              <a:noFill/>
            </a:ln>
            <a:effectLst/>
          </c:spPr>
          <c:invertIfNegative val="0"/>
          <c:cat>
            <c:strRef>
              <c:f>'Indicador 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4'!$G$16:$M$16</c:f>
              <c:numCache>
                <c:formatCode>0%</c:formatCode>
                <c:ptCount val="7"/>
                <c:pt idx="0">
                  <c:v>0.93</c:v>
                </c:pt>
                <c:pt idx="1">
                  <c:v>0.93333333333333335</c:v>
                </c:pt>
                <c:pt idx="2">
                  <c:v>0.91</c:v>
                </c:pt>
                <c:pt idx="3">
                  <c:v>0.91333333333333333</c:v>
                </c:pt>
                <c:pt idx="4">
                  <c:v>0.92666666666666664</c:v>
                </c:pt>
                <c:pt idx="5">
                  <c:v>0.89</c:v>
                </c:pt>
                <c:pt idx="6">
                  <c:v>0.85</c:v>
                </c:pt>
              </c:numCache>
            </c:numRef>
          </c:val>
          <c:extLst>
            <c:ext xmlns:c16="http://schemas.microsoft.com/office/drawing/2014/chart" uri="{C3380CC4-5D6E-409C-BE32-E72D297353CC}">
              <c16:uniqueId val="{00000003-1816-E949-9771-18CA3CE1E2AF}"/>
            </c:ext>
          </c:extLst>
        </c:ser>
        <c:ser>
          <c:idx val="4"/>
          <c:order val="4"/>
          <c:tx>
            <c:strRef>
              <c:f>'Indicador 4'!$E$17</c:f>
              <c:strCache>
                <c:ptCount val="1"/>
                <c:pt idx="0">
                  <c:v>Doctorado</c:v>
                </c:pt>
              </c:strCache>
            </c:strRef>
          </c:tx>
          <c:spPr>
            <a:solidFill>
              <a:schemeClr val="accent5"/>
            </a:solidFill>
            <a:ln>
              <a:noFill/>
            </a:ln>
            <a:effectLst/>
          </c:spPr>
          <c:invertIfNegative val="0"/>
          <c:cat>
            <c:strRef>
              <c:f>'Indicador 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4'!$G$17:$M$17</c:f>
              <c:numCache>
                <c:formatCode>0%</c:formatCode>
                <c:ptCount val="7"/>
                <c:pt idx="0">
                  <c:v>0.92500000000000004</c:v>
                </c:pt>
                <c:pt idx="1">
                  <c:v>0.9</c:v>
                </c:pt>
                <c:pt idx="2">
                  <c:v>0.9</c:v>
                </c:pt>
                <c:pt idx="3">
                  <c:v>0.92500000000000004</c:v>
                </c:pt>
                <c:pt idx="4">
                  <c:v>0.92500000000000004</c:v>
                </c:pt>
                <c:pt idx="5">
                  <c:v>0.92500000000000004</c:v>
                </c:pt>
                <c:pt idx="6">
                  <c:v>0.9</c:v>
                </c:pt>
              </c:numCache>
            </c:numRef>
          </c:val>
          <c:extLst>
            <c:ext xmlns:c16="http://schemas.microsoft.com/office/drawing/2014/chart" uri="{C3380CC4-5D6E-409C-BE32-E72D297353CC}">
              <c16:uniqueId val="{00000004-1816-E949-9771-18CA3CE1E2AF}"/>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5. Composición porcentual de la planta académica del programa educativo en función de los criterios de equidad social y de género, inclusión e interculturalidad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5'!$E$10</c:f>
              <c:strCache>
                <c:ptCount val="1"/>
                <c:pt idx="0">
                  <c:v>Docentes, investigadores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5'!$G$8:$M$9</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5'!$G$10:$M$10</c:f>
              <c:numCache>
                <c:formatCode>0.0%</c:formatCode>
                <c:ptCount val="7"/>
                <c:pt idx="0">
                  <c:v>0.44906378927324658</c:v>
                </c:pt>
                <c:pt idx="1">
                  <c:v>0.55093621072675336</c:v>
                </c:pt>
                <c:pt idx="2">
                  <c:v>0</c:v>
                </c:pt>
                <c:pt idx="3">
                  <c:v>0</c:v>
                </c:pt>
                <c:pt idx="4">
                  <c:v>0</c:v>
                </c:pt>
                <c:pt idx="5">
                  <c:v>0</c:v>
                </c:pt>
                <c:pt idx="6">
                  <c:v>0</c:v>
                </c:pt>
              </c:numCache>
            </c:numRef>
          </c:val>
          <c:extLst>
            <c:ext xmlns:c16="http://schemas.microsoft.com/office/drawing/2014/chart" uri="{C3380CC4-5D6E-409C-BE32-E72D297353CC}">
              <c16:uniqueId val="{00000000-3266-A44E-9958-2B5918166ADF}"/>
            </c:ext>
          </c:extLst>
        </c:ser>
        <c:dLbls>
          <c:dLblPos val="outEnd"/>
          <c:showLegendKey val="0"/>
          <c:showVal val="1"/>
          <c:showCatName val="0"/>
          <c:showSerName val="0"/>
          <c:showPercent val="0"/>
          <c:showBubbleSize val="0"/>
        </c:dLbls>
        <c:gapWidth val="219"/>
        <c:axId val="1486570079"/>
        <c:axId val="89936"/>
      </c:barChart>
      <c:catAx>
        <c:axId val="1486570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89936"/>
        <c:crosses val="autoZero"/>
        <c:auto val="1"/>
        <c:lblAlgn val="ctr"/>
        <c:lblOffset val="100"/>
        <c:noMultiLvlLbl val="0"/>
      </c:catAx>
      <c:valAx>
        <c:axId val="8993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48657007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6. </a:t>
            </a:r>
            <a:r>
              <a:rPr lang="es-MX" sz="1680" b="0" i="0" u="none" strike="noStrike" baseline="0">
                <a:effectLst/>
              </a:rPr>
              <a:t>Porcentaje de profesores y profesoras del programa educativo, que participaron en acciones de profesionalización de la docencia encaminadas a reforzar cada uno de los criterios del SEAES</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6'!$E$9</c:f>
              <c:strCache>
                <c:ptCount val="1"/>
                <c:pt idx="0">
                  <c:v>Docentes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6'!$G$4:$M$4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6'!$G$9:$M$9</c:f>
              <c:numCache>
                <c:formatCode>0%</c:formatCode>
                <c:ptCount val="7"/>
                <c:pt idx="0">
                  <c:v>0.12506253126563283</c:v>
                </c:pt>
                <c:pt idx="1">
                  <c:v>4.5522761380690342E-2</c:v>
                </c:pt>
                <c:pt idx="2">
                  <c:v>3.6685009171252295E-2</c:v>
                </c:pt>
                <c:pt idx="3" formatCode="0.000%">
                  <c:v>0.44172086043021513</c:v>
                </c:pt>
                <c:pt idx="4">
                  <c:v>0.30331832582958146</c:v>
                </c:pt>
                <c:pt idx="5">
                  <c:v>6.6700016675004165E-2</c:v>
                </c:pt>
                <c:pt idx="6">
                  <c:v>2.7013506753376687E-2</c:v>
                </c:pt>
              </c:numCache>
            </c:numRef>
          </c:val>
          <c:extLst>
            <c:ext xmlns:c16="http://schemas.microsoft.com/office/drawing/2014/chart" uri="{C3380CC4-5D6E-409C-BE32-E72D297353CC}">
              <c16:uniqueId val="{00000000-47D8-3046-8ED4-D5B04E1E68B4}"/>
            </c:ext>
          </c:extLst>
        </c:ser>
        <c:dLbls>
          <c:dLblPos val="outEnd"/>
          <c:showLegendKey val="0"/>
          <c:showVal val="1"/>
          <c:showCatName val="0"/>
          <c:showSerName val="0"/>
          <c:showPercent val="0"/>
          <c:showBubbleSize val="0"/>
        </c:dLbls>
        <c:gapWidth val="219"/>
        <c:overlap val="-27"/>
        <c:axId val="1657915968"/>
        <c:axId val="1658257296"/>
      </c:barChart>
      <c:catAx>
        <c:axId val="165791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658257296"/>
        <c:crosses val="autoZero"/>
        <c:auto val="1"/>
        <c:lblAlgn val="ctr"/>
        <c:lblOffset val="100"/>
        <c:noMultiLvlLbl val="0"/>
      </c:catAx>
      <c:valAx>
        <c:axId val="16582572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6579159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Arial" panose="020B0604020202020204" pitchFamily="34" charset="0"/>
              </a:defRPr>
            </a:pPr>
            <a:r>
              <a:rPr lang="en-US" sz="1400"/>
              <a:t>Indicador 7. </a:t>
            </a:r>
            <a:r>
              <a:rPr lang="es-MX" sz="1400" b="0" i="0" u="none" strike="noStrike" baseline="0">
                <a:effectLst/>
              </a:rPr>
              <a:t>Porcentaje de profesores y profesoras del programa educativo que participan en proyectos de innovación pedagógica, educativa y disciplinar relacionados con los criterios del SEAES</a:t>
            </a:r>
            <a:endParaRPr lang="en-US"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7'!$E$9</c:f>
              <c:strCache>
                <c:ptCount val="1"/>
                <c:pt idx="0">
                  <c:v>Docentes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7'!$G$4:$M$4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7'!$G$9:$M$9</c:f>
              <c:numCache>
                <c:formatCode>0%</c:formatCode>
                <c:ptCount val="7"/>
                <c:pt idx="0">
                  <c:v>4.2333019755409221E-2</c:v>
                </c:pt>
                <c:pt idx="1">
                  <c:v>6.58513640639699E-3</c:v>
                </c:pt>
                <c:pt idx="2">
                  <c:v>1.4111006585136407E-2</c:v>
                </c:pt>
                <c:pt idx="3">
                  <c:v>3.1984948259642522E-2</c:v>
                </c:pt>
                <c:pt idx="4">
                  <c:v>0.32455315145813735</c:v>
                </c:pt>
                <c:pt idx="5">
                  <c:v>1.5051740357478834E-2</c:v>
                </c:pt>
                <c:pt idx="6">
                  <c:v>1.2229539040451553E-2</c:v>
                </c:pt>
              </c:numCache>
            </c:numRef>
          </c:val>
          <c:extLst>
            <c:ext xmlns:c16="http://schemas.microsoft.com/office/drawing/2014/chart" uri="{C3380CC4-5D6E-409C-BE32-E72D297353CC}">
              <c16:uniqueId val="{00000000-B9BB-144A-A5D4-A595C70FF7D5}"/>
            </c:ext>
          </c:extLst>
        </c:ser>
        <c:dLbls>
          <c:dLblPos val="outEnd"/>
          <c:showLegendKey val="0"/>
          <c:showVal val="1"/>
          <c:showCatName val="0"/>
          <c:showSerName val="0"/>
          <c:showPercent val="0"/>
          <c:showBubbleSize val="0"/>
        </c:dLbls>
        <c:gapWidth val="219"/>
        <c:overlap val="-27"/>
        <c:axId val="1384732672"/>
        <c:axId val="1480305664"/>
      </c:barChart>
      <c:catAx>
        <c:axId val="1384732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0305664"/>
        <c:crosses val="autoZero"/>
        <c:auto val="1"/>
        <c:lblAlgn val="ctr"/>
        <c:lblOffset val="100"/>
        <c:noMultiLvlLbl val="0"/>
      </c:catAx>
      <c:valAx>
        <c:axId val="148030566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Arial" panose="020B0604020202020204" pitchFamily="34" charset="0"/>
              </a:defRPr>
            </a:pPr>
            <a:endParaRPr lang="es-MX"/>
          </a:p>
        </c:txPr>
        <c:crossAx val="1384732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8. Composición porcentual de la población escolar en función de los criterios de equidad social y de género, inclusión e interculturalidad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8'!$E$17</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8'!$G$12:$M$13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8'!$G$17:$M$17</c:f>
              <c:numCache>
                <c:formatCode>0%</c:formatCode>
                <c:ptCount val="7"/>
                <c:pt idx="0">
                  <c:v>0.54611066559743382</c:v>
                </c:pt>
                <c:pt idx="1">
                  <c:v>0.45388933440256618</c:v>
                </c:pt>
                <c:pt idx="2">
                  <c:v>0</c:v>
                </c:pt>
                <c:pt idx="3">
                  <c:v>1.6038492381716118E-3</c:v>
                </c:pt>
                <c:pt idx="4">
                  <c:v>0.99839615076182842</c:v>
                </c:pt>
                <c:pt idx="5">
                  <c:v>8.0192461908580592E-3</c:v>
                </c:pt>
                <c:pt idx="6">
                  <c:v>0.99198075380914197</c:v>
                </c:pt>
              </c:numCache>
            </c:numRef>
          </c:val>
          <c:extLst>
            <c:ext xmlns:c16="http://schemas.microsoft.com/office/drawing/2014/chart" uri="{C3380CC4-5D6E-409C-BE32-E72D297353CC}">
              <c16:uniqueId val="{00000000-FBCD-E041-BCC5-19FD9958460B}"/>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8. Composición porcentual de la población escolar en función de los criterios de equidad social y de género, inclusión e interculturalidad en licenciatura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8'!$E$15</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8'!$G$12:$M$13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8'!$G$15:$M$15</c:f>
              <c:numCache>
                <c:formatCode>0%</c:formatCode>
                <c:ptCount val="7"/>
                <c:pt idx="0">
                  <c:v>0.53284150034946032</c:v>
                </c:pt>
                <c:pt idx="1">
                  <c:v>0.46715849965053974</c:v>
                </c:pt>
                <c:pt idx="2">
                  <c:v>0</c:v>
                </c:pt>
                <c:pt idx="3">
                  <c:v>1.5065620874427272E-3</c:v>
                </c:pt>
                <c:pt idx="4">
                  <c:v>0.99849343791255729</c:v>
                </c:pt>
                <c:pt idx="5">
                  <c:v>1.5407315368486449E-2</c:v>
                </c:pt>
                <c:pt idx="6">
                  <c:v>0.9845926846315135</c:v>
                </c:pt>
              </c:numCache>
            </c:numRef>
          </c:val>
          <c:extLst>
            <c:ext xmlns:c16="http://schemas.microsoft.com/office/drawing/2014/chart" uri="{C3380CC4-5D6E-409C-BE32-E72D297353CC}">
              <c16:uniqueId val="{00000000-35FB-2D45-B8AD-844EEC650021}"/>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77404511"/>
        <c:crosses val="autoZero"/>
        <c:auto val="1"/>
        <c:lblAlgn val="ctr"/>
        <c:lblOffset val="100"/>
        <c:noMultiLvlLbl val="0"/>
      </c:catAx>
      <c:valAx>
        <c:axId val="10774045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1. Incorporación de los rasgos formativos relacionados con cada uno de los criterios del SEAES en el perfil de egreso de los programas educativos de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1'!$E$15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1'!$G$15:$M$15</c:f>
              <c:numCache>
                <c:formatCode>0%</c:formatCode>
                <c:ptCount val="7"/>
                <c:pt idx="0">
                  <c:v>0.68421052631578949</c:v>
                </c:pt>
                <c:pt idx="1">
                  <c:v>0.57894736842105265</c:v>
                </c:pt>
                <c:pt idx="2">
                  <c:v>0.57894736842105265</c:v>
                </c:pt>
                <c:pt idx="3">
                  <c:v>0.68421052631578949</c:v>
                </c:pt>
                <c:pt idx="4">
                  <c:v>0.57894736842105265</c:v>
                </c:pt>
                <c:pt idx="5">
                  <c:v>0.57894736842105265</c:v>
                </c:pt>
                <c:pt idx="6">
                  <c:v>0.63157894736842102</c:v>
                </c:pt>
              </c:numCache>
            </c:numRef>
          </c:val>
          <c:extLst>
            <c:ext xmlns:c16="http://schemas.microsoft.com/office/drawing/2014/chart" uri="{C3380CC4-5D6E-409C-BE32-E72D297353CC}">
              <c16:uniqueId val="{00000000-295C-DE4B-B1C7-2EDF6DC75FD9}"/>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8. Composición porcentual de la población escolar en función de los criterios de equidad social y de género, inclusión e interculturalidad en especialidad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8'!$E$16</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8'!$G$12:$M$13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8'!$G$16:$M$16</c:f>
              <c:numCache>
                <c:formatCode>0%</c:formatCode>
                <c:ptCount val="7"/>
                <c:pt idx="0">
                  <c:v>0.68085106382978722</c:v>
                </c:pt>
                <c:pt idx="1">
                  <c:v>0.31914893617021278</c:v>
                </c:pt>
                <c:pt idx="2">
                  <c:v>0</c:v>
                </c:pt>
                <c:pt idx="3">
                  <c:v>5.3191489361702126E-3</c:v>
                </c:pt>
                <c:pt idx="4">
                  <c:v>0.99468085106382975</c:v>
                </c:pt>
                <c:pt idx="5">
                  <c:v>1.0638297872340425E-2</c:v>
                </c:pt>
                <c:pt idx="6">
                  <c:v>0.98936170212765961</c:v>
                </c:pt>
              </c:numCache>
            </c:numRef>
          </c:val>
          <c:extLst>
            <c:ext xmlns:c16="http://schemas.microsoft.com/office/drawing/2014/chart" uri="{C3380CC4-5D6E-409C-BE32-E72D297353CC}">
              <c16:uniqueId val="{00000000-7585-E548-B8F7-7CA713CF777C}"/>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8. Composición porcentual de la población escolar en función de los criterios de equidad social y de género, inclusión e interculturalidad</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8'!$E$5</c:f>
              <c:strCache>
                <c:ptCount val="1"/>
                <c:pt idx="0">
                  <c:v>TSU</c:v>
                </c:pt>
              </c:strCache>
            </c:strRef>
          </c:tx>
          <c:spPr>
            <a:solidFill>
              <a:schemeClr val="accent1"/>
            </a:solidFill>
            <a:ln>
              <a:noFill/>
            </a:ln>
            <a:effectLst/>
          </c:spPr>
          <c:invertIfNegative val="0"/>
          <c:dLbls>
            <c:delete val="1"/>
          </c:dLbls>
          <c:cat>
            <c:multiLvlStrRef>
              <c:f>'Indicador 8'!$G$12:$M$13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8'!$G$14:$M$14</c:f>
              <c:numCache>
                <c:formatCode>0%</c:formatCode>
                <c:ptCount val="7"/>
                <c:pt idx="0">
                  <c:v>0.62321792260692466</c:v>
                </c:pt>
                <c:pt idx="1">
                  <c:v>0.37678207739307534</c:v>
                </c:pt>
                <c:pt idx="2">
                  <c:v>0</c:v>
                </c:pt>
                <c:pt idx="3">
                  <c:v>0</c:v>
                </c:pt>
                <c:pt idx="4">
                  <c:v>1</c:v>
                </c:pt>
                <c:pt idx="5">
                  <c:v>1.0183299389002037E-2</c:v>
                </c:pt>
                <c:pt idx="6">
                  <c:v>0.98981670061099791</c:v>
                </c:pt>
              </c:numCache>
            </c:numRef>
          </c:val>
          <c:extLst>
            <c:ext xmlns:c16="http://schemas.microsoft.com/office/drawing/2014/chart" uri="{C3380CC4-5D6E-409C-BE32-E72D297353CC}">
              <c16:uniqueId val="{00000000-D2A1-0E41-99BE-BE6C977D96F8}"/>
            </c:ext>
          </c:extLst>
        </c:ser>
        <c:ser>
          <c:idx val="1"/>
          <c:order val="1"/>
          <c:tx>
            <c:strRef>
              <c:f>'Indicador 8'!$E$6</c:f>
              <c:strCache>
                <c:ptCount val="1"/>
                <c:pt idx="0">
                  <c:v>Licenciatura</c:v>
                </c:pt>
              </c:strCache>
            </c:strRef>
          </c:tx>
          <c:spPr>
            <a:solidFill>
              <a:schemeClr val="accent2"/>
            </a:solidFill>
            <a:ln>
              <a:noFill/>
            </a:ln>
            <a:effectLst/>
          </c:spPr>
          <c:invertIfNegative val="0"/>
          <c:dLbls>
            <c:delete val="1"/>
          </c:dLbls>
          <c:cat>
            <c:multiLvlStrRef>
              <c:f>'Indicador 8'!$G$12:$M$13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8'!$G$15:$M$15</c:f>
              <c:numCache>
                <c:formatCode>0%</c:formatCode>
                <c:ptCount val="7"/>
                <c:pt idx="0">
                  <c:v>0.53284150034946032</c:v>
                </c:pt>
                <c:pt idx="1">
                  <c:v>0.46715849965053974</c:v>
                </c:pt>
                <c:pt idx="2">
                  <c:v>0</c:v>
                </c:pt>
                <c:pt idx="3">
                  <c:v>1.5065620874427272E-3</c:v>
                </c:pt>
                <c:pt idx="4">
                  <c:v>0.99849343791255729</c:v>
                </c:pt>
                <c:pt idx="5">
                  <c:v>1.5407315368486449E-2</c:v>
                </c:pt>
                <c:pt idx="6">
                  <c:v>0.9845926846315135</c:v>
                </c:pt>
              </c:numCache>
            </c:numRef>
          </c:val>
          <c:extLst>
            <c:ext xmlns:c16="http://schemas.microsoft.com/office/drawing/2014/chart" uri="{C3380CC4-5D6E-409C-BE32-E72D297353CC}">
              <c16:uniqueId val="{00000001-D2A1-0E41-99BE-BE6C977D96F8}"/>
            </c:ext>
          </c:extLst>
        </c:ser>
        <c:ser>
          <c:idx val="2"/>
          <c:order val="2"/>
          <c:tx>
            <c:strRef>
              <c:f>'Indicador 8'!$E$7</c:f>
              <c:strCache>
                <c:ptCount val="1"/>
                <c:pt idx="0">
                  <c:v>Especialidad</c:v>
                </c:pt>
              </c:strCache>
            </c:strRef>
          </c:tx>
          <c:spPr>
            <a:solidFill>
              <a:schemeClr val="accent3"/>
            </a:solidFill>
            <a:ln>
              <a:noFill/>
            </a:ln>
            <a:effectLst/>
          </c:spPr>
          <c:invertIfNegative val="0"/>
          <c:dLbls>
            <c:delete val="1"/>
          </c:dLbls>
          <c:cat>
            <c:multiLvlStrRef>
              <c:f>'Indicador 8'!$G$12:$M$13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8'!$G$16:$M$16</c:f>
              <c:numCache>
                <c:formatCode>0%</c:formatCode>
                <c:ptCount val="7"/>
                <c:pt idx="0">
                  <c:v>0.68085106382978722</c:v>
                </c:pt>
                <c:pt idx="1">
                  <c:v>0.31914893617021278</c:v>
                </c:pt>
                <c:pt idx="2">
                  <c:v>0</c:v>
                </c:pt>
                <c:pt idx="3">
                  <c:v>5.3191489361702126E-3</c:v>
                </c:pt>
                <c:pt idx="4">
                  <c:v>0.99468085106382975</c:v>
                </c:pt>
                <c:pt idx="5">
                  <c:v>1.0638297872340425E-2</c:v>
                </c:pt>
                <c:pt idx="6">
                  <c:v>0.98936170212765961</c:v>
                </c:pt>
              </c:numCache>
            </c:numRef>
          </c:val>
          <c:extLst>
            <c:ext xmlns:c16="http://schemas.microsoft.com/office/drawing/2014/chart" uri="{C3380CC4-5D6E-409C-BE32-E72D297353CC}">
              <c16:uniqueId val="{00000002-D2A1-0E41-99BE-BE6C977D96F8}"/>
            </c:ext>
          </c:extLst>
        </c:ser>
        <c:ser>
          <c:idx val="3"/>
          <c:order val="3"/>
          <c:tx>
            <c:strRef>
              <c:f>'Indicador 8'!$E$8</c:f>
              <c:strCache>
                <c:ptCount val="1"/>
                <c:pt idx="0">
                  <c:v>Maestría</c:v>
                </c:pt>
              </c:strCache>
            </c:strRef>
          </c:tx>
          <c:spPr>
            <a:solidFill>
              <a:schemeClr val="accent4"/>
            </a:solidFill>
            <a:ln>
              <a:noFill/>
            </a:ln>
            <a:effectLst/>
          </c:spPr>
          <c:invertIfNegative val="0"/>
          <c:dLbls>
            <c:delete val="1"/>
          </c:dLbls>
          <c:cat>
            <c:multiLvlStrRef>
              <c:f>'Indicador 8'!$G$12:$M$13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8'!$G$17:$M$17</c:f>
              <c:numCache>
                <c:formatCode>0%</c:formatCode>
                <c:ptCount val="7"/>
                <c:pt idx="0">
                  <c:v>0.54611066559743382</c:v>
                </c:pt>
                <c:pt idx="1">
                  <c:v>0.45388933440256618</c:v>
                </c:pt>
                <c:pt idx="2">
                  <c:v>0</c:v>
                </c:pt>
                <c:pt idx="3">
                  <c:v>1.6038492381716118E-3</c:v>
                </c:pt>
                <c:pt idx="4">
                  <c:v>0.99839615076182842</c:v>
                </c:pt>
                <c:pt idx="5">
                  <c:v>8.0192461908580592E-3</c:v>
                </c:pt>
                <c:pt idx="6">
                  <c:v>0.99198075380914197</c:v>
                </c:pt>
              </c:numCache>
            </c:numRef>
          </c:val>
          <c:extLst>
            <c:ext xmlns:c16="http://schemas.microsoft.com/office/drawing/2014/chart" uri="{C3380CC4-5D6E-409C-BE32-E72D297353CC}">
              <c16:uniqueId val="{00000003-D2A1-0E41-99BE-BE6C977D96F8}"/>
            </c:ext>
          </c:extLst>
        </c:ser>
        <c:ser>
          <c:idx val="4"/>
          <c:order val="4"/>
          <c:tx>
            <c:strRef>
              <c:f>'Indicador 8'!$E$9</c:f>
              <c:strCache>
                <c:ptCount val="1"/>
                <c:pt idx="0">
                  <c:v>Doctorado</c:v>
                </c:pt>
              </c:strCache>
            </c:strRef>
          </c:tx>
          <c:spPr>
            <a:solidFill>
              <a:schemeClr val="accent5"/>
            </a:solidFill>
            <a:ln>
              <a:noFill/>
            </a:ln>
            <a:effectLst/>
          </c:spPr>
          <c:invertIfNegative val="0"/>
          <c:dLbls>
            <c:delete val="1"/>
          </c:dLbls>
          <c:cat>
            <c:multiLvlStrRef>
              <c:f>'Indicador 8'!$G$12:$M$13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8'!$G$18:$M$18</c:f>
              <c:numCache>
                <c:formatCode>0%</c:formatCode>
                <c:ptCount val="7"/>
                <c:pt idx="0">
                  <c:v>0.48523206751054854</c:v>
                </c:pt>
                <c:pt idx="1">
                  <c:v>0.51476793248945152</c:v>
                </c:pt>
                <c:pt idx="2">
                  <c:v>0</c:v>
                </c:pt>
                <c:pt idx="3">
                  <c:v>0</c:v>
                </c:pt>
                <c:pt idx="4">
                  <c:v>1</c:v>
                </c:pt>
                <c:pt idx="5">
                  <c:v>4.2194092827004216E-3</c:v>
                </c:pt>
                <c:pt idx="6">
                  <c:v>0.99578059071729963</c:v>
                </c:pt>
              </c:numCache>
            </c:numRef>
          </c:val>
          <c:extLst>
            <c:ext xmlns:c16="http://schemas.microsoft.com/office/drawing/2014/chart" uri="{C3380CC4-5D6E-409C-BE32-E72D297353CC}">
              <c16:uniqueId val="{00000004-D2A1-0E41-99BE-BE6C977D96F8}"/>
            </c:ext>
          </c:extLst>
        </c:ser>
        <c:dLbls>
          <c:dLblPos val="ctr"/>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8. Composición porcentual de la población escolar en función de los criterios de equidad social y de género, inclusión e interculturalidad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8'!$E$18</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8'!$G$12:$M$13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8'!$G$18:$M$18</c:f>
              <c:numCache>
                <c:formatCode>0%</c:formatCode>
                <c:ptCount val="7"/>
                <c:pt idx="0">
                  <c:v>0.48523206751054854</c:v>
                </c:pt>
                <c:pt idx="1">
                  <c:v>0.51476793248945152</c:v>
                </c:pt>
                <c:pt idx="2">
                  <c:v>0</c:v>
                </c:pt>
                <c:pt idx="3">
                  <c:v>0</c:v>
                </c:pt>
                <c:pt idx="4">
                  <c:v>1</c:v>
                </c:pt>
                <c:pt idx="5">
                  <c:v>4.2194092827004216E-3</c:v>
                </c:pt>
                <c:pt idx="6">
                  <c:v>0.99578059071729963</c:v>
                </c:pt>
              </c:numCache>
            </c:numRef>
          </c:val>
          <c:extLst>
            <c:ext xmlns:c16="http://schemas.microsoft.com/office/drawing/2014/chart" uri="{C3380CC4-5D6E-409C-BE32-E72D297353CC}">
              <c16:uniqueId val="{00000000-1F10-3241-8604-4375D30DEA6A}"/>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8. Composición porcentual de la población escolar en función de los criterios de equidad social y de género, inclusión e interculturalidad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8'!$E$14</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8'!$G$12:$M$13</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8'!$G$14:$M$14</c:f>
              <c:numCache>
                <c:formatCode>0%</c:formatCode>
                <c:ptCount val="7"/>
                <c:pt idx="0">
                  <c:v>0.62321792260692466</c:v>
                </c:pt>
                <c:pt idx="1">
                  <c:v>0.37678207739307534</c:v>
                </c:pt>
                <c:pt idx="2">
                  <c:v>0</c:v>
                </c:pt>
                <c:pt idx="3">
                  <c:v>0</c:v>
                </c:pt>
                <c:pt idx="4">
                  <c:v>1</c:v>
                </c:pt>
                <c:pt idx="5">
                  <c:v>1.0183299389002037E-2</c:v>
                </c:pt>
                <c:pt idx="6">
                  <c:v>0.98981670061099791</c:v>
                </c:pt>
              </c:numCache>
            </c:numRef>
          </c:val>
          <c:extLst>
            <c:ext xmlns:c16="http://schemas.microsoft.com/office/drawing/2014/chart" uri="{C3380CC4-5D6E-409C-BE32-E72D297353CC}">
              <c16:uniqueId val="{00000000-137C-704A-9EAE-819DC077074D}"/>
            </c:ext>
          </c:extLst>
        </c:ser>
        <c:dLbls>
          <c:dLblPos val="outEnd"/>
          <c:showLegendKey val="0"/>
          <c:showVal val="1"/>
          <c:showCatName val="0"/>
          <c:showSerName val="0"/>
          <c:showPercent val="0"/>
          <c:showBubbleSize val="0"/>
        </c:dLbls>
        <c:gapWidth val="150"/>
        <c:axId val="1062296255"/>
        <c:axId val="1077404511"/>
      </c:barChart>
      <c:catAx>
        <c:axId val="1062296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77404511"/>
        <c:crosses val="autoZero"/>
        <c:auto val="1"/>
        <c:lblAlgn val="ctr"/>
        <c:lblOffset val="100"/>
        <c:noMultiLvlLbl val="0"/>
      </c:catAx>
      <c:valAx>
        <c:axId val="10774045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062296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equidad social y de género en TSU</a:t>
            </a:r>
          </a:p>
        </c:rich>
      </c:tx>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9'!$E$31</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'Indicador 9'!$J$30:$AA$30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'Indicador 9'!$J$31:$AA$31</c:f>
              <c:numCache>
                <c:formatCode>0.0%</c:formatCode>
                <c:ptCount val="18"/>
                <c:pt idx="0">
                  <c:v>0.34152334152334152</c:v>
                </c:pt>
                <c:pt idx="1">
                  <c:v>0.27037037037037037</c:v>
                </c:pt>
                <c:pt idx="2">
                  <c:v>0</c:v>
                </c:pt>
                <c:pt idx="3">
                  <c:v>0.82014388489208634</c:v>
                </c:pt>
                <c:pt idx="4">
                  <c:v>0.72602739726027399</c:v>
                </c:pt>
                <c:pt idx="5">
                  <c:v>0</c:v>
                </c:pt>
                <c:pt idx="6">
                  <c:v>0.17985611510791366</c:v>
                </c:pt>
                <c:pt idx="7">
                  <c:v>0.27397260273972601</c:v>
                </c:pt>
                <c:pt idx="8">
                  <c:v>0</c:v>
                </c:pt>
                <c:pt idx="9">
                  <c:v>6.5359477124183009E-3</c:v>
                </c:pt>
                <c:pt idx="10">
                  <c:v>1.6216216216216217E-2</c:v>
                </c:pt>
                <c:pt idx="11">
                  <c:v>0</c:v>
                </c:pt>
                <c:pt idx="12">
                  <c:v>0.70503597122302153</c:v>
                </c:pt>
                <c:pt idx="13">
                  <c:v>0.61643835616438358</c:v>
                </c:pt>
                <c:pt idx="14">
                  <c:v>0</c:v>
                </c:pt>
                <c:pt idx="15">
                  <c:v>0.31654676258992803</c:v>
                </c:pt>
                <c:pt idx="16">
                  <c:v>0.19178082191780821</c:v>
                </c:pt>
                <c:pt idx="17">
                  <c:v>0</c:v>
                </c:pt>
              </c:numCache>
            </c:numRef>
          </c:val>
          <c:extLst>
            <c:ext xmlns:c16="http://schemas.microsoft.com/office/drawing/2014/chart" uri="{C3380CC4-5D6E-409C-BE32-E72D297353CC}">
              <c16:uniqueId val="{00000000-5F13-DF4C-AA12-36E93B5D9F0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equidad social y de género en licenciatura</a:t>
            </a:r>
          </a:p>
        </c:rich>
      </c:tx>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9'!$E$32</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'Indicador 9'!$J$30:$AA$30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'Indicador 9'!$J$32:$AA$32</c:f>
              <c:numCache>
                <c:formatCode>0.0%</c:formatCode>
                <c:ptCount val="18"/>
                <c:pt idx="0">
                  <c:v>0.34937365010799137</c:v>
                </c:pt>
                <c:pt idx="1">
                  <c:v>0.43566017316017314</c:v>
                </c:pt>
                <c:pt idx="2">
                  <c:v>0</c:v>
                </c:pt>
                <c:pt idx="3">
                  <c:v>0.67952522255192882</c:v>
                </c:pt>
                <c:pt idx="4">
                  <c:v>0.55968202707738168</c:v>
                </c:pt>
                <c:pt idx="5">
                  <c:v>0</c:v>
                </c:pt>
                <c:pt idx="6">
                  <c:v>0.32047477744807124</c:v>
                </c:pt>
                <c:pt idx="7">
                  <c:v>0.44031797292261832</c:v>
                </c:pt>
                <c:pt idx="8">
                  <c:v>0</c:v>
                </c:pt>
                <c:pt idx="9">
                  <c:v>2.9469204535517532E-2</c:v>
                </c:pt>
                <c:pt idx="10">
                  <c:v>4.3387193297426692E-2</c:v>
                </c:pt>
                <c:pt idx="11">
                  <c:v>0</c:v>
                </c:pt>
                <c:pt idx="12">
                  <c:v>0.40009891196834818</c:v>
                </c:pt>
                <c:pt idx="13">
                  <c:v>0.2964849087069929</c:v>
                </c:pt>
                <c:pt idx="14">
                  <c:v>0</c:v>
                </c:pt>
                <c:pt idx="15">
                  <c:v>0.3281404549950544</c:v>
                </c:pt>
                <c:pt idx="16">
                  <c:v>0.24593218233759781</c:v>
                </c:pt>
                <c:pt idx="17">
                  <c:v>0</c:v>
                </c:pt>
              </c:numCache>
            </c:numRef>
          </c:val>
          <c:extLst>
            <c:ext xmlns:c16="http://schemas.microsoft.com/office/drawing/2014/chart" uri="{C3380CC4-5D6E-409C-BE32-E72D297353CC}">
              <c16:uniqueId val="{00000000-52FF-6A4A-872C-D845F952D4CA}"/>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equidad social y de género en especialidad</a:t>
            </a:r>
          </a:p>
        </c:rich>
      </c:tx>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9'!$E$33</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'Indicador 9'!$J$30:$AA$30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'Indicador 9'!$J$33:$AA$33</c:f>
              <c:numCache>
                <c:formatCode>0.0%</c:formatCode>
                <c:ptCount val="18"/>
                <c:pt idx="0">
                  <c:v>0.54736842105263162</c:v>
                </c:pt>
                <c:pt idx="1">
                  <c:v>0.55454545454545456</c:v>
                </c:pt>
                <c:pt idx="2">
                  <c:v>0</c:v>
                </c:pt>
                <c:pt idx="3">
                  <c:v>0.63461538461538458</c:v>
                </c:pt>
                <c:pt idx="4">
                  <c:v>0.67213114754098358</c:v>
                </c:pt>
                <c:pt idx="5">
                  <c:v>0</c:v>
                </c:pt>
                <c:pt idx="6">
                  <c:v>0.36538461538461536</c:v>
                </c:pt>
                <c:pt idx="7">
                  <c:v>0.32786885245901637</c:v>
                </c:pt>
                <c:pt idx="8">
                  <c:v>0</c:v>
                </c:pt>
                <c:pt idx="9">
                  <c:v>0</c:v>
                </c:pt>
                <c:pt idx="10">
                  <c:v>0</c:v>
                </c:pt>
                <c:pt idx="11">
                  <c:v>0</c:v>
                </c:pt>
                <c:pt idx="12">
                  <c:v>0.63461538461538458</c:v>
                </c:pt>
                <c:pt idx="13">
                  <c:v>0.67213114754098358</c:v>
                </c:pt>
                <c:pt idx="14">
                  <c:v>0</c:v>
                </c:pt>
                <c:pt idx="15">
                  <c:v>0.24038461538461539</c:v>
                </c:pt>
                <c:pt idx="16">
                  <c:v>0.24590163934426229</c:v>
                </c:pt>
                <c:pt idx="17">
                  <c:v>0</c:v>
                </c:pt>
              </c:numCache>
            </c:numRef>
          </c:val>
          <c:extLst>
            <c:ext xmlns:c16="http://schemas.microsoft.com/office/drawing/2014/chart" uri="{C3380CC4-5D6E-409C-BE32-E72D297353CC}">
              <c16:uniqueId val="{00000000-4835-B841-AA56-9E68FEF7A53A}"/>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equidad social y de género en maestría</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9'!$E$34</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9'!$J$30:$AA$30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'Indicador 9'!$J$34:$AA$34</c:f>
              <c:numCache>
                <c:formatCode>0.0%</c:formatCode>
                <c:ptCount val="18"/>
                <c:pt idx="0">
                  <c:v>0.4236276849642005</c:v>
                </c:pt>
                <c:pt idx="1">
                  <c:v>0.43636363636363634</c:v>
                </c:pt>
                <c:pt idx="2">
                  <c:v>0</c:v>
                </c:pt>
                <c:pt idx="3">
                  <c:v>0.78028169014084503</c:v>
                </c:pt>
                <c:pt idx="4">
                  <c:v>0.7410714285714286</c:v>
                </c:pt>
                <c:pt idx="5">
                  <c:v>0</c:v>
                </c:pt>
                <c:pt idx="6">
                  <c:v>0.21971830985915494</c:v>
                </c:pt>
                <c:pt idx="7">
                  <c:v>0.25892857142857145</c:v>
                </c:pt>
                <c:pt idx="8">
                  <c:v>0</c:v>
                </c:pt>
                <c:pt idx="9">
                  <c:v>0</c:v>
                </c:pt>
                <c:pt idx="10">
                  <c:v>0</c:v>
                </c:pt>
                <c:pt idx="11">
                  <c:v>0</c:v>
                </c:pt>
                <c:pt idx="12">
                  <c:v>0.78028169014084503</c:v>
                </c:pt>
                <c:pt idx="13">
                  <c:v>0.7410714285714286</c:v>
                </c:pt>
                <c:pt idx="14">
                  <c:v>0</c:v>
                </c:pt>
                <c:pt idx="15">
                  <c:v>0.43098591549295773</c:v>
                </c:pt>
                <c:pt idx="16">
                  <c:v>0.40476190476190477</c:v>
                </c:pt>
                <c:pt idx="17">
                  <c:v>0</c:v>
                </c:pt>
              </c:numCache>
            </c:numRef>
          </c:val>
          <c:extLst>
            <c:ext xmlns:c16="http://schemas.microsoft.com/office/drawing/2014/chart" uri="{C3380CC4-5D6E-409C-BE32-E72D297353CC}">
              <c16:uniqueId val="{00000000-D498-CF43-B4A3-B1AC7560E060}"/>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equidad social y de género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9'!$E$35</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9'!$J$30:$AA$30</c:f>
              <c:strCache>
                <c:ptCount val="18"/>
                <c:pt idx="0">
                  <c:v>Ingreso - mujeres</c:v>
                </c:pt>
                <c:pt idx="1">
                  <c:v>Ingreso - hombres</c:v>
                </c:pt>
                <c:pt idx="2">
                  <c:v>Ingreso - otras autoadscripciones sexogenéricas</c:v>
                </c:pt>
                <c:pt idx="3">
                  <c:v>Permanencia - mujeres</c:v>
                </c:pt>
                <c:pt idx="4">
                  <c:v>Permanencia - hombres</c:v>
                </c:pt>
                <c:pt idx="5">
                  <c:v>Permanencia - otras autoadscripciones sexogenéricas</c:v>
                </c:pt>
                <c:pt idx="6">
                  <c:v>Abandono - mujeres</c:v>
                </c:pt>
                <c:pt idx="7">
                  <c:v>Abandono - hombres</c:v>
                </c:pt>
                <c:pt idx="8">
                  <c:v>Abandono - otras autoadscripciones sexogenéricas</c:v>
                </c:pt>
                <c:pt idx="9">
                  <c:v>Reprobación - mujeres</c:v>
                </c:pt>
                <c:pt idx="10">
                  <c:v>Reprobación - hombres</c:v>
                </c:pt>
                <c:pt idx="11">
                  <c:v>Reprobación - otras autoadscripciones sexogenéricas</c:v>
                </c:pt>
                <c:pt idx="12">
                  <c:v>Egreso - mujeres</c:v>
                </c:pt>
                <c:pt idx="13">
                  <c:v>Egreso - hombres</c:v>
                </c:pt>
                <c:pt idx="14">
                  <c:v>Egreso - otras autoadscripciones sexogenéricas</c:v>
                </c:pt>
                <c:pt idx="15">
                  <c:v>Titulación -mujeres</c:v>
                </c:pt>
                <c:pt idx="16">
                  <c:v>Titulación - hombres</c:v>
                </c:pt>
                <c:pt idx="17">
                  <c:v>Titulación - otras autoadscripciones sexogenéricas</c:v>
                </c:pt>
              </c:strCache>
            </c:strRef>
          </c:cat>
          <c:val>
            <c:numRef>
              <c:f>'Indicador 9'!$J$35:$AA$35</c:f>
              <c:numCache>
                <c:formatCode>0.0%</c:formatCode>
                <c:ptCount val="18"/>
                <c:pt idx="0">
                  <c:v>0.60126582278481011</c:v>
                </c:pt>
                <c:pt idx="1">
                  <c:v>0.59509202453987731</c:v>
                </c:pt>
                <c:pt idx="2">
                  <c:v>0</c:v>
                </c:pt>
                <c:pt idx="3">
                  <c:v>0.61052631578947369</c:v>
                </c:pt>
                <c:pt idx="4">
                  <c:v>0.64948453608247425</c:v>
                </c:pt>
                <c:pt idx="5">
                  <c:v>0</c:v>
                </c:pt>
                <c:pt idx="6">
                  <c:v>0.38947368421052631</c:v>
                </c:pt>
                <c:pt idx="7">
                  <c:v>0.35051546391752575</c:v>
                </c:pt>
                <c:pt idx="8">
                  <c:v>0</c:v>
                </c:pt>
                <c:pt idx="9">
                  <c:v>0</c:v>
                </c:pt>
                <c:pt idx="10">
                  <c:v>0</c:v>
                </c:pt>
                <c:pt idx="11">
                  <c:v>0</c:v>
                </c:pt>
                <c:pt idx="12">
                  <c:v>0.6</c:v>
                </c:pt>
                <c:pt idx="13">
                  <c:v>0.61855670103092786</c:v>
                </c:pt>
                <c:pt idx="14">
                  <c:v>0</c:v>
                </c:pt>
                <c:pt idx="15">
                  <c:v>0.29473684210526313</c:v>
                </c:pt>
                <c:pt idx="16">
                  <c:v>0.29896907216494845</c:v>
                </c:pt>
                <c:pt idx="17">
                  <c:v>0</c:v>
                </c:pt>
              </c:numCache>
            </c:numRef>
          </c:val>
          <c:extLst>
            <c:ext xmlns:c16="http://schemas.microsoft.com/office/drawing/2014/chart" uri="{C3380CC4-5D6E-409C-BE32-E72D297353CC}">
              <c16:uniqueId val="{00000000-54EE-9943-983E-77B9A810BDBC}"/>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inclusión en TSU</a:t>
            </a:r>
          </a:p>
        </c:rich>
      </c:tx>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9'!$E$49</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'Indicador 9'!$I$48:$T$48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'Indicador 9'!$I$49:$T$49</c:f>
              <c:numCache>
                <c:formatCode>0.0%</c:formatCode>
                <c:ptCount val="12"/>
                <c:pt idx="0">
                  <c:v>0</c:v>
                </c:pt>
                <c:pt idx="1">
                  <c:v>0.31407407407407406</c:v>
                </c:pt>
                <c:pt idx="2">
                  <c:v>0</c:v>
                </c:pt>
                <c:pt idx="3">
                  <c:v>0.78773584905660377</c:v>
                </c:pt>
                <c:pt idx="4">
                  <c:v>0</c:v>
                </c:pt>
                <c:pt idx="5">
                  <c:v>0.21226415094339623</c:v>
                </c:pt>
                <c:pt idx="6">
                  <c:v>0</c:v>
                </c:pt>
                <c:pt idx="7">
                  <c:v>1.0183299389002037E-2</c:v>
                </c:pt>
                <c:pt idx="8">
                  <c:v>0</c:v>
                </c:pt>
                <c:pt idx="9">
                  <c:v>0.67452830188679247</c:v>
                </c:pt>
                <c:pt idx="10">
                  <c:v>0</c:v>
                </c:pt>
                <c:pt idx="11">
                  <c:v>0.27358490566037735</c:v>
                </c:pt>
              </c:numCache>
            </c:numRef>
          </c:val>
          <c:extLst>
            <c:ext xmlns:c16="http://schemas.microsoft.com/office/drawing/2014/chart" uri="{C3380CC4-5D6E-409C-BE32-E72D297353CC}">
              <c16:uniqueId val="{00000000-8C2E-3643-9AE3-0377538CBCB6}"/>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1. Incorporación de los rasgos formativos relacionados con cada uno de los criterios del SEAES en el perfil de egreso de los programas educativos de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1'!$E$16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1'!$G$16:$M$16</c:f>
              <c:numCache>
                <c:formatCode>0%</c:formatCode>
                <c:ptCount val="7"/>
                <c:pt idx="0">
                  <c:v>0.72413793103448276</c:v>
                </c:pt>
                <c:pt idx="1">
                  <c:v>0.66666666666666663</c:v>
                </c:pt>
                <c:pt idx="2">
                  <c:v>0.67816091954022983</c:v>
                </c:pt>
                <c:pt idx="3">
                  <c:v>0.70114942528735635</c:v>
                </c:pt>
                <c:pt idx="4">
                  <c:v>0.70114942528735635</c:v>
                </c:pt>
                <c:pt idx="5">
                  <c:v>0.65517241379310343</c:v>
                </c:pt>
                <c:pt idx="6">
                  <c:v>0.58620689655172409</c:v>
                </c:pt>
              </c:numCache>
            </c:numRef>
          </c:val>
          <c:extLst>
            <c:ext xmlns:c16="http://schemas.microsoft.com/office/drawing/2014/chart" uri="{C3380CC4-5D6E-409C-BE32-E72D297353CC}">
              <c16:uniqueId val="{00000000-81F7-3B4B-B75A-B0DBA1CFD800}"/>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inclusión en especialidad</a:t>
            </a:r>
          </a:p>
        </c:rich>
      </c:tx>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9'!$E$51</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'Indicador 9'!$I$48:$T$48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'Indicador 9'!$I$51:$T$51</c:f>
              <c:numCache>
                <c:formatCode>0.0%</c:formatCode>
                <c:ptCount val="12"/>
                <c:pt idx="0">
                  <c:v>0</c:v>
                </c:pt>
                <c:pt idx="1">
                  <c:v>0.55000000000000004</c:v>
                </c:pt>
                <c:pt idx="2">
                  <c:v>0</c:v>
                </c:pt>
                <c:pt idx="3">
                  <c:v>0.64848484848484844</c:v>
                </c:pt>
                <c:pt idx="4">
                  <c:v>0</c:v>
                </c:pt>
                <c:pt idx="5">
                  <c:v>0.3515151515151515</c:v>
                </c:pt>
                <c:pt idx="6">
                  <c:v>0</c:v>
                </c:pt>
                <c:pt idx="7">
                  <c:v>0</c:v>
                </c:pt>
                <c:pt idx="8">
                  <c:v>0</c:v>
                </c:pt>
                <c:pt idx="9">
                  <c:v>0.64848484848484844</c:v>
                </c:pt>
                <c:pt idx="10">
                  <c:v>0</c:v>
                </c:pt>
                <c:pt idx="11">
                  <c:v>0.24242424242424243</c:v>
                </c:pt>
              </c:numCache>
            </c:numRef>
          </c:val>
          <c:extLst>
            <c:ext xmlns:c16="http://schemas.microsoft.com/office/drawing/2014/chart" uri="{C3380CC4-5D6E-409C-BE32-E72D297353CC}">
              <c16:uniqueId val="{00000000-5F66-1B4A-8F1C-12FF41FCD244}"/>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inclusión en maestría</a:t>
            </a:r>
          </a:p>
        </c:rich>
      </c:tx>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9'!$E$52</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'Indicador 9'!$I$48:$T$48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'Indicador 9'!$I$52:$T$52</c:f>
              <c:numCache>
                <c:formatCode>0.0%</c:formatCode>
                <c:ptCount val="12"/>
                <c:pt idx="0">
                  <c:v>0</c:v>
                </c:pt>
                <c:pt idx="1">
                  <c:v>0.43052959501557631</c:v>
                </c:pt>
                <c:pt idx="2">
                  <c:v>0</c:v>
                </c:pt>
                <c:pt idx="3">
                  <c:v>0.76121562952243127</c:v>
                </c:pt>
                <c:pt idx="4">
                  <c:v>0</c:v>
                </c:pt>
                <c:pt idx="5">
                  <c:v>0.23878437047756873</c:v>
                </c:pt>
                <c:pt idx="6">
                  <c:v>0</c:v>
                </c:pt>
                <c:pt idx="7">
                  <c:v>0</c:v>
                </c:pt>
                <c:pt idx="8">
                  <c:v>0</c:v>
                </c:pt>
                <c:pt idx="9">
                  <c:v>0.76121562952243127</c:v>
                </c:pt>
                <c:pt idx="10">
                  <c:v>0</c:v>
                </c:pt>
                <c:pt idx="11">
                  <c:v>0.41823444283646888</c:v>
                </c:pt>
              </c:numCache>
            </c:numRef>
          </c:val>
          <c:extLst>
            <c:ext xmlns:c16="http://schemas.microsoft.com/office/drawing/2014/chart" uri="{C3380CC4-5D6E-409C-BE32-E72D297353CC}">
              <c16:uniqueId val="{00000000-E726-BD4A-B453-6D7D8F4D5E3F}"/>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inclusión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9'!$E$53</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9'!$I$48:$T$48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'Indicador 9'!$I$53:$T$53</c:f>
              <c:numCache>
                <c:formatCode>0.0%</c:formatCode>
                <c:ptCount val="12"/>
                <c:pt idx="0">
                  <c:v>0</c:v>
                </c:pt>
                <c:pt idx="1">
                  <c:v>0.6</c:v>
                </c:pt>
                <c:pt idx="2">
                  <c:v>0</c:v>
                </c:pt>
                <c:pt idx="3">
                  <c:v>0.63020833333333337</c:v>
                </c:pt>
                <c:pt idx="4">
                  <c:v>0</c:v>
                </c:pt>
                <c:pt idx="5">
                  <c:v>0.36979166666666669</c:v>
                </c:pt>
                <c:pt idx="6">
                  <c:v>0</c:v>
                </c:pt>
                <c:pt idx="7">
                  <c:v>0</c:v>
                </c:pt>
                <c:pt idx="8">
                  <c:v>0</c:v>
                </c:pt>
                <c:pt idx="9">
                  <c:v>0.609375</c:v>
                </c:pt>
                <c:pt idx="10">
                  <c:v>0</c:v>
                </c:pt>
                <c:pt idx="11">
                  <c:v>0.296875</c:v>
                </c:pt>
              </c:numCache>
            </c:numRef>
          </c:val>
          <c:extLst>
            <c:ext xmlns:c16="http://schemas.microsoft.com/office/drawing/2014/chart" uri="{C3380CC4-5D6E-409C-BE32-E72D297353CC}">
              <c16:uniqueId val="{00000000-7A53-984C-9EAC-8AB97D1E1FAE}"/>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interculturalidad en TSU</a:t>
            </a:r>
          </a:p>
        </c:rich>
      </c:tx>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9'!$E$67</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'Indicador 9'!$I$66:$T$66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'Indicador 9'!$I$67:$T$67</c:f>
              <c:numCache>
                <c:formatCode>0.0%</c:formatCode>
                <c:ptCount val="12"/>
                <c:pt idx="0">
                  <c:v>0.25</c:v>
                </c:pt>
                <c:pt idx="1">
                  <c:v>0.31428571428571428</c:v>
                </c:pt>
                <c:pt idx="2">
                  <c:v>1</c:v>
                </c:pt>
                <c:pt idx="3">
                  <c:v>0.78468899521531099</c:v>
                </c:pt>
                <c:pt idx="4">
                  <c:v>0</c:v>
                </c:pt>
                <c:pt idx="5">
                  <c:v>0.21531100478468901</c:v>
                </c:pt>
                <c:pt idx="6">
                  <c:v>0</c:v>
                </c:pt>
                <c:pt idx="7">
                  <c:v>1.0288065843621399E-2</c:v>
                </c:pt>
                <c:pt idx="8">
                  <c:v>0.66666666666666663</c:v>
                </c:pt>
                <c:pt idx="9">
                  <c:v>0.67464114832535882</c:v>
                </c:pt>
                <c:pt idx="10">
                  <c:v>0</c:v>
                </c:pt>
                <c:pt idx="11">
                  <c:v>0.27751196172248804</c:v>
                </c:pt>
              </c:numCache>
            </c:numRef>
          </c:val>
          <c:extLst>
            <c:ext xmlns:c16="http://schemas.microsoft.com/office/drawing/2014/chart" uri="{C3380CC4-5D6E-409C-BE32-E72D297353CC}">
              <c16:uniqueId val="{00000000-0A98-DD49-98A4-F0C2D67344CB}"/>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en función del criterio de interculturalidad en licenciatura</a:t>
            </a:r>
          </a:p>
        </c:rich>
      </c:tx>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9'!$E$68</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'Indicador 9'!$I$66:$T$66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'Indicador 9'!$I$68:$T$68</c:f>
              <c:numCache>
                <c:formatCode>0.0%</c:formatCode>
                <c:ptCount val="12"/>
                <c:pt idx="0">
                  <c:v>0.26583493282149712</c:v>
                </c:pt>
                <c:pt idx="1">
                  <c:v>0.39080516408790777</c:v>
                </c:pt>
                <c:pt idx="2">
                  <c:v>0.59205776173285196</c:v>
                </c:pt>
                <c:pt idx="3">
                  <c:v>0.62022443575841635</c:v>
                </c:pt>
                <c:pt idx="4">
                  <c:v>0.40794223826714804</c:v>
                </c:pt>
                <c:pt idx="5">
                  <c:v>0.37977556424158365</c:v>
                </c:pt>
                <c:pt idx="6">
                  <c:v>3.5282258064516132E-2</c:v>
                </c:pt>
                <c:pt idx="7">
                  <c:v>3.5981890745034939E-2</c:v>
                </c:pt>
                <c:pt idx="8">
                  <c:v>0.37545126353790614</c:v>
                </c:pt>
                <c:pt idx="9">
                  <c:v>0.34793846929769262</c:v>
                </c:pt>
                <c:pt idx="10">
                  <c:v>0.30685920577617326</c:v>
                </c:pt>
                <c:pt idx="11">
                  <c:v>0.28678602950447613</c:v>
                </c:pt>
              </c:numCache>
            </c:numRef>
          </c:val>
          <c:extLst>
            <c:ext xmlns:c16="http://schemas.microsoft.com/office/drawing/2014/chart" uri="{C3380CC4-5D6E-409C-BE32-E72D297353CC}">
              <c16:uniqueId val="{00000000-BD31-AD4B-88AB-21D5CB7303A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interculturalidad en maestría</a:t>
            </a:r>
          </a:p>
        </c:rich>
      </c:tx>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9'!$E$70</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'Indicador 9'!$I$66:$T$66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'Indicador 9'!$I$70:$T$70</c:f>
              <c:numCache>
                <c:formatCode>0.0%</c:formatCode>
                <c:ptCount val="12"/>
                <c:pt idx="0">
                  <c:v>0</c:v>
                </c:pt>
                <c:pt idx="1">
                  <c:v>0.45311475409836066</c:v>
                </c:pt>
                <c:pt idx="2">
                  <c:v>0</c:v>
                </c:pt>
                <c:pt idx="3">
                  <c:v>0.76121562952243127</c:v>
                </c:pt>
                <c:pt idx="4">
                  <c:v>0</c:v>
                </c:pt>
                <c:pt idx="5">
                  <c:v>0.23878437047756873</c:v>
                </c:pt>
                <c:pt idx="6">
                  <c:v>0</c:v>
                </c:pt>
                <c:pt idx="7">
                  <c:v>0</c:v>
                </c:pt>
                <c:pt idx="8">
                  <c:v>0</c:v>
                </c:pt>
                <c:pt idx="9">
                  <c:v>0.76121562952243127</c:v>
                </c:pt>
                <c:pt idx="10">
                  <c:v>0</c:v>
                </c:pt>
                <c:pt idx="11">
                  <c:v>0.41823444283646888</c:v>
                </c:pt>
              </c:numCache>
            </c:numRef>
          </c:val>
          <c:extLst>
            <c:ext xmlns:c16="http://schemas.microsoft.com/office/drawing/2014/chart" uri="{C3380CC4-5D6E-409C-BE32-E72D297353CC}">
              <c16:uniqueId val="{00000000-6842-7D42-9224-13A094C9C1A5}"/>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interculturalidad en doctorado</a:t>
            </a:r>
          </a:p>
        </c:rich>
      </c:tx>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9'!$E$71</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'Indicador 9'!$I$66:$T$66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'Indicador 9'!$I$71:$T$71</c:f>
              <c:numCache>
                <c:formatCode>0.0%</c:formatCode>
                <c:ptCount val="12"/>
                <c:pt idx="0">
                  <c:v>0</c:v>
                </c:pt>
                <c:pt idx="1">
                  <c:v>0.61341853035143767</c:v>
                </c:pt>
                <c:pt idx="2">
                  <c:v>0</c:v>
                </c:pt>
                <c:pt idx="3">
                  <c:v>0.63020833333333337</c:v>
                </c:pt>
                <c:pt idx="4">
                  <c:v>0</c:v>
                </c:pt>
                <c:pt idx="5">
                  <c:v>0.36979166666666669</c:v>
                </c:pt>
                <c:pt idx="6">
                  <c:v>0</c:v>
                </c:pt>
                <c:pt idx="7">
                  <c:v>0</c:v>
                </c:pt>
                <c:pt idx="8">
                  <c:v>0</c:v>
                </c:pt>
                <c:pt idx="9">
                  <c:v>0.609375</c:v>
                </c:pt>
                <c:pt idx="10">
                  <c:v>0</c:v>
                </c:pt>
                <c:pt idx="11">
                  <c:v>0.296875</c:v>
                </c:pt>
              </c:numCache>
            </c:numRef>
          </c:val>
          <c:extLst>
            <c:ext xmlns:c16="http://schemas.microsoft.com/office/drawing/2014/chart" uri="{C3380CC4-5D6E-409C-BE32-E72D297353CC}">
              <c16:uniqueId val="{00000000-62F2-EF46-9F7A-A886ED0FE061}"/>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n-US"/>
              <a:t>Indicador 9. Trayectorias escolares en TSU</a:t>
            </a:r>
          </a:p>
        </c:rich>
      </c:tx>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9'!$E$13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'Indicador 9'!$H$12:$M$12</c:f>
              <c:strCache>
                <c:ptCount val="6"/>
                <c:pt idx="0">
                  <c:v>Ingreso cohorte</c:v>
                </c:pt>
                <c:pt idx="1">
                  <c:v>Permanencia</c:v>
                </c:pt>
                <c:pt idx="2">
                  <c:v>Abandono</c:v>
                </c:pt>
                <c:pt idx="3">
                  <c:v>Reprobación</c:v>
                </c:pt>
                <c:pt idx="4">
                  <c:v>Egreso</c:v>
                </c:pt>
                <c:pt idx="5">
                  <c:v>Titulación</c:v>
                </c:pt>
              </c:strCache>
            </c:strRef>
          </c:cat>
          <c:val>
            <c:numRef>
              <c:f>'Indicador 9'!$H$13:$M$13</c:f>
              <c:numCache>
                <c:formatCode>0.0%</c:formatCode>
                <c:ptCount val="6"/>
                <c:pt idx="0">
                  <c:v>0.31314623338257014</c:v>
                </c:pt>
                <c:pt idx="1">
                  <c:v>0.78773584905660377</c:v>
                </c:pt>
                <c:pt idx="2">
                  <c:v>0.21226415094339623</c:v>
                </c:pt>
                <c:pt idx="3">
                  <c:v>1.0183299389002037E-2</c:v>
                </c:pt>
                <c:pt idx="4">
                  <c:v>0.67452830188679247</c:v>
                </c:pt>
                <c:pt idx="5">
                  <c:v>0.27358490566037735</c:v>
                </c:pt>
              </c:numCache>
            </c:numRef>
          </c:val>
          <c:extLst>
            <c:ext xmlns:c16="http://schemas.microsoft.com/office/drawing/2014/chart" uri="{C3380CC4-5D6E-409C-BE32-E72D297353CC}">
              <c16:uniqueId val="{00000000-BBCE-7141-B8B2-6BA306046D5C}"/>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6431351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n-US"/>
              <a:t>Indicador 9. Trayectorias escolares en licenciatura</a:t>
            </a:r>
          </a:p>
        </c:rich>
      </c:tx>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9'!$E$14</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'Indicador 9'!$H$12:$M$12</c:f>
              <c:strCache>
                <c:ptCount val="6"/>
                <c:pt idx="0">
                  <c:v>Ingreso cohorte</c:v>
                </c:pt>
                <c:pt idx="1">
                  <c:v>Permanencia</c:v>
                </c:pt>
                <c:pt idx="2">
                  <c:v>Abandono</c:v>
                </c:pt>
                <c:pt idx="3">
                  <c:v>Reprobación</c:v>
                </c:pt>
                <c:pt idx="4">
                  <c:v>Egreso</c:v>
                </c:pt>
                <c:pt idx="5">
                  <c:v>Titulación</c:v>
                </c:pt>
              </c:strCache>
            </c:strRef>
          </c:cat>
          <c:val>
            <c:numRef>
              <c:f>'Indicador 9'!$H$14:$M$14</c:f>
              <c:numCache>
                <c:formatCode>0.0%</c:formatCode>
                <c:ptCount val="6"/>
                <c:pt idx="0">
                  <c:v>0.38767715589718954</c:v>
                </c:pt>
                <c:pt idx="1">
                  <c:v>0.61974100006196176</c:v>
                </c:pt>
                <c:pt idx="2">
                  <c:v>0.3802589999380383</c:v>
                </c:pt>
                <c:pt idx="3">
                  <c:v>3.597111128368409E-2</c:v>
                </c:pt>
                <c:pt idx="4">
                  <c:v>0.34841068219840138</c:v>
                </c:pt>
                <c:pt idx="5">
                  <c:v>0.28713055331804943</c:v>
                </c:pt>
              </c:numCache>
            </c:numRef>
          </c:val>
          <c:extLst>
            <c:ext xmlns:c16="http://schemas.microsoft.com/office/drawing/2014/chart" uri="{C3380CC4-5D6E-409C-BE32-E72D297353CC}">
              <c16:uniqueId val="{00000000-2438-EF4D-AD03-3A766AC9B843}"/>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6431351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n-US"/>
              <a:t>Indicador 9. Trayectorias escolares en especialidad</a:t>
            </a:r>
          </a:p>
        </c:rich>
      </c:tx>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9'!$E$15</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'Indicador 9'!$H$12:$M$12</c:f>
              <c:strCache>
                <c:ptCount val="6"/>
                <c:pt idx="0">
                  <c:v>Ingreso cohorte</c:v>
                </c:pt>
                <c:pt idx="1">
                  <c:v>Permanencia</c:v>
                </c:pt>
                <c:pt idx="2">
                  <c:v>Abandono</c:v>
                </c:pt>
                <c:pt idx="3">
                  <c:v>Reprobación</c:v>
                </c:pt>
                <c:pt idx="4">
                  <c:v>Egreso</c:v>
                </c:pt>
                <c:pt idx="5">
                  <c:v>Titulación</c:v>
                </c:pt>
              </c:strCache>
            </c:strRef>
          </c:cat>
          <c:val>
            <c:numRef>
              <c:f>'Indicador 9'!$H$15:$M$15</c:f>
              <c:numCache>
                <c:formatCode>0.0%</c:formatCode>
                <c:ptCount val="6"/>
                <c:pt idx="0">
                  <c:v>0.55000000000000004</c:v>
                </c:pt>
                <c:pt idx="1">
                  <c:v>0.64848484848484844</c:v>
                </c:pt>
                <c:pt idx="2">
                  <c:v>0.3515151515151515</c:v>
                </c:pt>
                <c:pt idx="3">
                  <c:v>0</c:v>
                </c:pt>
                <c:pt idx="4">
                  <c:v>0.64848484848484844</c:v>
                </c:pt>
                <c:pt idx="5">
                  <c:v>0.24242424242424243</c:v>
                </c:pt>
              </c:numCache>
            </c:numRef>
          </c:val>
          <c:extLst>
            <c:ext xmlns:c16="http://schemas.microsoft.com/office/drawing/2014/chart" uri="{C3380CC4-5D6E-409C-BE32-E72D297353CC}">
              <c16:uniqueId val="{00000000-5740-584A-89A4-A41E209B5E9B}"/>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6431351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1. Incorporación de los rasgos formativos relacionados con cada uno de los criterios del SEAES en el perfil de egreso de los programas educativos de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1'!$E$17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1'!$G$17:$M$17</c:f>
              <c:numCache>
                <c:formatCode>0%</c:formatCode>
                <c:ptCount val="7"/>
                <c:pt idx="0">
                  <c:v>0.83333333333333337</c:v>
                </c:pt>
                <c:pt idx="1">
                  <c:v>0.80555555555555558</c:v>
                </c:pt>
                <c:pt idx="2">
                  <c:v>0.83333333333333337</c:v>
                </c:pt>
                <c:pt idx="3">
                  <c:v>0.86111111111111116</c:v>
                </c:pt>
                <c:pt idx="4">
                  <c:v>0.86111111111111116</c:v>
                </c:pt>
                <c:pt idx="5">
                  <c:v>0.83333333333333337</c:v>
                </c:pt>
                <c:pt idx="6">
                  <c:v>0.75</c:v>
                </c:pt>
              </c:numCache>
            </c:numRef>
          </c:val>
          <c:extLst>
            <c:ext xmlns:c16="http://schemas.microsoft.com/office/drawing/2014/chart" uri="{C3380CC4-5D6E-409C-BE32-E72D297353CC}">
              <c16:uniqueId val="{00000000-B01B-FF47-A1AA-E5E4B2690D53}"/>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n-US"/>
              <a:t>Indicador 9. Trayectorias escolares en maestría</a:t>
            </a:r>
          </a:p>
        </c:rich>
      </c:tx>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9'!$E$16</c:f>
              <c:strCache>
                <c:ptCount val="1"/>
                <c:pt idx="0">
                  <c:v>Maestría</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'Indicador 9'!$H$12:$M$12</c:f>
              <c:strCache>
                <c:ptCount val="6"/>
                <c:pt idx="0">
                  <c:v>Ingreso cohorte</c:v>
                </c:pt>
                <c:pt idx="1">
                  <c:v>Permanencia</c:v>
                </c:pt>
                <c:pt idx="2">
                  <c:v>Abandono</c:v>
                </c:pt>
                <c:pt idx="3">
                  <c:v>Reprobación</c:v>
                </c:pt>
                <c:pt idx="4">
                  <c:v>Egreso</c:v>
                </c:pt>
                <c:pt idx="5">
                  <c:v>Titulación</c:v>
                </c:pt>
              </c:strCache>
            </c:strRef>
          </c:cat>
          <c:val>
            <c:numRef>
              <c:f>'Indicador 9'!$H$16:$M$16</c:f>
              <c:numCache>
                <c:formatCode>0.0%</c:formatCode>
                <c:ptCount val="6"/>
                <c:pt idx="0">
                  <c:v>0.42972636815920395</c:v>
                </c:pt>
                <c:pt idx="1">
                  <c:v>0.76121562952243127</c:v>
                </c:pt>
                <c:pt idx="2">
                  <c:v>0.23878437047756873</c:v>
                </c:pt>
                <c:pt idx="3">
                  <c:v>0</c:v>
                </c:pt>
                <c:pt idx="4">
                  <c:v>0.76121562952243127</c:v>
                </c:pt>
                <c:pt idx="5">
                  <c:v>0.41823444283646888</c:v>
                </c:pt>
              </c:numCache>
            </c:numRef>
          </c:val>
          <c:extLst>
            <c:ext xmlns:c16="http://schemas.microsoft.com/office/drawing/2014/chart" uri="{C3380CC4-5D6E-409C-BE32-E72D297353CC}">
              <c16:uniqueId val="{00000000-1945-0542-9319-32119A66B38F}"/>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70991744"/>
        <c:crosses val="autoZero"/>
        <c:auto val="1"/>
        <c:lblAlgn val="ctr"/>
        <c:lblOffset val="100"/>
        <c:noMultiLvlLbl val="0"/>
      </c:catAx>
      <c:valAx>
        <c:axId val="670991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6431351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n-US"/>
              <a:t>Indicador 9. Trayectorias escolares en doctorado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9'!$E$17</c:f>
              <c:strCache>
                <c:ptCount val="1"/>
                <c:pt idx="0">
                  <c:v>Doctorado</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9'!$H$12:$M$12</c:f>
              <c:strCache>
                <c:ptCount val="6"/>
                <c:pt idx="0">
                  <c:v>Ingreso cohorte</c:v>
                </c:pt>
                <c:pt idx="1">
                  <c:v>Permanencia</c:v>
                </c:pt>
                <c:pt idx="2">
                  <c:v>Abandono</c:v>
                </c:pt>
                <c:pt idx="3">
                  <c:v>Reprobación</c:v>
                </c:pt>
                <c:pt idx="4">
                  <c:v>Egreso</c:v>
                </c:pt>
                <c:pt idx="5">
                  <c:v>Titulación</c:v>
                </c:pt>
              </c:strCache>
            </c:strRef>
          </c:cat>
          <c:val>
            <c:numRef>
              <c:f>'Indicador 9'!$H$17:$M$17</c:f>
              <c:numCache>
                <c:formatCode>0.0%</c:formatCode>
                <c:ptCount val="6"/>
                <c:pt idx="0">
                  <c:v>0.59813084112149528</c:v>
                </c:pt>
                <c:pt idx="1">
                  <c:v>0.63020833333333337</c:v>
                </c:pt>
                <c:pt idx="2">
                  <c:v>0.36979166666666669</c:v>
                </c:pt>
                <c:pt idx="3">
                  <c:v>0</c:v>
                </c:pt>
                <c:pt idx="4">
                  <c:v>0.609375</c:v>
                </c:pt>
                <c:pt idx="5">
                  <c:v>0.296875</c:v>
                </c:pt>
              </c:numCache>
            </c:numRef>
          </c:val>
          <c:extLst>
            <c:ext xmlns:c16="http://schemas.microsoft.com/office/drawing/2014/chart" uri="{C3380CC4-5D6E-409C-BE32-E72D297353CC}">
              <c16:uniqueId val="{00000000-9604-4C47-87B1-D1710EADFD03}"/>
            </c:ext>
          </c:extLst>
        </c:ser>
        <c:dLbls>
          <c:dLblPos val="outEnd"/>
          <c:showLegendKey val="0"/>
          <c:showVal val="1"/>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n-US"/>
              <a:t>Indicador 9. Trayectorias escolares por nivel académico</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9'!$E$13</c:f>
              <c:strCache>
                <c:ptCount val="1"/>
                <c:pt idx="0">
                  <c:v>TSU</c:v>
                </c:pt>
              </c:strCache>
            </c:strRef>
          </c:tx>
          <c:spPr>
            <a:solidFill>
              <a:schemeClr val="accent1"/>
            </a:solidFill>
            <a:ln>
              <a:noFill/>
            </a:ln>
            <a:effectLst/>
          </c:spPr>
          <c:invertIfNegative val="0"/>
          <c:cat>
            <c:strRef>
              <c:f>'Indicador 9'!$H$12:$M$12</c:f>
              <c:strCache>
                <c:ptCount val="6"/>
                <c:pt idx="0">
                  <c:v>Ingreso cohorte</c:v>
                </c:pt>
                <c:pt idx="1">
                  <c:v>Permanencia</c:v>
                </c:pt>
                <c:pt idx="2">
                  <c:v>Abandono</c:v>
                </c:pt>
                <c:pt idx="3">
                  <c:v>Reprobación</c:v>
                </c:pt>
                <c:pt idx="4">
                  <c:v>Egreso</c:v>
                </c:pt>
                <c:pt idx="5">
                  <c:v>Titulación</c:v>
                </c:pt>
              </c:strCache>
            </c:strRef>
          </c:cat>
          <c:val>
            <c:numRef>
              <c:f>'Indicador 9'!$H$13:$M$13</c:f>
              <c:numCache>
                <c:formatCode>0.0%</c:formatCode>
                <c:ptCount val="6"/>
                <c:pt idx="0">
                  <c:v>0.31314623338257014</c:v>
                </c:pt>
                <c:pt idx="1">
                  <c:v>0.78773584905660377</c:v>
                </c:pt>
                <c:pt idx="2">
                  <c:v>0.21226415094339623</c:v>
                </c:pt>
                <c:pt idx="3">
                  <c:v>1.0183299389002037E-2</c:v>
                </c:pt>
                <c:pt idx="4">
                  <c:v>0.67452830188679247</c:v>
                </c:pt>
                <c:pt idx="5">
                  <c:v>0.27358490566037735</c:v>
                </c:pt>
              </c:numCache>
            </c:numRef>
          </c:val>
          <c:extLst>
            <c:ext xmlns:c16="http://schemas.microsoft.com/office/drawing/2014/chart" uri="{C3380CC4-5D6E-409C-BE32-E72D297353CC}">
              <c16:uniqueId val="{00000000-C7C6-3347-B39F-FAC965947B73}"/>
            </c:ext>
          </c:extLst>
        </c:ser>
        <c:ser>
          <c:idx val="1"/>
          <c:order val="1"/>
          <c:tx>
            <c:strRef>
              <c:f>'Indicador 9'!$E$14</c:f>
              <c:strCache>
                <c:ptCount val="1"/>
                <c:pt idx="0">
                  <c:v>Licenciatura</c:v>
                </c:pt>
              </c:strCache>
            </c:strRef>
          </c:tx>
          <c:spPr>
            <a:solidFill>
              <a:schemeClr val="accent2"/>
            </a:solidFill>
            <a:ln>
              <a:noFill/>
            </a:ln>
            <a:effectLst/>
          </c:spPr>
          <c:invertIfNegative val="0"/>
          <c:cat>
            <c:strRef>
              <c:f>'Indicador 9'!$H$12:$M$12</c:f>
              <c:strCache>
                <c:ptCount val="6"/>
                <c:pt idx="0">
                  <c:v>Ingreso cohorte</c:v>
                </c:pt>
                <c:pt idx="1">
                  <c:v>Permanencia</c:v>
                </c:pt>
                <c:pt idx="2">
                  <c:v>Abandono</c:v>
                </c:pt>
                <c:pt idx="3">
                  <c:v>Reprobación</c:v>
                </c:pt>
                <c:pt idx="4">
                  <c:v>Egreso</c:v>
                </c:pt>
                <c:pt idx="5">
                  <c:v>Titulación</c:v>
                </c:pt>
              </c:strCache>
            </c:strRef>
          </c:cat>
          <c:val>
            <c:numRef>
              <c:f>'Indicador 9'!$H$14:$M$14</c:f>
              <c:numCache>
                <c:formatCode>0.0%</c:formatCode>
                <c:ptCount val="6"/>
                <c:pt idx="0">
                  <c:v>0.38767715589718954</c:v>
                </c:pt>
                <c:pt idx="1">
                  <c:v>0.61974100006196176</c:v>
                </c:pt>
                <c:pt idx="2">
                  <c:v>0.3802589999380383</c:v>
                </c:pt>
                <c:pt idx="3">
                  <c:v>3.597111128368409E-2</c:v>
                </c:pt>
                <c:pt idx="4">
                  <c:v>0.34841068219840138</c:v>
                </c:pt>
                <c:pt idx="5">
                  <c:v>0.28713055331804943</c:v>
                </c:pt>
              </c:numCache>
            </c:numRef>
          </c:val>
          <c:extLst>
            <c:ext xmlns:c16="http://schemas.microsoft.com/office/drawing/2014/chart" uri="{C3380CC4-5D6E-409C-BE32-E72D297353CC}">
              <c16:uniqueId val="{00000001-C7C6-3347-B39F-FAC965947B73}"/>
            </c:ext>
          </c:extLst>
        </c:ser>
        <c:ser>
          <c:idx val="2"/>
          <c:order val="2"/>
          <c:tx>
            <c:strRef>
              <c:f>'Indicador 9'!$E$15</c:f>
              <c:strCache>
                <c:ptCount val="1"/>
                <c:pt idx="0">
                  <c:v>Especialidad</c:v>
                </c:pt>
              </c:strCache>
            </c:strRef>
          </c:tx>
          <c:spPr>
            <a:solidFill>
              <a:schemeClr val="accent3"/>
            </a:solidFill>
            <a:ln>
              <a:noFill/>
            </a:ln>
            <a:effectLst/>
          </c:spPr>
          <c:invertIfNegative val="0"/>
          <c:cat>
            <c:strRef>
              <c:f>'Indicador 9'!$H$12:$M$12</c:f>
              <c:strCache>
                <c:ptCount val="6"/>
                <c:pt idx="0">
                  <c:v>Ingreso cohorte</c:v>
                </c:pt>
                <c:pt idx="1">
                  <c:v>Permanencia</c:v>
                </c:pt>
                <c:pt idx="2">
                  <c:v>Abandono</c:v>
                </c:pt>
                <c:pt idx="3">
                  <c:v>Reprobación</c:v>
                </c:pt>
                <c:pt idx="4">
                  <c:v>Egreso</c:v>
                </c:pt>
                <c:pt idx="5">
                  <c:v>Titulación</c:v>
                </c:pt>
              </c:strCache>
            </c:strRef>
          </c:cat>
          <c:val>
            <c:numRef>
              <c:f>'Indicador 9'!$H$15:$M$15</c:f>
              <c:numCache>
                <c:formatCode>0.0%</c:formatCode>
                <c:ptCount val="6"/>
                <c:pt idx="0">
                  <c:v>0.55000000000000004</c:v>
                </c:pt>
                <c:pt idx="1">
                  <c:v>0.64848484848484844</c:v>
                </c:pt>
                <c:pt idx="2">
                  <c:v>0.3515151515151515</c:v>
                </c:pt>
                <c:pt idx="3">
                  <c:v>0</c:v>
                </c:pt>
                <c:pt idx="4">
                  <c:v>0.64848484848484844</c:v>
                </c:pt>
                <c:pt idx="5">
                  <c:v>0.24242424242424243</c:v>
                </c:pt>
              </c:numCache>
            </c:numRef>
          </c:val>
          <c:extLst>
            <c:ext xmlns:c16="http://schemas.microsoft.com/office/drawing/2014/chart" uri="{C3380CC4-5D6E-409C-BE32-E72D297353CC}">
              <c16:uniqueId val="{00000002-C7C6-3347-B39F-FAC965947B73}"/>
            </c:ext>
          </c:extLst>
        </c:ser>
        <c:ser>
          <c:idx val="3"/>
          <c:order val="3"/>
          <c:tx>
            <c:strRef>
              <c:f>'Indicador 9'!$E$16</c:f>
              <c:strCache>
                <c:ptCount val="1"/>
                <c:pt idx="0">
                  <c:v>Maestría</c:v>
                </c:pt>
              </c:strCache>
            </c:strRef>
          </c:tx>
          <c:spPr>
            <a:solidFill>
              <a:schemeClr val="accent4"/>
            </a:solidFill>
            <a:ln>
              <a:noFill/>
            </a:ln>
            <a:effectLst/>
          </c:spPr>
          <c:invertIfNegative val="0"/>
          <c:cat>
            <c:strRef>
              <c:f>'Indicador 9'!$H$12:$M$12</c:f>
              <c:strCache>
                <c:ptCount val="6"/>
                <c:pt idx="0">
                  <c:v>Ingreso cohorte</c:v>
                </c:pt>
                <c:pt idx="1">
                  <c:v>Permanencia</c:v>
                </c:pt>
                <c:pt idx="2">
                  <c:v>Abandono</c:v>
                </c:pt>
                <c:pt idx="3">
                  <c:v>Reprobación</c:v>
                </c:pt>
                <c:pt idx="4">
                  <c:v>Egreso</c:v>
                </c:pt>
                <c:pt idx="5">
                  <c:v>Titulación</c:v>
                </c:pt>
              </c:strCache>
            </c:strRef>
          </c:cat>
          <c:val>
            <c:numRef>
              <c:f>'Indicador 9'!$H$16:$M$16</c:f>
              <c:numCache>
                <c:formatCode>0.0%</c:formatCode>
                <c:ptCount val="6"/>
                <c:pt idx="0">
                  <c:v>0.42972636815920395</c:v>
                </c:pt>
                <c:pt idx="1">
                  <c:v>0.76121562952243127</c:v>
                </c:pt>
                <c:pt idx="2">
                  <c:v>0.23878437047756873</c:v>
                </c:pt>
                <c:pt idx="3">
                  <c:v>0</c:v>
                </c:pt>
                <c:pt idx="4">
                  <c:v>0.76121562952243127</c:v>
                </c:pt>
                <c:pt idx="5">
                  <c:v>0.41823444283646888</c:v>
                </c:pt>
              </c:numCache>
            </c:numRef>
          </c:val>
          <c:extLst>
            <c:ext xmlns:c16="http://schemas.microsoft.com/office/drawing/2014/chart" uri="{C3380CC4-5D6E-409C-BE32-E72D297353CC}">
              <c16:uniqueId val="{00000003-C7C6-3347-B39F-FAC965947B73}"/>
            </c:ext>
          </c:extLst>
        </c:ser>
        <c:ser>
          <c:idx val="4"/>
          <c:order val="4"/>
          <c:tx>
            <c:strRef>
              <c:f>'Indicador 9'!$E$17</c:f>
              <c:strCache>
                <c:ptCount val="1"/>
                <c:pt idx="0">
                  <c:v>Doctorado</c:v>
                </c:pt>
              </c:strCache>
            </c:strRef>
          </c:tx>
          <c:spPr>
            <a:solidFill>
              <a:schemeClr val="accent5"/>
            </a:solidFill>
            <a:ln>
              <a:noFill/>
            </a:ln>
            <a:effectLst/>
          </c:spPr>
          <c:invertIfNegative val="0"/>
          <c:cat>
            <c:strRef>
              <c:f>'Indicador 9'!$H$12:$M$12</c:f>
              <c:strCache>
                <c:ptCount val="6"/>
                <c:pt idx="0">
                  <c:v>Ingreso cohorte</c:v>
                </c:pt>
                <c:pt idx="1">
                  <c:v>Permanencia</c:v>
                </c:pt>
                <c:pt idx="2">
                  <c:v>Abandono</c:v>
                </c:pt>
                <c:pt idx="3">
                  <c:v>Reprobación</c:v>
                </c:pt>
                <c:pt idx="4">
                  <c:v>Egreso</c:v>
                </c:pt>
                <c:pt idx="5">
                  <c:v>Titulación</c:v>
                </c:pt>
              </c:strCache>
            </c:strRef>
          </c:cat>
          <c:val>
            <c:numRef>
              <c:f>'Indicador 9'!$H$17:$M$17</c:f>
              <c:numCache>
                <c:formatCode>0.0%</c:formatCode>
                <c:ptCount val="6"/>
                <c:pt idx="0">
                  <c:v>0.59813084112149528</c:v>
                </c:pt>
                <c:pt idx="1">
                  <c:v>0.63020833333333337</c:v>
                </c:pt>
                <c:pt idx="2">
                  <c:v>0.36979166666666669</c:v>
                </c:pt>
                <c:pt idx="3">
                  <c:v>0</c:v>
                </c:pt>
                <c:pt idx="4">
                  <c:v>0.609375</c:v>
                </c:pt>
                <c:pt idx="5">
                  <c:v>0.296875</c:v>
                </c:pt>
              </c:numCache>
            </c:numRef>
          </c:val>
          <c:extLst>
            <c:ext xmlns:c16="http://schemas.microsoft.com/office/drawing/2014/chart" uri="{C3380CC4-5D6E-409C-BE32-E72D297353CC}">
              <c16:uniqueId val="{00000004-C7C6-3347-B39F-FAC965947B73}"/>
            </c:ext>
          </c:extLst>
        </c:ser>
        <c:dLbls>
          <c:showLegendKey val="0"/>
          <c:showVal val="0"/>
          <c:showCatName val="0"/>
          <c:showSerName val="0"/>
          <c:showPercent val="0"/>
          <c:showBubbleSize val="0"/>
        </c:dLbls>
        <c:gapWidth val="219"/>
        <c:overlap val="-27"/>
        <c:axId val="1643135104"/>
        <c:axId val="670991744"/>
      </c:barChart>
      <c:catAx>
        <c:axId val="16431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70991744"/>
        <c:crosses val="autoZero"/>
        <c:auto val="1"/>
        <c:lblAlgn val="ctr"/>
        <c:lblOffset val="100"/>
        <c:noMultiLvlLbl val="0"/>
      </c:catAx>
      <c:valAx>
        <c:axId val="67099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164313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escolares en función del criterio de inclusión en TSU</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9'!$E$50</c:f>
              <c:strCache>
                <c:ptCount val="1"/>
                <c:pt idx="0">
                  <c:v>Licenciatura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9'!$I$48:$T$48</c:f>
              <c:strCache>
                <c:ptCount val="12"/>
                <c:pt idx="0">
                  <c:v>Ingreso - 
personas con discapacidad</c:v>
                </c:pt>
                <c:pt idx="1">
                  <c:v>Ingreso - 
personas sin discapacidad</c:v>
                </c:pt>
                <c:pt idx="2">
                  <c:v>Permanencia - 
personas con discapacidad</c:v>
                </c:pt>
                <c:pt idx="3">
                  <c:v>Permanencia - 
personas sin discapacidad</c:v>
                </c:pt>
                <c:pt idx="4">
                  <c:v>Abandono - 
personas con discapacidad</c:v>
                </c:pt>
                <c:pt idx="5">
                  <c:v>Abandono - 
personas sin discapacidad</c:v>
                </c:pt>
                <c:pt idx="6">
                  <c:v>Reprobación - 
personas con discapacidad</c:v>
                </c:pt>
                <c:pt idx="7">
                  <c:v>Reprobación - 
personas sin discapacidad</c:v>
                </c:pt>
                <c:pt idx="8">
                  <c:v>Egreso - 
personas con discapacidad</c:v>
                </c:pt>
                <c:pt idx="9">
                  <c:v>Egreso - 
personas sin discapacidad</c:v>
                </c:pt>
                <c:pt idx="10">
                  <c:v>Titulación - 
personas con discapacidad</c:v>
                </c:pt>
                <c:pt idx="11">
                  <c:v>Titulación - 
personas sin discapacidad</c:v>
                </c:pt>
              </c:strCache>
            </c:strRef>
          </c:cat>
          <c:val>
            <c:numRef>
              <c:f>'Indicador 9'!$I$50:$T$50</c:f>
              <c:numCache>
                <c:formatCode>0.0%</c:formatCode>
                <c:ptCount val="12"/>
                <c:pt idx="0">
                  <c:v>0.2</c:v>
                </c:pt>
                <c:pt idx="1">
                  <c:v>0.38776736361451575</c:v>
                </c:pt>
                <c:pt idx="2">
                  <c:v>0.5</c:v>
                </c:pt>
                <c:pt idx="3">
                  <c:v>0.6197706848466068</c:v>
                </c:pt>
                <c:pt idx="4">
                  <c:v>0.5</c:v>
                </c:pt>
                <c:pt idx="5">
                  <c:v>0.38022931515339325</c:v>
                </c:pt>
                <c:pt idx="6">
                  <c:v>0</c:v>
                </c:pt>
                <c:pt idx="7">
                  <c:v>3.6025385764061724E-2</c:v>
                </c:pt>
                <c:pt idx="8">
                  <c:v>0.25</c:v>
                </c:pt>
                <c:pt idx="9">
                  <c:v>0.34843507902076232</c:v>
                </c:pt>
                <c:pt idx="10">
                  <c:v>0.25</c:v>
                </c:pt>
                <c:pt idx="11">
                  <c:v>0.28713975828943289</c:v>
                </c:pt>
              </c:numCache>
            </c:numRef>
          </c:val>
          <c:extLst>
            <c:ext xmlns:c16="http://schemas.microsoft.com/office/drawing/2014/chart" uri="{C3380CC4-5D6E-409C-BE32-E72D297353CC}">
              <c16:uniqueId val="{00000000-DB66-574E-81AF-6E622BCE3BF2}"/>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s-MX"/>
              <a:t>Indicador 9. Trayectorias en función del criterio de interculturalidad en licenciatura</a:t>
            </a:r>
          </a:p>
        </c:rich>
      </c:tx>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bar"/>
        <c:grouping val="clustered"/>
        <c:varyColors val="0"/>
        <c:ser>
          <c:idx val="0"/>
          <c:order val="0"/>
          <c:tx>
            <c:strRef>
              <c:f>'Indicador 9'!$E$69</c:f>
              <c:strCache>
                <c:ptCount val="1"/>
                <c:pt idx="0">
                  <c:v>Especialidad</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'Indicador 9'!$I$66:$T$66</c:f>
              <c:strCache>
                <c:ptCount val="12"/>
                <c:pt idx="0">
                  <c:v>Ingreso - 
Personas que se autoidentifican como indígenas, afromexicanas, migrantes u otra identidad cultural</c:v>
                </c:pt>
                <c:pt idx="1">
                  <c:v>Ingreso - 
Personas que no se autoidentifican como indígenas, afromexicanas, migrantes u otra identidad cultural</c:v>
                </c:pt>
                <c:pt idx="2">
                  <c:v>Permanencia - 
Personas que se autoidentifican como indígenas, afromexicanas, migrantes u otra identidad cultural</c:v>
                </c:pt>
                <c:pt idx="3">
                  <c:v>Permanencia - 
Personas que no se autoidentifican como indígenas, afromexicanas, migrantes u otra identidad cultural</c:v>
                </c:pt>
                <c:pt idx="4">
                  <c:v>Abandono - 
Personas que se autoidentifican como indígenas, afromexicanas, migrantes u otra identidad cultural</c:v>
                </c:pt>
                <c:pt idx="5">
                  <c:v>Abandono - 
Personas que no se autoidentifican como indígenas, afromexicanas, migrantes u otra identidad cultural</c:v>
                </c:pt>
                <c:pt idx="6">
                  <c:v>Reprobación - 
Personas que se autoidentifican como indígenas, afromexicanas, migrantes u otra identidad cultural</c:v>
                </c:pt>
                <c:pt idx="7">
                  <c:v>Reprobación - 
Personas que no se autoidentifican como indígenas, afromexicanas, migrantes u otra identidad cultural</c:v>
                </c:pt>
                <c:pt idx="8">
                  <c:v>Egreso - 
Personas que se autoidentifican como indígenas, afromexicanas, migrantes u otra identidad cultural</c:v>
                </c:pt>
                <c:pt idx="9">
                  <c:v>Egreso - 
Personas que no se autoidentifican como indígenas, afromexicanas, migrantes u otra identidad cultural</c:v>
                </c:pt>
                <c:pt idx="10">
                  <c:v>Titulación - 
Personas que se autoidentifican como indígenas, afromexicanas, migrantes u otra identidad cultural</c:v>
                </c:pt>
                <c:pt idx="11">
                  <c:v>Titulación - 
Personas que no se autoidentifican como indígenas, afromexicanas, migrantes u otra identidad cultural</c:v>
                </c:pt>
              </c:strCache>
            </c:strRef>
          </c:cat>
          <c:val>
            <c:numRef>
              <c:f>'Indicador 9'!$I$69:$T$69</c:f>
              <c:numCache>
                <c:formatCode>0.0%</c:formatCode>
                <c:ptCount val="12"/>
                <c:pt idx="0">
                  <c:v>0</c:v>
                </c:pt>
                <c:pt idx="1">
                  <c:v>0.5709342560553633</c:v>
                </c:pt>
                <c:pt idx="2">
                  <c:v>0</c:v>
                </c:pt>
                <c:pt idx="3">
                  <c:v>0.64848484848484844</c:v>
                </c:pt>
                <c:pt idx="4">
                  <c:v>0</c:v>
                </c:pt>
                <c:pt idx="5">
                  <c:v>0.3515151515151515</c:v>
                </c:pt>
                <c:pt idx="6">
                  <c:v>0</c:v>
                </c:pt>
                <c:pt idx="7">
                  <c:v>0</c:v>
                </c:pt>
                <c:pt idx="8">
                  <c:v>0</c:v>
                </c:pt>
                <c:pt idx="9">
                  <c:v>0.64848484848484844</c:v>
                </c:pt>
                <c:pt idx="10">
                  <c:v>0</c:v>
                </c:pt>
                <c:pt idx="11">
                  <c:v>0.24242424242424243</c:v>
                </c:pt>
              </c:numCache>
            </c:numRef>
          </c:val>
          <c:extLst>
            <c:ext xmlns:c16="http://schemas.microsoft.com/office/drawing/2014/chart" uri="{C3380CC4-5D6E-409C-BE32-E72D297353CC}">
              <c16:uniqueId val="{00000000-EE67-1846-8694-0DF4284CA530}"/>
            </c:ext>
          </c:extLst>
        </c:ser>
        <c:dLbls>
          <c:dLblPos val="outEnd"/>
          <c:showLegendKey val="0"/>
          <c:showVal val="1"/>
          <c:showCatName val="0"/>
          <c:showSerName val="0"/>
          <c:showPercent val="0"/>
          <c:showBubbleSize val="0"/>
        </c:dLbls>
        <c:gapWidth val="150"/>
        <c:axId val="619286111"/>
        <c:axId val="619290895"/>
      </c:barChart>
      <c:catAx>
        <c:axId val="6192861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90895"/>
        <c:crosses val="autoZero"/>
        <c:auto val="1"/>
        <c:lblAlgn val="ctr"/>
        <c:lblOffset val="100"/>
        <c:noMultiLvlLbl val="0"/>
      </c:catAx>
      <c:valAx>
        <c:axId val="619290895"/>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928611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s-MX"/>
              <a:t>Indicador 10. Existencia de un diseño curricular que incorpore en forma fundamentada, gradual, transversal e integrada, el desarrollo de aprendizajes relacionados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10'!$E$13</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10'!$G$11:$M$11</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10'!$G$13:$M$13</c:f>
              <c:numCache>
                <c:formatCode>0.0%</c:formatCode>
                <c:ptCount val="7"/>
                <c:pt idx="0">
                  <c:v>0.82499999999999996</c:v>
                </c:pt>
                <c:pt idx="1">
                  <c:v>0.62</c:v>
                </c:pt>
                <c:pt idx="2">
                  <c:v>0.64500000000000002</c:v>
                </c:pt>
                <c:pt idx="3">
                  <c:v>0.81499999999999995</c:v>
                </c:pt>
                <c:pt idx="4">
                  <c:v>0.81499999999999995</c:v>
                </c:pt>
                <c:pt idx="5">
                  <c:v>0.72</c:v>
                </c:pt>
                <c:pt idx="6">
                  <c:v>0.55500000000000005</c:v>
                </c:pt>
              </c:numCache>
            </c:numRef>
          </c:val>
          <c:extLst>
            <c:ext xmlns:c16="http://schemas.microsoft.com/office/drawing/2014/chart" uri="{C3380CC4-5D6E-409C-BE32-E72D297353CC}">
              <c16:uniqueId val="{00000000-9A71-F942-A463-F952550A97E3}"/>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s-MX"/>
              <a:t>Indicador 10. Existencia de un diseño curricular que incorpore en forma fundamentada, gradual, transversal e integrada, el desarrollo de aprendizajes relacionados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10'!$E$14</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10'!$G$3:$M$3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10'!$G$14:$M$14</c:f>
              <c:numCache>
                <c:formatCode>0.0%</c:formatCode>
                <c:ptCount val="7"/>
                <c:pt idx="0">
                  <c:v>0.52631578947368418</c:v>
                </c:pt>
                <c:pt idx="1">
                  <c:v>0.36842105263157893</c:v>
                </c:pt>
                <c:pt idx="2">
                  <c:v>0.31578947368421051</c:v>
                </c:pt>
                <c:pt idx="3">
                  <c:v>0.42105263157894735</c:v>
                </c:pt>
                <c:pt idx="4">
                  <c:v>0.47368421052631576</c:v>
                </c:pt>
                <c:pt idx="5">
                  <c:v>0.42105263157894735</c:v>
                </c:pt>
                <c:pt idx="6">
                  <c:v>0.21052631578947367</c:v>
                </c:pt>
              </c:numCache>
            </c:numRef>
          </c:val>
          <c:extLst>
            <c:ext xmlns:c16="http://schemas.microsoft.com/office/drawing/2014/chart" uri="{C3380CC4-5D6E-409C-BE32-E72D297353CC}">
              <c16:uniqueId val="{00000000-FC7C-AD4A-864E-613DDC4BB168}"/>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s-MX"/>
              <a:t>Indicador 10. Existencia de un diseño curricular que incorpore en forma fundamentada, gradual, transversal e integrada, el desarrollo de aprendizajes relacionados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10'!$E$15</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10'!$G$3:$M$3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10'!$G$15:$M$15</c:f>
              <c:numCache>
                <c:formatCode>0.0%</c:formatCode>
                <c:ptCount val="7"/>
                <c:pt idx="0">
                  <c:v>0.63218390804597702</c:v>
                </c:pt>
                <c:pt idx="1">
                  <c:v>0.39080459770114945</c:v>
                </c:pt>
                <c:pt idx="2">
                  <c:v>0.36781609195402298</c:v>
                </c:pt>
                <c:pt idx="3">
                  <c:v>0.57471264367816088</c:v>
                </c:pt>
                <c:pt idx="4">
                  <c:v>0.56321839080459768</c:v>
                </c:pt>
                <c:pt idx="5">
                  <c:v>0.42528735632183906</c:v>
                </c:pt>
                <c:pt idx="6">
                  <c:v>0.31034482758620691</c:v>
                </c:pt>
              </c:numCache>
            </c:numRef>
          </c:val>
          <c:extLst>
            <c:ext xmlns:c16="http://schemas.microsoft.com/office/drawing/2014/chart" uri="{C3380CC4-5D6E-409C-BE32-E72D297353CC}">
              <c16:uniqueId val="{00000000-67F3-3148-9C6C-ADD1E56E319D}"/>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s-MX"/>
              <a:t>Indicador 10. Existencia de un diseño curricular que incorpore en forma fundamentada, gradual, transversal e integrada, el desarrollo de aprendizajes relacionados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10'!$E$16</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10'!$G$3:$M$3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10'!$G$16:$M$16</c:f>
              <c:numCache>
                <c:formatCode>0.0%</c:formatCode>
                <c:ptCount val="7"/>
                <c:pt idx="0">
                  <c:v>0.69444444444444442</c:v>
                </c:pt>
                <c:pt idx="1">
                  <c:v>0.52777777777777779</c:v>
                </c:pt>
                <c:pt idx="2">
                  <c:v>0.47222222222222221</c:v>
                </c:pt>
                <c:pt idx="3">
                  <c:v>0.72222222222222221</c:v>
                </c:pt>
                <c:pt idx="4">
                  <c:v>0.61111111111111116</c:v>
                </c:pt>
                <c:pt idx="5">
                  <c:v>0.61111111111111116</c:v>
                </c:pt>
                <c:pt idx="6">
                  <c:v>0.44444444444444442</c:v>
                </c:pt>
              </c:numCache>
            </c:numRef>
          </c:val>
          <c:extLst>
            <c:ext xmlns:c16="http://schemas.microsoft.com/office/drawing/2014/chart" uri="{C3380CC4-5D6E-409C-BE32-E72D297353CC}">
              <c16:uniqueId val="{00000000-8613-3846-85C9-DB585B9780C2}"/>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s-MX"/>
              <a:t>Indicador 10. Existencia de un diseño curricular que incorpore en forma fundamentada, gradual, transversal e integrada, el desarrollo de aprendizajes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10'!$E$12</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10'!$G$3:$M$3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10'!$G$12:$M$12</c:f>
              <c:numCache>
                <c:formatCode>0.0%</c:formatCode>
                <c:ptCount val="7"/>
                <c:pt idx="0">
                  <c:v>0.8571428571428571</c:v>
                </c:pt>
                <c:pt idx="1">
                  <c:v>0.7142857142857143</c:v>
                </c:pt>
                <c:pt idx="2">
                  <c:v>0.7142857142857143</c:v>
                </c:pt>
                <c:pt idx="3">
                  <c:v>0.5714285714285714</c:v>
                </c:pt>
                <c:pt idx="4">
                  <c:v>0.2857142857142857</c:v>
                </c:pt>
                <c:pt idx="5">
                  <c:v>0.2857142857142857</c:v>
                </c:pt>
                <c:pt idx="6">
                  <c:v>0.42857142857142855</c:v>
                </c:pt>
              </c:numCache>
            </c:numRef>
          </c:val>
          <c:extLst>
            <c:ext xmlns:c16="http://schemas.microsoft.com/office/drawing/2014/chart" uri="{C3380CC4-5D6E-409C-BE32-E72D297353CC}">
              <c16:uniqueId val="{00000000-4E36-D54A-BF82-DAB11FCE1C52}"/>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1. Incorporación de los rasgos formativos relacionados con cada uno de los criterios del SEAES en el perfil de egreso de los programas educativos </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1'!$E$13</c:f>
              <c:strCache>
                <c:ptCount val="1"/>
                <c:pt idx="0">
                  <c:v>TSU</c:v>
                </c:pt>
              </c:strCache>
            </c:strRef>
          </c:tx>
          <c:spPr>
            <a:solidFill>
              <a:schemeClr val="accent1"/>
            </a:solidFill>
            <a:ln>
              <a:noFill/>
            </a:ln>
            <a:effectLst/>
          </c:spPr>
          <c:invertIfNegative val="0"/>
          <c:cat>
            <c:strRef>
              <c:f>'Indicador 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1'!$G$13:$M$13</c:f>
              <c:numCache>
                <c:formatCode>0%</c:formatCode>
                <c:ptCount val="7"/>
                <c:pt idx="0">
                  <c:v>1</c:v>
                </c:pt>
                <c:pt idx="1">
                  <c:v>1</c:v>
                </c:pt>
                <c:pt idx="2">
                  <c:v>1</c:v>
                </c:pt>
                <c:pt idx="3">
                  <c:v>0.5714285714285714</c:v>
                </c:pt>
                <c:pt idx="4">
                  <c:v>1</c:v>
                </c:pt>
                <c:pt idx="5">
                  <c:v>0.7142857142857143</c:v>
                </c:pt>
                <c:pt idx="6">
                  <c:v>1</c:v>
                </c:pt>
              </c:numCache>
            </c:numRef>
          </c:val>
          <c:extLst>
            <c:ext xmlns:c16="http://schemas.microsoft.com/office/drawing/2014/chart" uri="{C3380CC4-5D6E-409C-BE32-E72D297353CC}">
              <c16:uniqueId val="{00000000-FBB1-6546-B480-84D2BAB733B6}"/>
            </c:ext>
          </c:extLst>
        </c:ser>
        <c:ser>
          <c:idx val="1"/>
          <c:order val="1"/>
          <c:tx>
            <c:strRef>
              <c:f>'Indicador 1'!$E$14</c:f>
              <c:strCache>
                <c:ptCount val="1"/>
                <c:pt idx="0">
                  <c:v>Licenciatura</c:v>
                </c:pt>
              </c:strCache>
            </c:strRef>
          </c:tx>
          <c:spPr>
            <a:solidFill>
              <a:schemeClr val="accent2"/>
            </a:solidFill>
            <a:ln>
              <a:noFill/>
            </a:ln>
            <a:effectLst/>
          </c:spPr>
          <c:invertIfNegative val="0"/>
          <c:cat>
            <c:strRef>
              <c:f>'Indicador 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1'!$G$14:$M$14</c:f>
              <c:numCache>
                <c:formatCode>0%</c:formatCode>
                <c:ptCount val="7"/>
                <c:pt idx="0">
                  <c:v>0.95</c:v>
                </c:pt>
                <c:pt idx="1">
                  <c:v>0.88</c:v>
                </c:pt>
                <c:pt idx="2">
                  <c:v>0.88500000000000001</c:v>
                </c:pt>
                <c:pt idx="3">
                  <c:v>0.95</c:v>
                </c:pt>
                <c:pt idx="4">
                  <c:v>0.93</c:v>
                </c:pt>
                <c:pt idx="5">
                  <c:v>0.86</c:v>
                </c:pt>
                <c:pt idx="6">
                  <c:v>0.85</c:v>
                </c:pt>
              </c:numCache>
            </c:numRef>
          </c:val>
          <c:extLst>
            <c:ext xmlns:c16="http://schemas.microsoft.com/office/drawing/2014/chart" uri="{C3380CC4-5D6E-409C-BE32-E72D297353CC}">
              <c16:uniqueId val="{00000001-FBB1-6546-B480-84D2BAB733B6}"/>
            </c:ext>
          </c:extLst>
        </c:ser>
        <c:ser>
          <c:idx val="2"/>
          <c:order val="2"/>
          <c:tx>
            <c:strRef>
              <c:f>'Indicador 1'!$E$15</c:f>
              <c:strCache>
                <c:ptCount val="1"/>
                <c:pt idx="0">
                  <c:v>Especialidad</c:v>
                </c:pt>
              </c:strCache>
            </c:strRef>
          </c:tx>
          <c:spPr>
            <a:solidFill>
              <a:schemeClr val="accent3"/>
            </a:solidFill>
            <a:ln>
              <a:noFill/>
            </a:ln>
            <a:effectLst/>
          </c:spPr>
          <c:invertIfNegative val="0"/>
          <c:cat>
            <c:strRef>
              <c:f>'Indicador 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1'!$G$15:$M$15</c:f>
              <c:numCache>
                <c:formatCode>0%</c:formatCode>
                <c:ptCount val="7"/>
                <c:pt idx="0">
                  <c:v>0.68421052631578949</c:v>
                </c:pt>
                <c:pt idx="1">
                  <c:v>0.57894736842105265</c:v>
                </c:pt>
                <c:pt idx="2">
                  <c:v>0.57894736842105265</c:v>
                </c:pt>
                <c:pt idx="3">
                  <c:v>0.68421052631578949</c:v>
                </c:pt>
                <c:pt idx="4">
                  <c:v>0.57894736842105265</c:v>
                </c:pt>
                <c:pt idx="5">
                  <c:v>0.57894736842105265</c:v>
                </c:pt>
                <c:pt idx="6">
                  <c:v>0.63157894736842102</c:v>
                </c:pt>
              </c:numCache>
            </c:numRef>
          </c:val>
          <c:extLst>
            <c:ext xmlns:c16="http://schemas.microsoft.com/office/drawing/2014/chart" uri="{C3380CC4-5D6E-409C-BE32-E72D297353CC}">
              <c16:uniqueId val="{00000002-FBB1-6546-B480-84D2BAB733B6}"/>
            </c:ext>
          </c:extLst>
        </c:ser>
        <c:ser>
          <c:idx val="3"/>
          <c:order val="3"/>
          <c:tx>
            <c:strRef>
              <c:f>'Indicador 1'!$E$16</c:f>
              <c:strCache>
                <c:ptCount val="1"/>
                <c:pt idx="0">
                  <c:v>Maestría</c:v>
                </c:pt>
              </c:strCache>
            </c:strRef>
          </c:tx>
          <c:spPr>
            <a:solidFill>
              <a:schemeClr val="accent4"/>
            </a:solidFill>
            <a:ln>
              <a:noFill/>
            </a:ln>
            <a:effectLst/>
          </c:spPr>
          <c:invertIfNegative val="0"/>
          <c:cat>
            <c:strRef>
              <c:f>'Indicador 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1'!$G$16:$M$16</c:f>
              <c:numCache>
                <c:formatCode>0%</c:formatCode>
                <c:ptCount val="7"/>
                <c:pt idx="0">
                  <c:v>0.72413793103448276</c:v>
                </c:pt>
                <c:pt idx="1">
                  <c:v>0.66666666666666663</c:v>
                </c:pt>
                <c:pt idx="2">
                  <c:v>0.67816091954022983</c:v>
                </c:pt>
                <c:pt idx="3">
                  <c:v>0.70114942528735635</c:v>
                </c:pt>
                <c:pt idx="4">
                  <c:v>0.70114942528735635</c:v>
                </c:pt>
                <c:pt idx="5">
                  <c:v>0.65517241379310343</c:v>
                </c:pt>
                <c:pt idx="6">
                  <c:v>0.58620689655172409</c:v>
                </c:pt>
              </c:numCache>
            </c:numRef>
          </c:val>
          <c:extLst>
            <c:ext xmlns:c16="http://schemas.microsoft.com/office/drawing/2014/chart" uri="{C3380CC4-5D6E-409C-BE32-E72D297353CC}">
              <c16:uniqueId val="{00000003-FBB1-6546-B480-84D2BAB733B6}"/>
            </c:ext>
          </c:extLst>
        </c:ser>
        <c:ser>
          <c:idx val="4"/>
          <c:order val="4"/>
          <c:tx>
            <c:strRef>
              <c:f>'Indicador 1'!$E$17</c:f>
              <c:strCache>
                <c:ptCount val="1"/>
                <c:pt idx="0">
                  <c:v>Doctorado</c:v>
                </c:pt>
              </c:strCache>
            </c:strRef>
          </c:tx>
          <c:spPr>
            <a:solidFill>
              <a:schemeClr val="accent5"/>
            </a:solidFill>
            <a:ln>
              <a:noFill/>
            </a:ln>
            <a:effectLst/>
          </c:spPr>
          <c:invertIfNegative val="0"/>
          <c:cat>
            <c:strRef>
              <c:f>'Indicador 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1'!$G$17:$M$17</c:f>
              <c:numCache>
                <c:formatCode>0%</c:formatCode>
                <c:ptCount val="7"/>
                <c:pt idx="0">
                  <c:v>0.83333333333333337</c:v>
                </c:pt>
                <c:pt idx="1">
                  <c:v>0.80555555555555558</c:v>
                </c:pt>
                <c:pt idx="2">
                  <c:v>0.83333333333333337</c:v>
                </c:pt>
                <c:pt idx="3">
                  <c:v>0.86111111111111116</c:v>
                </c:pt>
                <c:pt idx="4">
                  <c:v>0.86111111111111116</c:v>
                </c:pt>
                <c:pt idx="5">
                  <c:v>0.83333333333333337</c:v>
                </c:pt>
                <c:pt idx="6">
                  <c:v>0.75</c:v>
                </c:pt>
              </c:numCache>
            </c:numRef>
          </c:val>
          <c:extLst>
            <c:ext xmlns:c16="http://schemas.microsoft.com/office/drawing/2014/chart" uri="{C3380CC4-5D6E-409C-BE32-E72D297353CC}">
              <c16:uniqueId val="{00000004-FBB1-6546-B480-84D2BAB733B6}"/>
            </c:ext>
          </c:extLst>
        </c:ser>
        <c:dLbls>
          <c:showLegendKey val="0"/>
          <c:showVal val="0"/>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s-MX"/>
              <a:t>Indicador 10. Existencia de un diseño curricular que incorpore en forma fundamentada, gradual, transversal e integrada, el desarrollo de aprendizajes relacionados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10'!$E$12</c:f>
              <c:strCache>
                <c:ptCount val="1"/>
                <c:pt idx="0">
                  <c:v>TSU</c:v>
                </c:pt>
              </c:strCache>
            </c:strRef>
          </c:tx>
          <c:spPr>
            <a:solidFill>
              <a:schemeClr val="accent1"/>
            </a:solidFill>
            <a:ln>
              <a:noFill/>
            </a:ln>
            <a:effectLst/>
          </c:spPr>
          <c:invertIfNegative val="0"/>
          <c:dLbls>
            <c:delete val="1"/>
          </c:dLbls>
          <c:cat>
            <c:strRef>
              <c:f>'Indicador 10'!$G$3:$M$3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10'!$G$12:$M$12</c:f>
              <c:numCache>
                <c:formatCode>0.0%</c:formatCode>
                <c:ptCount val="7"/>
                <c:pt idx="0">
                  <c:v>0.8571428571428571</c:v>
                </c:pt>
                <c:pt idx="1">
                  <c:v>0.7142857142857143</c:v>
                </c:pt>
                <c:pt idx="2">
                  <c:v>0.7142857142857143</c:v>
                </c:pt>
                <c:pt idx="3">
                  <c:v>0.5714285714285714</c:v>
                </c:pt>
                <c:pt idx="4">
                  <c:v>0.2857142857142857</c:v>
                </c:pt>
                <c:pt idx="5">
                  <c:v>0.2857142857142857</c:v>
                </c:pt>
                <c:pt idx="6">
                  <c:v>0.42857142857142855</c:v>
                </c:pt>
              </c:numCache>
            </c:numRef>
          </c:val>
          <c:extLst>
            <c:ext xmlns:c16="http://schemas.microsoft.com/office/drawing/2014/chart" uri="{C3380CC4-5D6E-409C-BE32-E72D297353CC}">
              <c16:uniqueId val="{00000000-B109-0F41-A5E4-EF21C6A9D340}"/>
            </c:ext>
          </c:extLst>
        </c:ser>
        <c:ser>
          <c:idx val="1"/>
          <c:order val="1"/>
          <c:tx>
            <c:strRef>
              <c:f>'Indicador 10'!$E$13</c:f>
              <c:strCache>
                <c:ptCount val="1"/>
                <c:pt idx="0">
                  <c:v>Licenciatura</c:v>
                </c:pt>
              </c:strCache>
            </c:strRef>
          </c:tx>
          <c:spPr>
            <a:solidFill>
              <a:schemeClr val="accent2"/>
            </a:solidFill>
            <a:ln>
              <a:noFill/>
            </a:ln>
            <a:effectLst/>
          </c:spPr>
          <c:invertIfNegative val="0"/>
          <c:dLbls>
            <c:delete val="1"/>
          </c:dLbls>
          <c:cat>
            <c:strRef>
              <c:f>'Indicador 10'!$G$3:$M$3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10'!$G$13:$M$13</c:f>
              <c:numCache>
                <c:formatCode>0.0%</c:formatCode>
                <c:ptCount val="7"/>
                <c:pt idx="0">
                  <c:v>0.82499999999999996</c:v>
                </c:pt>
                <c:pt idx="1">
                  <c:v>0.62</c:v>
                </c:pt>
                <c:pt idx="2">
                  <c:v>0.64500000000000002</c:v>
                </c:pt>
                <c:pt idx="3">
                  <c:v>0.81499999999999995</c:v>
                </c:pt>
                <c:pt idx="4">
                  <c:v>0.81499999999999995</c:v>
                </c:pt>
                <c:pt idx="5">
                  <c:v>0.72</c:v>
                </c:pt>
                <c:pt idx="6">
                  <c:v>0.55500000000000005</c:v>
                </c:pt>
              </c:numCache>
            </c:numRef>
          </c:val>
          <c:extLst>
            <c:ext xmlns:c16="http://schemas.microsoft.com/office/drawing/2014/chart" uri="{C3380CC4-5D6E-409C-BE32-E72D297353CC}">
              <c16:uniqueId val="{00000001-B109-0F41-A5E4-EF21C6A9D340}"/>
            </c:ext>
          </c:extLst>
        </c:ser>
        <c:ser>
          <c:idx val="2"/>
          <c:order val="2"/>
          <c:tx>
            <c:strRef>
              <c:f>'Indicador 10'!$E$14</c:f>
              <c:strCache>
                <c:ptCount val="1"/>
                <c:pt idx="0">
                  <c:v>Especialidad</c:v>
                </c:pt>
              </c:strCache>
            </c:strRef>
          </c:tx>
          <c:spPr>
            <a:solidFill>
              <a:schemeClr val="accent3"/>
            </a:solidFill>
            <a:ln>
              <a:noFill/>
            </a:ln>
            <a:effectLst/>
          </c:spPr>
          <c:invertIfNegative val="0"/>
          <c:dLbls>
            <c:delete val="1"/>
          </c:dLbls>
          <c:cat>
            <c:strRef>
              <c:f>'Indicador 10'!$G$3:$M$3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10'!$G$14:$M$14</c:f>
              <c:numCache>
                <c:formatCode>0.0%</c:formatCode>
                <c:ptCount val="7"/>
                <c:pt idx="0">
                  <c:v>0.52631578947368418</c:v>
                </c:pt>
                <c:pt idx="1">
                  <c:v>0.36842105263157893</c:v>
                </c:pt>
                <c:pt idx="2">
                  <c:v>0.31578947368421051</c:v>
                </c:pt>
                <c:pt idx="3">
                  <c:v>0.42105263157894735</c:v>
                </c:pt>
                <c:pt idx="4">
                  <c:v>0.47368421052631576</c:v>
                </c:pt>
                <c:pt idx="5">
                  <c:v>0.42105263157894735</c:v>
                </c:pt>
                <c:pt idx="6">
                  <c:v>0.21052631578947367</c:v>
                </c:pt>
              </c:numCache>
            </c:numRef>
          </c:val>
          <c:extLst>
            <c:ext xmlns:c16="http://schemas.microsoft.com/office/drawing/2014/chart" uri="{C3380CC4-5D6E-409C-BE32-E72D297353CC}">
              <c16:uniqueId val="{00000002-B109-0F41-A5E4-EF21C6A9D340}"/>
            </c:ext>
          </c:extLst>
        </c:ser>
        <c:ser>
          <c:idx val="3"/>
          <c:order val="3"/>
          <c:tx>
            <c:strRef>
              <c:f>'Indicador 10'!$E$15</c:f>
              <c:strCache>
                <c:ptCount val="1"/>
                <c:pt idx="0">
                  <c:v>Maestría</c:v>
                </c:pt>
              </c:strCache>
            </c:strRef>
          </c:tx>
          <c:spPr>
            <a:solidFill>
              <a:schemeClr val="accent4"/>
            </a:solidFill>
            <a:ln>
              <a:noFill/>
            </a:ln>
            <a:effectLst/>
          </c:spPr>
          <c:invertIfNegative val="0"/>
          <c:dLbls>
            <c:delete val="1"/>
          </c:dLbls>
          <c:cat>
            <c:strRef>
              <c:f>'Indicador 10'!$G$3:$M$3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10'!$G$15:$M$15</c:f>
              <c:numCache>
                <c:formatCode>0.0%</c:formatCode>
                <c:ptCount val="7"/>
                <c:pt idx="0">
                  <c:v>0.63218390804597702</c:v>
                </c:pt>
                <c:pt idx="1">
                  <c:v>0.39080459770114945</c:v>
                </c:pt>
                <c:pt idx="2">
                  <c:v>0.36781609195402298</c:v>
                </c:pt>
                <c:pt idx="3">
                  <c:v>0.57471264367816088</c:v>
                </c:pt>
                <c:pt idx="4">
                  <c:v>0.56321839080459768</c:v>
                </c:pt>
                <c:pt idx="5">
                  <c:v>0.42528735632183906</c:v>
                </c:pt>
                <c:pt idx="6">
                  <c:v>0.31034482758620691</c:v>
                </c:pt>
              </c:numCache>
            </c:numRef>
          </c:val>
          <c:extLst>
            <c:ext xmlns:c16="http://schemas.microsoft.com/office/drawing/2014/chart" uri="{C3380CC4-5D6E-409C-BE32-E72D297353CC}">
              <c16:uniqueId val="{00000003-B109-0F41-A5E4-EF21C6A9D340}"/>
            </c:ext>
          </c:extLst>
        </c:ser>
        <c:ser>
          <c:idx val="4"/>
          <c:order val="4"/>
          <c:tx>
            <c:strRef>
              <c:f>'Indicador 10'!$E$16</c:f>
              <c:strCache>
                <c:ptCount val="1"/>
                <c:pt idx="0">
                  <c:v>Doctorado</c:v>
                </c:pt>
              </c:strCache>
            </c:strRef>
          </c:tx>
          <c:spPr>
            <a:solidFill>
              <a:schemeClr val="accent5"/>
            </a:solidFill>
            <a:ln>
              <a:noFill/>
            </a:ln>
            <a:effectLst/>
          </c:spPr>
          <c:invertIfNegative val="0"/>
          <c:dLbls>
            <c:delete val="1"/>
          </c:dLbls>
          <c:cat>
            <c:strRef>
              <c:f>'Indicador 10'!$G$3:$M$3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10'!$G$16:$M$16</c:f>
              <c:numCache>
                <c:formatCode>0.0%</c:formatCode>
                <c:ptCount val="7"/>
                <c:pt idx="0">
                  <c:v>0.69444444444444442</c:v>
                </c:pt>
                <c:pt idx="1">
                  <c:v>0.52777777777777779</c:v>
                </c:pt>
                <c:pt idx="2">
                  <c:v>0.47222222222222221</c:v>
                </c:pt>
                <c:pt idx="3">
                  <c:v>0.72222222222222221</c:v>
                </c:pt>
                <c:pt idx="4">
                  <c:v>0.61111111111111116</c:v>
                </c:pt>
                <c:pt idx="5">
                  <c:v>0.61111111111111116</c:v>
                </c:pt>
                <c:pt idx="6">
                  <c:v>0.44444444444444442</c:v>
                </c:pt>
              </c:numCache>
            </c:numRef>
          </c:val>
          <c:extLst>
            <c:ext xmlns:c16="http://schemas.microsoft.com/office/drawing/2014/chart" uri="{C3380CC4-5D6E-409C-BE32-E72D297353CC}">
              <c16:uniqueId val="{00000004-B109-0F41-A5E4-EF21C6A9D340}"/>
            </c:ext>
          </c:extLst>
        </c:ser>
        <c:dLbls>
          <c:dLblPos val="ctr"/>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11. Porcentaje de unidades de aprendizaje terminales dedicadas a consolidar los rasgos del perfil de egreso, relacionados con los criterios del SEAES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11'!$E$13</c:f>
              <c:strCache>
                <c:ptCount val="1"/>
                <c:pt idx="0">
                  <c:v>TSU</c:v>
                </c:pt>
              </c:strCache>
            </c:strRef>
          </c:tx>
          <c:spPr>
            <a:solidFill>
              <a:schemeClr val="accent1"/>
            </a:solidFill>
            <a:ln>
              <a:noFill/>
            </a:ln>
            <a:effectLst/>
          </c:spPr>
          <c:invertIfNegative val="0"/>
          <c:dLbls>
            <c:delete val="1"/>
          </c:dLbls>
          <c:cat>
            <c:strRef>
              <c:f>'Indicador 11'!$G$4:$M$4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11'!$G$14:$M$14</c:f>
              <c:numCache>
                <c:formatCode>0%</c:formatCode>
                <c:ptCount val="7"/>
                <c:pt idx="0">
                  <c:v>0.75851063829787235</c:v>
                </c:pt>
                <c:pt idx="1">
                  <c:v>0.49468085106382981</c:v>
                </c:pt>
                <c:pt idx="2">
                  <c:v>0.39361702127659576</c:v>
                </c:pt>
                <c:pt idx="3">
                  <c:v>0.72978723404255319</c:v>
                </c:pt>
                <c:pt idx="4">
                  <c:v>0.5925531914893617</c:v>
                </c:pt>
                <c:pt idx="5">
                  <c:v>0.63723404255319149</c:v>
                </c:pt>
                <c:pt idx="6">
                  <c:v>0.28829787234042553</c:v>
                </c:pt>
              </c:numCache>
            </c:numRef>
          </c:val>
          <c:extLst>
            <c:ext xmlns:c16="http://schemas.microsoft.com/office/drawing/2014/chart" uri="{C3380CC4-5D6E-409C-BE32-E72D297353CC}">
              <c16:uniqueId val="{00000000-56ED-E144-91FE-8EE3BA518A49}"/>
            </c:ext>
          </c:extLst>
        </c:ser>
        <c:ser>
          <c:idx val="1"/>
          <c:order val="1"/>
          <c:tx>
            <c:strRef>
              <c:f>'Indicador 11'!$E$14</c:f>
              <c:strCache>
                <c:ptCount val="1"/>
                <c:pt idx="0">
                  <c:v>Licenciatura</c:v>
                </c:pt>
              </c:strCache>
            </c:strRef>
          </c:tx>
          <c:spPr>
            <a:solidFill>
              <a:schemeClr val="accent2"/>
            </a:solidFill>
            <a:ln>
              <a:noFill/>
            </a:ln>
            <a:effectLst/>
          </c:spPr>
          <c:invertIfNegative val="0"/>
          <c:dLbls>
            <c:delete val="1"/>
          </c:dLbls>
          <c:cat>
            <c:strRef>
              <c:f>'Indicador 11'!$G$4:$M$4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11'!$G$14:$M$14</c:f>
              <c:numCache>
                <c:formatCode>0%</c:formatCode>
                <c:ptCount val="7"/>
                <c:pt idx="0">
                  <c:v>0.75851063829787235</c:v>
                </c:pt>
                <c:pt idx="1">
                  <c:v>0.49468085106382981</c:v>
                </c:pt>
                <c:pt idx="2">
                  <c:v>0.39361702127659576</c:v>
                </c:pt>
                <c:pt idx="3">
                  <c:v>0.72978723404255319</c:v>
                </c:pt>
                <c:pt idx="4">
                  <c:v>0.5925531914893617</c:v>
                </c:pt>
                <c:pt idx="5">
                  <c:v>0.63723404255319149</c:v>
                </c:pt>
                <c:pt idx="6">
                  <c:v>0.28829787234042553</c:v>
                </c:pt>
              </c:numCache>
            </c:numRef>
          </c:val>
          <c:extLst>
            <c:ext xmlns:c16="http://schemas.microsoft.com/office/drawing/2014/chart" uri="{C3380CC4-5D6E-409C-BE32-E72D297353CC}">
              <c16:uniqueId val="{00000001-56ED-E144-91FE-8EE3BA518A49}"/>
            </c:ext>
          </c:extLst>
        </c:ser>
        <c:ser>
          <c:idx val="2"/>
          <c:order val="2"/>
          <c:tx>
            <c:strRef>
              <c:f>'Indicador 11'!$E$15</c:f>
              <c:strCache>
                <c:ptCount val="1"/>
                <c:pt idx="0">
                  <c:v>Especialidad</c:v>
                </c:pt>
              </c:strCache>
            </c:strRef>
          </c:tx>
          <c:spPr>
            <a:solidFill>
              <a:schemeClr val="accent3"/>
            </a:solidFill>
            <a:ln>
              <a:noFill/>
            </a:ln>
            <a:effectLst/>
          </c:spPr>
          <c:invertIfNegative val="0"/>
          <c:dLbls>
            <c:delete val="1"/>
          </c:dLbls>
          <c:cat>
            <c:strRef>
              <c:f>'Indicador 11'!$G$4:$M$4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11'!$G$15:$M$15</c:f>
              <c:numCache>
                <c:formatCode>0%</c:formatCode>
                <c:ptCount val="7"/>
                <c:pt idx="0">
                  <c:v>0.11458333333333333</c:v>
                </c:pt>
                <c:pt idx="1">
                  <c:v>8.3333333333333329E-2</c:v>
                </c:pt>
                <c:pt idx="2">
                  <c:v>8.3333333333333329E-2</c:v>
                </c:pt>
                <c:pt idx="3">
                  <c:v>8.3333333333333329E-2</c:v>
                </c:pt>
                <c:pt idx="4">
                  <c:v>8.3333333333333329E-2</c:v>
                </c:pt>
                <c:pt idx="5">
                  <c:v>8.3333333333333329E-2</c:v>
                </c:pt>
                <c:pt idx="6">
                  <c:v>3.125E-2</c:v>
                </c:pt>
              </c:numCache>
            </c:numRef>
          </c:val>
          <c:extLst>
            <c:ext xmlns:c16="http://schemas.microsoft.com/office/drawing/2014/chart" uri="{C3380CC4-5D6E-409C-BE32-E72D297353CC}">
              <c16:uniqueId val="{00000002-56ED-E144-91FE-8EE3BA518A49}"/>
            </c:ext>
          </c:extLst>
        </c:ser>
        <c:ser>
          <c:idx val="3"/>
          <c:order val="3"/>
          <c:tx>
            <c:strRef>
              <c:f>'Indicador 11'!$E$16</c:f>
              <c:strCache>
                <c:ptCount val="1"/>
                <c:pt idx="0">
                  <c:v>Maestría</c:v>
                </c:pt>
              </c:strCache>
            </c:strRef>
          </c:tx>
          <c:spPr>
            <a:solidFill>
              <a:schemeClr val="accent4"/>
            </a:solidFill>
            <a:ln>
              <a:noFill/>
            </a:ln>
            <a:effectLst/>
          </c:spPr>
          <c:invertIfNegative val="0"/>
          <c:dLbls>
            <c:delete val="1"/>
          </c:dLbls>
          <c:cat>
            <c:strRef>
              <c:f>'Indicador 11'!$G$4:$M$4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11'!$G$16:$M$16</c:f>
              <c:numCache>
                <c:formatCode>0%</c:formatCode>
                <c:ptCount val="7"/>
                <c:pt idx="0">
                  <c:v>0.10677618069815195</c:v>
                </c:pt>
                <c:pt idx="1">
                  <c:v>6.3655030800821355E-2</c:v>
                </c:pt>
                <c:pt idx="2">
                  <c:v>6.1601642710472276E-2</c:v>
                </c:pt>
                <c:pt idx="3">
                  <c:v>0.10266940451745379</c:v>
                </c:pt>
                <c:pt idx="4">
                  <c:v>0.10061601642710473</c:v>
                </c:pt>
                <c:pt idx="5">
                  <c:v>8.0082135523613956E-2</c:v>
                </c:pt>
                <c:pt idx="6">
                  <c:v>4.9281314168377825E-2</c:v>
                </c:pt>
              </c:numCache>
            </c:numRef>
          </c:val>
          <c:extLst>
            <c:ext xmlns:c16="http://schemas.microsoft.com/office/drawing/2014/chart" uri="{C3380CC4-5D6E-409C-BE32-E72D297353CC}">
              <c16:uniqueId val="{00000003-56ED-E144-91FE-8EE3BA518A49}"/>
            </c:ext>
          </c:extLst>
        </c:ser>
        <c:ser>
          <c:idx val="4"/>
          <c:order val="4"/>
          <c:tx>
            <c:strRef>
              <c:f>'Indicador 11'!$E$17</c:f>
              <c:strCache>
                <c:ptCount val="1"/>
                <c:pt idx="0">
                  <c:v>Doctorado</c:v>
                </c:pt>
              </c:strCache>
            </c:strRef>
          </c:tx>
          <c:spPr>
            <a:solidFill>
              <a:schemeClr val="accent5"/>
            </a:solidFill>
            <a:ln>
              <a:noFill/>
            </a:ln>
            <a:effectLst/>
          </c:spPr>
          <c:invertIfNegative val="0"/>
          <c:dLbls>
            <c:delete val="1"/>
          </c:dLbls>
          <c:cat>
            <c:strRef>
              <c:f>'Indicador 11'!$G$4:$M$4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11'!$G$17:$M$17</c:f>
              <c:numCache>
                <c:formatCode>0%</c:formatCode>
                <c:ptCount val="7"/>
                <c:pt idx="0">
                  <c:v>0.27368421052631581</c:v>
                </c:pt>
                <c:pt idx="1">
                  <c:v>0.21052631578947367</c:v>
                </c:pt>
                <c:pt idx="2">
                  <c:v>0.2</c:v>
                </c:pt>
                <c:pt idx="3">
                  <c:v>0.28421052631578947</c:v>
                </c:pt>
                <c:pt idx="4">
                  <c:v>0.25263157894736843</c:v>
                </c:pt>
                <c:pt idx="5">
                  <c:v>0.26315789473684209</c:v>
                </c:pt>
                <c:pt idx="6">
                  <c:v>0.2</c:v>
                </c:pt>
              </c:numCache>
            </c:numRef>
          </c:val>
          <c:extLst>
            <c:ext xmlns:c16="http://schemas.microsoft.com/office/drawing/2014/chart" uri="{C3380CC4-5D6E-409C-BE32-E72D297353CC}">
              <c16:uniqueId val="{00000004-56ED-E144-91FE-8EE3BA518A49}"/>
            </c:ext>
          </c:extLst>
        </c:ser>
        <c:dLbls>
          <c:dLblPos val="ctr"/>
          <c:showLegendKey val="0"/>
          <c:showVal val="1"/>
          <c:showCatName val="0"/>
          <c:showSerName val="0"/>
          <c:showPercent val="0"/>
          <c:showBubbleSize val="0"/>
        </c:dLbls>
        <c:gapWidth val="150"/>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11. Porcentaje de unidades de aprendizaje terminales dedicadas a consolidar los rasgos del perfil de egreso, relacionados con los criterios del SEAES en licenciatura</a:t>
            </a:r>
          </a:p>
        </c:rich>
      </c:tx>
      <c:layout/>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11'!$E$14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'Indicador 11'!$G$4:$M$4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11'!$G$14:$M$14</c:f>
              <c:numCache>
                <c:formatCode>0%</c:formatCode>
                <c:ptCount val="7"/>
                <c:pt idx="0">
                  <c:v>0.75851063829787235</c:v>
                </c:pt>
                <c:pt idx="1">
                  <c:v>0.49468085106382981</c:v>
                </c:pt>
                <c:pt idx="2">
                  <c:v>0.39361702127659576</c:v>
                </c:pt>
                <c:pt idx="3">
                  <c:v>0.72978723404255319</c:v>
                </c:pt>
                <c:pt idx="4">
                  <c:v>0.5925531914893617</c:v>
                </c:pt>
                <c:pt idx="5">
                  <c:v>0.63723404255319149</c:v>
                </c:pt>
                <c:pt idx="6">
                  <c:v>0.28829787234042553</c:v>
                </c:pt>
              </c:numCache>
            </c:numRef>
          </c:val>
          <c:extLst>
            <c:ext xmlns:c16="http://schemas.microsoft.com/office/drawing/2014/chart" uri="{C3380CC4-5D6E-409C-BE32-E72D297353CC}">
              <c16:uniqueId val="{00000000-EA59-5B4F-9184-17A2D213054F}"/>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11. Porcentaje de unidades de aprendizaje terminales dedicadas a consolidar los rasgos del perfil de egreso, relacionados con los criterios del SEAES en especialidad</a:t>
            </a:r>
          </a:p>
        </c:rich>
      </c:tx>
      <c:layout/>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11'!$E$15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'Indicador 11'!$G$4:$M$4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11'!$G$15:$M$15</c:f>
              <c:numCache>
                <c:formatCode>0%</c:formatCode>
                <c:ptCount val="7"/>
                <c:pt idx="0">
                  <c:v>0.11458333333333333</c:v>
                </c:pt>
                <c:pt idx="1">
                  <c:v>8.3333333333333329E-2</c:v>
                </c:pt>
                <c:pt idx="2">
                  <c:v>8.3333333333333329E-2</c:v>
                </c:pt>
                <c:pt idx="3">
                  <c:v>8.3333333333333329E-2</c:v>
                </c:pt>
                <c:pt idx="4">
                  <c:v>8.3333333333333329E-2</c:v>
                </c:pt>
                <c:pt idx="5">
                  <c:v>8.3333333333333329E-2</c:v>
                </c:pt>
                <c:pt idx="6">
                  <c:v>3.125E-2</c:v>
                </c:pt>
              </c:numCache>
            </c:numRef>
          </c:val>
          <c:extLst>
            <c:ext xmlns:c16="http://schemas.microsoft.com/office/drawing/2014/chart" uri="{C3380CC4-5D6E-409C-BE32-E72D297353CC}">
              <c16:uniqueId val="{00000000-544F-2847-84A6-66A99BF779CE}"/>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11. Porcentaje de unidades de aprendizaje terminales dedicadas a consolidar los rasgos del perfil de egreso, relacionados con los criterios del SEAES 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11'!$E$16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11'!$G$16:$M$16</c:f>
              <c:numCache>
                <c:formatCode>0%</c:formatCode>
                <c:ptCount val="7"/>
                <c:pt idx="0">
                  <c:v>0.10677618069815195</c:v>
                </c:pt>
                <c:pt idx="1">
                  <c:v>6.3655030800821355E-2</c:v>
                </c:pt>
                <c:pt idx="2">
                  <c:v>6.1601642710472276E-2</c:v>
                </c:pt>
                <c:pt idx="3">
                  <c:v>0.10266940451745379</c:v>
                </c:pt>
                <c:pt idx="4">
                  <c:v>0.10061601642710473</c:v>
                </c:pt>
                <c:pt idx="5">
                  <c:v>8.0082135523613956E-2</c:v>
                </c:pt>
                <c:pt idx="6">
                  <c:v>4.9281314168377825E-2</c:v>
                </c:pt>
              </c:numCache>
            </c:numRef>
          </c:val>
          <c:extLst>
            <c:ext xmlns:c16="http://schemas.microsoft.com/office/drawing/2014/chart" uri="{C3380CC4-5D6E-409C-BE32-E72D297353CC}">
              <c16:uniqueId val="{00000000-8D9D-A344-A034-C9AFB8AA8FD8}"/>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11. Porcentaje de unidades de aprendizaje terminales dedicadas a consolidar los rasgos del perfil de egreso, relacionados con los criterios del SEAES en doctorado</a:t>
            </a:r>
          </a:p>
        </c:rich>
      </c:tx>
      <c:layout>
        <c:manualLayout>
          <c:xMode val="edge"/>
          <c:yMode val="edge"/>
          <c:x val="0.11659730670473768"/>
          <c:y val="1.1476135211162393E-2"/>
        </c:manualLayout>
      </c:layout>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11'!$E$17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11'!$G$17:$M$17</c:f>
              <c:numCache>
                <c:formatCode>0%</c:formatCode>
                <c:ptCount val="7"/>
                <c:pt idx="0">
                  <c:v>0.27368421052631581</c:v>
                </c:pt>
                <c:pt idx="1">
                  <c:v>0.21052631578947367</c:v>
                </c:pt>
                <c:pt idx="2">
                  <c:v>0.2</c:v>
                </c:pt>
                <c:pt idx="3">
                  <c:v>0.28421052631578947</c:v>
                </c:pt>
                <c:pt idx="4">
                  <c:v>0.25263157894736843</c:v>
                </c:pt>
                <c:pt idx="5">
                  <c:v>0.26315789473684209</c:v>
                </c:pt>
                <c:pt idx="6">
                  <c:v>0.2</c:v>
                </c:pt>
              </c:numCache>
            </c:numRef>
          </c:val>
          <c:extLst>
            <c:ext xmlns:c16="http://schemas.microsoft.com/office/drawing/2014/chart" uri="{C3380CC4-5D6E-409C-BE32-E72D297353CC}">
              <c16:uniqueId val="{00000000-0A07-4D48-BDE4-D5DE22F73B1A}"/>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11. Porcentaje de unidades de aprendizaje terminales dedicadas a consolidar los rasgos del perfil de egreso,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11'!$E$13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11'!$G$4:$M$4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11'!$G$13:$M$13</c:f>
              <c:numCache>
                <c:formatCode>0.0%</c:formatCode>
                <c:ptCount val="7"/>
                <c:pt idx="0">
                  <c:v>0.5714285714285714</c:v>
                </c:pt>
                <c:pt idx="1">
                  <c:v>0.5714285714285714</c:v>
                </c:pt>
                <c:pt idx="2">
                  <c:v>0.51428571428571423</c:v>
                </c:pt>
                <c:pt idx="3">
                  <c:v>0.25714285714285712</c:v>
                </c:pt>
                <c:pt idx="4">
                  <c:v>8.5714285714285715E-2</c:v>
                </c:pt>
                <c:pt idx="5">
                  <c:v>0</c:v>
                </c:pt>
                <c:pt idx="6">
                  <c:v>0.54285714285714282</c:v>
                </c:pt>
              </c:numCache>
            </c:numRef>
          </c:val>
          <c:extLst>
            <c:ext xmlns:c16="http://schemas.microsoft.com/office/drawing/2014/chart" uri="{C3380CC4-5D6E-409C-BE32-E72D297353CC}">
              <c16:uniqueId val="{00000000-E5A3-EE4A-8B87-5901BE7ECD49}"/>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680" b="0" i="0" u="none" strike="noStrike" kern="1200" spc="0" baseline="0">
                <a:solidFill>
                  <a:schemeClr val="tx2"/>
                </a:solidFill>
                <a:latin typeface="Montserrat" pitchFamily="2" charset="77"/>
                <a:ea typeface="+mn-ea"/>
                <a:cs typeface="+mn-cs"/>
              </a:defRPr>
            </a:pPr>
            <a:r>
              <a:rPr lang="es-MX"/>
              <a:t>Indicador 12. Porcentaje de estudiantes que participan en proyectos de innovación pedagógica, educativa y disciplinar relacionados con los criterios del SEAES</a:t>
            </a:r>
          </a:p>
        </c:rich>
      </c:tx>
      <c:overlay val="0"/>
      <c:spPr>
        <a:noFill/>
        <a:ln>
          <a:noFill/>
        </a:ln>
        <a:effectLst/>
      </c:spPr>
      <c:txPr>
        <a:bodyPr rot="0" spcFirstLastPara="1" vertOverflow="ellipsis" vert="horz" wrap="square" anchor="ctr" anchorCtr="1"/>
        <a:lstStyle/>
        <a:p>
          <a:pPr algn="ctr" rtl="0">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12'!$E$13</c:f>
              <c:strCache>
                <c:ptCount val="1"/>
                <c:pt idx="0">
                  <c:v>TSU</c:v>
                </c:pt>
              </c:strCache>
            </c:strRef>
          </c:tx>
          <c:spPr>
            <a:solidFill>
              <a:schemeClr val="accent1"/>
            </a:solidFill>
            <a:ln>
              <a:noFill/>
            </a:ln>
            <a:effectLst/>
          </c:spPr>
          <c:invertIfNegative val="0"/>
          <c:dLbls>
            <c:delete val="1"/>
          </c:dLbls>
          <c:cat>
            <c:strRef>
              <c:f>'Indicador 12'!$G$12:$M$12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12'!$G$13:$M$13</c:f>
              <c:numCache>
                <c:formatCode>0%</c:formatCode>
                <c:ptCount val="7"/>
                <c:pt idx="0">
                  <c:v>8.1466395112016296E-2</c:v>
                </c:pt>
                <c:pt idx="1">
                  <c:v>0.1690427698574338</c:v>
                </c:pt>
                <c:pt idx="2">
                  <c:v>0.1690427698574338</c:v>
                </c:pt>
                <c:pt idx="3">
                  <c:v>6.1099796334012219E-3</c:v>
                </c:pt>
                <c:pt idx="4">
                  <c:v>0</c:v>
                </c:pt>
                <c:pt idx="5">
                  <c:v>6.1099796334012219E-3</c:v>
                </c:pt>
                <c:pt idx="6">
                  <c:v>0</c:v>
                </c:pt>
              </c:numCache>
            </c:numRef>
          </c:val>
          <c:extLst>
            <c:ext xmlns:c16="http://schemas.microsoft.com/office/drawing/2014/chart" uri="{C3380CC4-5D6E-409C-BE32-E72D297353CC}">
              <c16:uniqueId val="{00000000-4122-9F4A-BCDB-56853231820E}"/>
            </c:ext>
          </c:extLst>
        </c:ser>
        <c:ser>
          <c:idx val="1"/>
          <c:order val="1"/>
          <c:tx>
            <c:strRef>
              <c:f>'Indicador 12'!$E$14</c:f>
              <c:strCache>
                <c:ptCount val="1"/>
                <c:pt idx="0">
                  <c:v>Licenciatura</c:v>
                </c:pt>
              </c:strCache>
            </c:strRef>
          </c:tx>
          <c:spPr>
            <a:solidFill>
              <a:schemeClr val="accent2"/>
            </a:solidFill>
            <a:ln>
              <a:noFill/>
            </a:ln>
            <a:effectLst/>
          </c:spPr>
          <c:invertIfNegative val="0"/>
          <c:dLbls>
            <c:delete val="1"/>
          </c:dLbls>
          <c:cat>
            <c:strRef>
              <c:f>'Indicador 12'!$G$12:$M$12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12'!$G$14:$M$14</c:f>
              <c:numCache>
                <c:formatCode>0.0%</c:formatCode>
                <c:ptCount val="7"/>
                <c:pt idx="0">
                  <c:v>0.14970878310165411</c:v>
                </c:pt>
                <c:pt idx="1">
                  <c:v>6.5993632057156165E-2</c:v>
                </c:pt>
                <c:pt idx="2">
                  <c:v>5.8398695348295414E-2</c:v>
                </c:pt>
                <c:pt idx="3">
                  <c:v>0.1072454764308457</c:v>
                </c:pt>
                <c:pt idx="4">
                  <c:v>0.10033392871010328</c:v>
                </c:pt>
                <c:pt idx="5">
                  <c:v>7.1507338665838319E-2</c:v>
                </c:pt>
                <c:pt idx="6">
                  <c:v>6.0417799176826902E-2</c:v>
                </c:pt>
              </c:numCache>
            </c:numRef>
          </c:val>
          <c:extLst>
            <c:ext xmlns:c16="http://schemas.microsoft.com/office/drawing/2014/chart" uri="{C3380CC4-5D6E-409C-BE32-E72D297353CC}">
              <c16:uniqueId val="{00000001-4122-9F4A-BCDB-56853231820E}"/>
            </c:ext>
          </c:extLst>
        </c:ser>
        <c:ser>
          <c:idx val="2"/>
          <c:order val="2"/>
          <c:tx>
            <c:strRef>
              <c:f>'Indicador 12'!$E$15</c:f>
              <c:strCache>
                <c:ptCount val="1"/>
                <c:pt idx="0">
                  <c:v>Especialidad</c:v>
                </c:pt>
              </c:strCache>
            </c:strRef>
          </c:tx>
          <c:spPr>
            <a:solidFill>
              <a:schemeClr val="accent3"/>
            </a:solidFill>
            <a:ln>
              <a:noFill/>
            </a:ln>
            <a:effectLst/>
          </c:spPr>
          <c:invertIfNegative val="0"/>
          <c:dLbls>
            <c:delete val="1"/>
          </c:dLbls>
          <c:cat>
            <c:strRef>
              <c:f>'Indicador 12'!$G$12:$M$12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12'!$G$15:$M$15</c:f>
              <c:numCache>
                <c:formatCode>0.0%</c:formatCode>
                <c:ptCount val="7"/>
                <c:pt idx="0">
                  <c:v>0.55851063829787229</c:v>
                </c:pt>
                <c:pt idx="1">
                  <c:v>9.0425531914893623E-2</c:v>
                </c:pt>
                <c:pt idx="2">
                  <c:v>0.10106382978723404</c:v>
                </c:pt>
                <c:pt idx="3">
                  <c:v>0.14361702127659576</c:v>
                </c:pt>
                <c:pt idx="4">
                  <c:v>0.15957446808510639</c:v>
                </c:pt>
                <c:pt idx="5">
                  <c:v>0.14361702127659576</c:v>
                </c:pt>
                <c:pt idx="6">
                  <c:v>3.7234042553191488E-2</c:v>
                </c:pt>
              </c:numCache>
            </c:numRef>
          </c:val>
          <c:extLst>
            <c:ext xmlns:c16="http://schemas.microsoft.com/office/drawing/2014/chart" uri="{C3380CC4-5D6E-409C-BE32-E72D297353CC}">
              <c16:uniqueId val="{00000002-4122-9F4A-BCDB-56853231820E}"/>
            </c:ext>
          </c:extLst>
        </c:ser>
        <c:ser>
          <c:idx val="3"/>
          <c:order val="3"/>
          <c:tx>
            <c:strRef>
              <c:f>'Indicador 12'!$E$16</c:f>
              <c:strCache>
                <c:ptCount val="1"/>
                <c:pt idx="0">
                  <c:v>Maestría</c:v>
                </c:pt>
              </c:strCache>
            </c:strRef>
          </c:tx>
          <c:spPr>
            <a:solidFill>
              <a:schemeClr val="accent4"/>
            </a:solidFill>
            <a:ln>
              <a:noFill/>
            </a:ln>
            <a:effectLst/>
          </c:spPr>
          <c:invertIfNegative val="0"/>
          <c:dLbls>
            <c:delete val="1"/>
          </c:dLbls>
          <c:cat>
            <c:strRef>
              <c:f>'Indicador 12'!$G$12:$M$12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12'!$G$16:$M$16</c:f>
              <c:numCache>
                <c:formatCode>0.0%</c:formatCode>
                <c:ptCount val="7"/>
                <c:pt idx="0">
                  <c:v>0.38171611868484362</c:v>
                </c:pt>
                <c:pt idx="1">
                  <c:v>0.15958299919807539</c:v>
                </c:pt>
                <c:pt idx="2">
                  <c:v>0.10184442662389735</c:v>
                </c:pt>
                <c:pt idx="3">
                  <c:v>0.25421010425020046</c:v>
                </c:pt>
                <c:pt idx="4">
                  <c:v>0.25020048115477145</c:v>
                </c:pt>
                <c:pt idx="5">
                  <c:v>0.1892542101042502</c:v>
                </c:pt>
                <c:pt idx="6">
                  <c:v>0.11627906976744186</c:v>
                </c:pt>
              </c:numCache>
            </c:numRef>
          </c:val>
          <c:extLst>
            <c:ext xmlns:c16="http://schemas.microsoft.com/office/drawing/2014/chart" uri="{C3380CC4-5D6E-409C-BE32-E72D297353CC}">
              <c16:uniqueId val="{00000003-4122-9F4A-BCDB-56853231820E}"/>
            </c:ext>
          </c:extLst>
        </c:ser>
        <c:ser>
          <c:idx val="4"/>
          <c:order val="4"/>
          <c:tx>
            <c:strRef>
              <c:f>'Indicador 12'!$E$17</c:f>
              <c:strCache>
                <c:ptCount val="1"/>
                <c:pt idx="0">
                  <c:v>Doctorado</c:v>
                </c:pt>
              </c:strCache>
            </c:strRef>
          </c:tx>
          <c:spPr>
            <a:solidFill>
              <a:schemeClr val="accent5"/>
            </a:solidFill>
            <a:ln>
              <a:noFill/>
            </a:ln>
            <a:effectLst/>
          </c:spPr>
          <c:invertIfNegative val="0"/>
          <c:dLbls>
            <c:delete val="1"/>
          </c:dLbls>
          <c:cat>
            <c:strRef>
              <c:f>'Indicador 12'!$G$12:$M$12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12'!$G$17:$M$17</c:f>
              <c:numCache>
                <c:formatCode>0.0%</c:formatCode>
                <c:ptCount val="7"/>
                <c:pt idx="0">
                  <c:v>0.29113924050632911</c:v>
                </c:pt>
                <c:pt idx="1">
                  <c:v>0.12376933895921238</c:v>
                </c:pt>
                <c:pt idx="2">
                  <c:v>0.13080168776371309</c:v>
                </c:pt>
                <c:pt idx="3">
                  <c:v>0.33333333333333331</c:v>
                </c:pt>
                <c:pt idx="4">
                  <c:v>0.32348804500703238</c:v>
                </c:pt>
                <c:pt idx="5">
                  <c:v>0.2419127988748242</c:v>
                </c:pt>
                <c:pt idx="6">
                  <c:v>0.14345991561181434</c:v>
                </c:pt>
              </c:numCache>
            </c:numRef>
          </c:val>
          <c:extLst>
            <c:ext xmlns:c16="http://schemas.microsoft.com/office/drawing/2014/chart" uri="{C3380CC4-5D6E-409C-BE32-E72D297353CC}">
              <c16:uniqueId val="{00000004-4122-9F4A-BCDB-56853231820E}"/>
            </c:ext>
          </c:extLst>
        </c:ser>
        <c:dLbls>
          <c:dLblPos val="ctr"/>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12. Porcentaje de estudiantes que participan en proyectos de innovación pedagógica, educativa y disciplinar relacionados con los criterios del SEAES en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12'!$E$14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12'!$G$12:$M$12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12'!$G$14:$M$14</c:f>
              <c:numCache>
                <c:formatCode>0.0%</c:formatCode>
                <c:ptCount val="7"/>
                <c:pt idx="0">
                  <c:v>0.14970878310165411</c:v>
                </c:pt>
                <c:pt idx="1">
                  <c:v>6.5993632057156165E-2</c:v>
                </c:pt>
                <c:pt idx="2">
                  <c:v>5.8398695348295414E-2</c:v>
                </c:pt>
                <c:pt idx="3">
                  <c:v>0.1072454764308457</c:v>
                </c:pt>
                <c:pt idx="4">
                  <c:v>0.10033392871010328</c:v>
                </c:pt>
                <c:pt idx="5">
                  <c:v>7.1507338665838319E-2</c:v>
                </c:pt>
                <c:pt idx="6">
                  <c:v>6.0417799176826902E-2</c:v>
                </c:pt>
              </c:numCache>
            </c:numRef>
          </c:val>
          <c:extLst>
            <c:ext xmlns:c16="http://schemas.microsoft.com/office/drawing/2014/chart" uri="{C3380CC4-5D6E-409C-BE32-E72D297353CC}">
              <c16:uniqueId val="{00000000-13C5-7C42-B5CA-F26092311CE0}"/>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s-MX"/>
              <a:t>Indicador 12. Porcentaje de estudiantes que participan en proyectos de innovación pedagógica, educativa y disciplinar relacionados con los criterios del SEAES en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12'!$E$15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12'!$G$12:$M$12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12'!$G$15:$M$15</c:f>
              <c:numCache>
                <c:formatCode>0.0%</c:formatCode>
                <c:ptCount val="7"/>
                <c:pt idx="0">
                  <c:v>0.55851063829787229</c:v>
                </c:pt>
                <c:pt idx="1">
                  <c:v>9.0425531914893623E-2</c:v>
                </c:pt>
                <c:pt idx="2">
                  <c:v>0.10106382978723404</c:v>
                </c:pt>
                <c:pt idx="3">
                  <c:v>0.14361702127659576</c:v>
                </c:pt>
                <c:pt idx="4">
                  <c:v>0.15957446808510639</c:v>
                </c:pt>
                <c:pt idx="5">
                  <c:v>0.14361702127659576</c:v>
                </c:pt>
                <c:pt idx="6">
                  <c:v>3.7234042553191488E-2</c:v>
                </c:pt>
              </c:numCache>
            </c:numRef>
          </c:val>
          <c:extLst>
            <c:ext xmlns:c16="http://schemas.microsoft.com/office/drawing/2014/chart" uri="{C3380CC4-5D6E-409C-BE32-E72D297353CC}">
              <c16:uniqueId val="{00000000-D481-5D4E-B854-198EED6FEA26}"/>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n-US"/>
              <a:t>Indicador 2. Existencia de mecanismos para evaluar sistemáticamente la formación de los rasgos del perfil de egreso relacionados con los criterios del SEAES en programas educativos de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2'!$E$13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2'!$G$13:$M$13</c:f>
              <c:numCache>
                <c:formatCode>0%</c:formatCode>
                <c:ptCount val="7"/>
                <c:pt idx="0">
                  <c:v>1</c:v>
                </c:pt>
                <c:pt idx="1">
                  <c:v>1</c:v>
                </c:pt>
                <c:pt idx="2">
                  <c:v>1</c:v>
                </c:pt>
                <c:pt idx="3">
                  <c:v>0.5714285714285714</c:v>
                </c:pt>
                <c:pt idx="4">
                  <c:v>1</c:v>
                </c:pt>
                <c:pt idx="5">
                  <c:v>0.7142857142857143</c:v>
                </c:pt>
                <c:pt idx="6">
                  <c:v>1</c:v>
                </c:pt>
              </c:numCache>
            </c:numRef>
          </c:val>
          <c:extLst>
            <c:ext xmlns:c16="http://schemas.microsoft.com/office/drawing/2014/chart" uri="{C3380CC4-5D6E-409C-BE32-E72D297353CC}">
              <c16:uniqueId val="{00000000-46E3-2A42-B6F4-895EB8B33CA7}"/>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s-MX"/>
              <a:t>Indicador 12. Porcentaje de estudiantes que participan en proyectos de innovación pedagógica, educativa y disciplinar relacionados con los criterios del SEAESen maestría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12'!$E$16</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12'!$G$12:$M$12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12'!$G$16:$M$16</c:f>
              <c:numCache>
                <c:formatCode>0.0%</c:formatCode>
                <c:ptCount val="7"/>
                <c:pt idx="0">
                  <c:v>0.38171611868484362</c:v>
                </c:pt>
                <c:pt idx="1">
                  <c:v>0.15958299919807539</c:v>
                </c:pt>
                <c:pt idx="2">
                  <c:v>0.10184442662389735</c:v>
                </c:pt>
                <c:pt idx="3">
                  <c:v>0.25421010425020046</c:v>
                </c:pt>
                <c:pt idx="4">
                  <c:v>0.25020048115477145</c:v>
                </c:pt>
                <c:pt idx="5">
                  <c:v>0.1892542101042502</c:v>
                </c:pt>
                <c:pt idx="6">
                  <c:v>0.11627906976744186</c:v>
                </c:pt>
              </c:numCache>
            </c:numRef>
          </c:val>
          <c:extLst>
            <c:ext xmlns:c16="http://schemas.microsoft.com/office/drawing/2014/chart" uri="{C3380CC4-5D6E-409C-BE32-E72D297353CC}">
              <c16:uniqueId val="{00000000-D8F8-6741-9716-6057CD152C5A}"/>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12. Porcentaje de estudiantes que participan en proyectos de innovación pedagógica, educativa y disciplinar relacionados con los criterios del SEAES en Doctorado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12'!$E$17</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12'!$G$12:$M$12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12'!$G$17:$M$17</c:f>
              <c:numCache>
                <c:formatCode>0.0%</c:formatCode>
                <c:ptCount val="7"/>
                <c:pt idx="0">
                  <c:v>0.29113924050632911</c:v>
                </c:pt>
                <c:pt idx="1">
                  <c:v>0.12376933895921238</c:v>
                </c:pt>
                <c:pt idx="2">
                  <c:v>0.13080168776371309</c:v>
                </c:pt>
                <c:pt idx="3">
                  <c:v>0.33333333333333331</c:v>
                </c:pt>
                <c:pt idx="4">
                  <c:v>0.32348804500703238</c:v>
                </c:pt>
                <c:pt idx="5">
                  <c:v>0.2419127988748242</c:v>
                </c:pt>
                <c:pt idx="6">
                  <c:v>0.14345991561181434</c:v>
                </c:pt>
              </c:numCache>
            </c:numRef>
          </c:val>
          <c:extLst>
            <c:ext xmlns:c16="http://schemas.microsoft.com/office/drawing/2014/chart" uri="{C3380CC4-5D6E-409C-BE32-E72D297353CC}">
              <c16:uniqueId val="{00000000-BEBE-784D-86F6-3AE78050A6F3}"/>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s-MX"/>
              <a:t>Indicador 12. Porcentaje de estudiantes que participan en proyectos de innovación pedagógica, educativa y disciplinar relacionados con los criterios del SEAES en TSU</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12'!$E$13</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12'!$G$12:$M$12</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12'!$G$13:$M$13</c:f>
              <c:numCache>
                <c:formatCode>0%</c:formatCode>
                <c:ptCount val="7"/>
                <c:pt idx="0">
                  <c:v>8.1466395112016296E-2</c:v>
                </c:pt>
                <c:pt idx="1">
                  <c:v>0.1690427698574338</c:v>
                </c:pt>
                <c:pt idx="2">
                  <c:v>0.1690427698574338</c:v>
                </c:pt>
                <c:pt idx="3">
                  <c:v>6.1099796334012219E-3</c:v>
                </c:pt>
                <c:pt idx="4">
                  <c:v>0</c:v>
                </c:pt>
                <c:pt idx="5">
                  <c:v>6.1099796334012219E-3</c:v>
                </c:pt>
                <c:pt idx="6">
                  <c:v>0</c:v>
                </c:pt>
              </c:numCache>
            </c:numRef>
          </c:val>
          <c:extLst>
            <c:ext xmlns:c16="http://schemas.microsoft.com/office/drawing/2014/chart" uri="{C3380CC4-5D6E-409C-BE32-E72D297353CC}">
              <c16:uniqueId val="{00000000-B3AA-014B-B5FE-C367EBC450B8}"/>
            </c:ext>
          </c:extLst>
        </c:ser>
        <c:dLbls>
          <c:dLblPos val="outEnd"/>
          <c:showLegendKey val="0"/>
          <c:showVal val="1"/>
          <c:showCatName val="0"/>
          <c:showSerName val="0"/>
          <c:showPercent val="0"/>
          <c:showBubbleSize val="0"/>
        </c:dLbls>
        <c:gapWidth val="182"/>
        <c:axId val="1218967455"/>
        <c:axId val="1218969455"/>
      </c:barChart>
      <c:catAx>
        <c:axId val="121896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9455"/>
        <c:crosses val="autoZero"/>
        <c:auto val="1"/>
        <c:lblAlgn val="ctr"/>
        <c:lblOffset val="100"/>
        <c:noMultiLvlLbl val="0"/>
      </c:catAx>
      <c:valAx>
        <c:axId val="1218969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218967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13. Proyectos de investigación que consideraron cada uno de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13'!$E$9</c:f>
              <c:strCache>
                <c:ptCount val="1"/>
                <c:pt idx="0">
                  <c:v>Proyectos de investigación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13'!$G$4:$M$4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13'!$G$9:$M$9</c:f>
              <c:numCache>
                <c:formatCode>0.0%</c:formatCode>
                <c:ptCount val="7"/>
                <c:pt idx="0">
                  <c:v>0.20759493670886076</c:v>
                </c:pt>
                <c:pt idx="1">
                  <c:v>0.16962025316455695</c:v>
                </c:pt>
                <c:pt idx="2">
                  <c:v>0.17721518987341772</c:v>
                </c:pt>
                <c:pt idx="3">
                  <c:v>0.23797468354430379</c:v>
                </c:pt>
                <c:pt idx="4">
                  <c:v>9.8734177215189872E-2</c:v>
                </c:pt>
                <c:pt idx="5">
                  <c:v>5.0632911392405063E-2</c:v>
                </c:pt>
                <c:pt idx="6">
                  <c:v>5.8227848101265821E-2</c:v>
                </c:pt>
              </c:numCache>
            </c:numRef>
          </c:val>
          <c:extLst>
            <c:ext xmlns:c16="http://schemas.microsoft.com/office/drawing/2014/chart" uri="{C3380CC4-5D6E-409C-BE32-E72D297353CC}">
              <c16:uniqueId val="{00000000-7665-894E-8B21-C0D7A88B24D1}"/>
            </c:ext>
          </c:extLst>
        </c:ser>
        <c:dLbls>
          <c:dLblPos val="outEnd"/>
          <c:showLegendKey val="0"/>
          <c:showVal val="1"/>
          <c:showCatName val="0"/>
          <c:showSerName val="0"/>
          <c:showPercent val="0"/>
          <c:showBubbleSize val="0"/>
        </c:dLbls>
        <c:gapWidth val="219"/>
        <c:overlap val="-27"/>
        <c:axId val="1143663760"/>
        <c:axId val="205166367"/>
      </c:barChart>
      <c:catAx>
        <c:axId val="1143663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205166367"/>
        <c:crosses val="autoZero"/>
        <c:auto val="1"/>
        <c:lblAlgn val="ctr"/>
        <c:lblOffset val="100"/>
        <c:noMultiLvlLbl val="0"/>
      </c:catAx>
      <c:valAx>
        <c:axId val="20516636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114366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14. Porcentaje de productos de investigación relacionados con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14'!$E$9</c:f>
              <c:strCache>
                <c:ptCount val="1"/>
                <c:pt idx="0">
                  <c:v>Productos de investigación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14'!$G$4:$M$4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14'!$G$9:$M$9</c:f>
              <c:numCache>
                <c:formatCode>0.0%</c:formatCode>
                <c:ptCount val="7"/>
                <c:pt idx="0">
                  <c:v>0.17808219178082191</c:v>
                </c:pt>
                <c:pt idx="1">
                  <c:v>0.15810502283105024</c:v>
                </c:pt>
                <c:pt idx="2">
                  <c:v>0.16952054794520549</c:v>
                </c:pt>
                <c:pt idx="3">
                  <c:v>0.24200913242009131</c:v>
                </c:pt>
                <c:pt idx="4">
                  <c:v>9.3607305936073054E-2</c:v>
                </c:pt>
                <c:pt idx="5">
                  <c:v>9.8744292237442924E-2</c:v>
                </c:pt>
                <c:pt idx="6">
                  <c:v>5.9931506849315065E-2</c:v>
                </c:pt>
              </c:numCache>
            </c:numRef>
          </c:val>
          <c:extLst>
            <c:ext xmlns:c16="http://schemas.microsoft.com/office/drawing/2014/chart" uri="{C3380CC4-5D6E-409C-BE32-E72D297353CC}">
              <c16:uniqueId val="{00000000-8A38-7A43-A196-A6009995031E}"/>
            </c:ext>
          </c:extLst>
        </c:ser>
        <c:dLbls>
          <c:dLblPos val="outEnd"/>
          <c:showLegendKey val="0"/>
          <c:showVal val="1"/>
          <c:showCatName val="0"/>
          <c:showSerName val="0"/>
          <c:showPercent val="0"/>
          <c:showBubbleSize val="0"/>
        </c:dLbls>
        <c:gapWidth val="219"/>
        <c:overlap val="-27"/>
        <c:axId val="1423489776"/>
        <c:axId val="1423783616"/>
      </c:barChart>
      <c:catAx>
        <c:axId val="1423489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1423783616"/>
        <c:crosses val="autoZero"/>
        <c:auto val="1"/>
        <c:lblAlgn val="ctr"/>
        <c:lblOffset val="100"/>
        <c:noMultiLvlLbl val="0"/>
      </c:catAx>
      <c:valAx>
        <c:axId val="142378361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1423489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15. </a:t>
            </a:r>
            <a:r>
              <a:rPr lang="es-MX"/>
              <a:t>Composición porcentual de </a:t>
            </a:r>
            <a:r>
              <a:rPr lang="en-US"/>
              <a:t>integrantes de la planta académica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15'!$E$8</c:f>
              <c:strCache>
                <c:ptCount val="1"/>
                <c:pt idx="0">
                  <c:v>Docentes, investigadores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15'!$G$3:$M$3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15'!$G$8:$M$8</c:f>
              <c:numCache>
                <c:formatCode>0.0%</c:formatCode>
                <c:ptCount val="7"/>
                <c:pt idx="0">
                  <c:v>0.24362895005096841</c:v>
                </c:pt>
                <c:pt idx="1">
                  <c:v>0.13557594291539246</c:v>
                </c:pt>
                <c:pt idx="2">
                  <c:v>0.12334352701325178</c:v>
                </c:pt>
                <c:pt idx="3">
                  <c:v>0.28440366972477066</c:v>
                </c:pt>
                <c:pt idx="4">
                  <c:v>9.2762487257900109E-2</c:v>
                </c:pt>
                <c:pt idx="5">
                  <c:v>6.3200815494393478E-2</c:v>
                </c:pt>
                <c:pt idx="6">
                  <c:v>5.7084607543323139E-2</c:v>
                </c:pt>
              </c:numCache>
            </c:numRef>
          </c:val>
          <c:extLst>
            <c:ext xmlns:c16="http://schemas.microsoft.com/office/drawing/2014/chart" uri="{C3380CC4-5D6E-409C-BE32-E72D297353CC}">
              <c16:uniqueId val="{00000000-ACF8-3F49-87A9-C7DCC66EC6B7}"/>
            </c:ext>
          </c:extLst>
        </c:ser>
        <c:dLbls>
          <c:dLblPos val="outEnd"/>
          <c:showLegendKey val="0"/>
          <c:showVal val="1"/>
          <c:showCatName val="0"/>
          <c:showSerName val="0"/>
          <c:showPercent val="0"/>
          <c:showBubbleSize val="0"/>
        </c:dLbls>
        <c:gapWidth val="219"/>
        <c:overlap val="-27"/>
        <c:axId val="1494500128"/>
        <c:axId val="375028896"/>
      </c:barChart>
      <c:catAx>
        <c:axId val="1494500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375028896"/>
        <c:crosses val="autoZero"/>
        <c:auto val="1"/>
        <c:lblAlgn val="ctr"/>
        <c:lblOffset val="100"/>
        <c:noMultiLvlLbl val="0"/>
      </c:catAx>
      <c:valAx>
        <c:axId val="3750288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1494500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r>
              <a:rPr lang="en-US" sz="1400"/>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16'!$E$13</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16'!$G$3:$M$3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16'!$G$13:$M$13</c:f>
              <c:numCache>
                <c:formatCode>0%</c:formatCode>
                <c:ptCount val="7"/>
                <c:pt idx="0">
                  <c:v>5.9315057855090468E-2</c:v>
                </c:pt>
                <c:pt idx="1">
                  <c:v>3.2460976935621652E-2</c:v>
                </c:pt>
                <c:pt idx="2">
                  <c:v>2.9308068649530169E-2</c:v>
                </c:pt>
                <c:pt idx="3">
                  <c:v>4.6843208821930576E-2</c:v>
                </c:pt>
                <c:pt idx="4">
                  <c:v>3.5660479925448477E-2</c:v>
                </c:pt>
                <c:pt idx="5">
                  <c:v>3.5427506406771767E-2</c:v>
                </c:pt>
                <c:pt idx="6">
                  <c:v>2.0858895705521473E-2</c:v>
                </c:pt>
              </c:numCache>
            </c:numRef>
          </c:val>
          <c:extLst>
            <c:ext xmlns:c16="http://schemas.microsoft.com/office/drawing/2014/chart" uri="{C3380CC4-5D6E-409C-BE32-E72D297353CC}">
              <c16:uniqueId val="{00000000-DCD6-C94C-B76B-4E4A2CE997DD}"/>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2"/>
                </a:solidFill>
                <a:latin typeface="Montserrat" pitchFamily="2" charset="77"/>
                <a:ea typeface="+mn-ea"/>
                <a:cs typeface="+mn-cs"/>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orientation="portrait"/>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r>
              <a:rPr lang="en-US" sz="1400"/>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16'!$E$12</c:f>
              <c:strCache>
                <c:ptCount val="1"/>
                <c:pt idx="0">
                  <c:v>TSU</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16'!$G$3:$M$3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16'!$G$12:$M$12</c:f>
              <c:numCache>
                <c:formatCode>0.0%</c:formatCode>
                <c:ptCount val="7"/>
                <c:pt idx="0">
                  <c:v>7.128309572301425E-2</c:v>
                </c:pt>
                <c:pt idx="1">
                  <c:v>0</c:v>
                </c:pt>
                <c:pt idx="2">
                  <c:v>0</c:v>
                </c:pt>
                <c:pt idx="3">
                  <c:v>7.5356415478615074E-2</c:v>
                </c:pt>
                <c:pt idx="4">
                  <c:v>7.5356415478615074E-2</c:v>
                </c:pt>
                <c:pt idx="5">
                  <c:v>2.0366598778004071E-3</c:v>
                </c:pt>
                <c:pt idx="6">
                  <c:v>0</c:v>
                </c:pt>
              </c:numCache>
            </c:numRef>
          </c:val>
          <c:extLst>
            <c:ext xmlns:c16="http://schemas.microsoft.com/office/drawing/2014/chart" uri="{C3380CC4-5D6E-409C-BE32-E72D297353CC}">
              <c16:uniqueId val="{00000000-1581-B044-884F-AD67C147EC69}"/>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2"/>
                </a:solidFill>
                <a:latin typeface="Montserrat" pitchFamily="2" charset="77"/>
                <a:ea typeface="+mn-ea"/>
                <a:cs typeface="+mn-cs"/>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r>
              <a:rPr lang="en-US" sz="1400"/>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16'!$E$14</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16'!$G$3:$M$3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16'!$G$14:$M$14</c:f>
              <c:numCache>
                <c:formatCode>0%</c:formatCode>
                <c:ptCount val="7"/>
                <c:pt idx="0">
                  <c:v>0.62765957446808507</c:v>
                </c:pt>
                <c:pt idx="1">
                  <c:v>9.0425531914893623E-2</c:v>
                </c:pt>
                <c:pt idx="2">
                  <c:v>4.2553191489361701E-2</c:v>
                </c:pt>
                <c:pt idx="3">
                  <c:v>0.16489361702127658</c:v>
                </c:pt>
                <c:pt idx="4">
                  <c:v>0.13829787234042554</c:v>
                </c:pt>
                <c:pt idx="5">
                  <c:v>0.11170212765957446</c:v>
                </c:pt>
                <c:pt idx="6">
                  <c:v>3.7234042553191488E-2</c:v>
                </c:pt>
              </c:numCache>
            </c:numRef>
          </c:val>
          <c:extLst>
            <c:ext xmlns:c16="http://schemas.microsoft.com/office/drawing/2014/chart" uri="{C3380CC4-5D6E-409C-BE32-E72D297353CC}">
              <c16:uniqueId val="{00000000-0DAD-3346-BFD3-EE1441A37E2F}"/>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2"/>
                </a:solidFill>
                <a:latin typeface="Montserrat" pitchFamily="2" charset="77"/>
                <a:ea typeface="+mn-ea"/>
                <a:cs typeface="+mn-cs"/>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r>
              <a:rPr lang="en-US" sz="1400"/>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16'!$E$15</c:f>
              <c:strCache>
                <c:ptCount val="1"/>
                <c:pt idx="0">
                  <c:v>Maestría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16'!$G$3:$M$3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16'!$G$15:$M$15</c:f>
              <c:numCache>
                <c:formatCode>0%</c:formatCode>
                <c:ptCount val="7"/>
                <c:pt idx="0">
                  <c:v>0.40016038492381717</c:v>
                </c:pt>
                <c:pt idx="1">
                  <c:v>0.12991178829190056</c:v>
                </c:pt>
                <c:pt idx="2">
                  <c:v>0.1082598235765838</c:v>
                </c:pt>
                <c:pt idx="3">
                  <c:v>0.32237369687249401</c:v>
                </c:pt>
                <c:pt idx="4">
                  <c:v>0.30553327987169204</c:v>
                </c:pt>
                <c:pt idx="5">
                  <c:v>0.22935044105854049</c:v>
                </c:pt>
                <c:pt idx="6">
                  <c:v>0.10024057738572574</c:v>
                </c:pt>
              </c:numCache>
            </c:numRef>
          </c:val>
          <c:extLst>
            <c:ext xmlns:c16="http://schemas.microsoft.com/office/drawing/2014/chart" uri="{C3380CC4-5D6E-409C-BE32-E72D297353CC}">
              <c16:uniqueId val="{00000000-B622-7B46-AC5F-5805A7630F53}"/>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2"/>
                </a:solidFill>
                <a:latin typeface="Montserrat" pitchFamily="2" charset="77"/>
                <a:ea typeface="+mn-ea"/>
                <a:cs typeface="+mn-cs"/>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n-US"/>
              <a:t>Indicador 2. Existencia de mecanismos para evaluar sistemáticamente la formación de los rasgos del perfil de egreso relacionados con los criterios del SEAES en programas educativos de licenciatura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2'!$E$14</c:f>
              <c:strCache>
                <c:ptCount val="1"/>
                <c:pt idx="0">
                  <c:v>Licenciatura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2'!$G$14:$M$14</c:f>
              <c:numCache>
                <c:formatCode>0%</c:formatCode>
                <c:ptCount val="7"/>
                <c:pt idx="0">
                  <c:v>0.95</c:v>
                </c:pt>
                <c:pt idx="1">
                  <c:v>0.88</c:v>
                </c:pt>
                <c:pt idx="2">
                  <c:v>0.88500000000000001</c:v>
                </c:pt>
                <c:pt idx="3">
                  <c:v>0.95</c:v>
                </c:pt>
                <c:pt idx="4">
                  <c:v>0.93</c:v>
                </c:pt>
                <c:pt idx="5">
                  <c:v>0.86</c:v>
                </c:pt>
                <c:pt idx="6">
                  <c:v>0.85</c:v>
                </c:pt>
              </c:numCache>
            </c:numRef>
          </c:val>
          <c:extLst>
            <c:ext xmlns:c16="http://schemas.microsoft.com/office/drawing/2014/chart" uri="{C3380CC4-5D6E-409C-BE32-E72D297353CC}">
              <c16:uniqueId val="{00000000-8312-3941-8C5D-B01836DDDCFB}"/>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r>
              <a:rPr lang="en-US" sz="1400"/>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16'!$E$16</c:f>
              <c:strCache>
                <c:ptCount val="1"/>
                <c:pt idx="0">
                  <c:v>Doctorado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16'!$G$3:$M$3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16'!$G$16:$M$16</c:f>
              <c:numCache>
                <c:formatCode>0%</c:formatCode>
                <c:ptCount val="7"/>
                <c:pt idx="0">
                  <c:v>0.45007032348804499</c:v>
                </c:pt>
                <c:pt idx="1">
                  <c:v>0.22222222222222221</c:v>
                </c:pt>
                <c:pt idx="2">
                  <c:v>0.21378340365682139</c:v>
                </c:pt>
                <c:pt idx="3">
                  <c:v>0.49226441631504925</c:v>
                </c:pt>
                <c:pt idx="4">
                  <c:v>0.49226441631504925</c:v>
                </c:pt>
                <c:pt idx="5">
                  <c:v>0.32067510548523209</c:v>
                </c:pt>
                <c:pt idx="6">
                  <c:v>0.1940928270042194</c:v>
                </c:pt>
              </c:numCache>
            </c:numRef>
          </c:val>
          <c:extLst>
            <c:ext xmlns:c16="http://schemas.microsoft.com/office/drawing/2014/chart" uri="{C3380CC4-5D6E-409C-BE32-E72D297353CC}">
              <c16:uniqueId val="{00000000-3695-6946-96F9-079E3EE4B498}"/>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2"/>
                </a:solidFill>
                <a:latin typeface="Montserrat" pitchFamily="2" charset="77"/>
                <a:ea typeface="+mn-ea"/>
                <a:cs typeface="+mn-cs"/>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r>
              <a:rPr lang="en-US" sz="1400"/>
              <a:t>Indicador 16. Porcentaje de estudiantes que participan en proyectos de investigación relacionados con los criterios del SEAES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16'!$E$12</c:f>
              <c:strCache>
                <c:ptCount val="1"/>
                <c:pt idx="0">
                  <c:v>TSU</c:v>
                </c:pt>
              </c:strCache>
            </c:strRef>
          </c:tx>
          <c:spPr>
            <a:solidFill>
              <a:schemeClr val="accent1"/>
            </a:solidFill>
            <a:ln>
              <a:noFill/>
            </a:ln>
            <a:effectLst/>
          </c:spPr>
          <c:invertIfNegative val="0"/>
          <c:cat>
            <c:strRef>
              <c:f>'Indicador 16'!$G$3:$M$3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16'!$G$12:$M$12</c:f>
              <c:numCache>
                <c:formatCode>0.0%</c:formatCode>
                <c:ptCount val="7"/>
                <c:pt idx="0">
                  <c:v>7.128309572301425E-2</c:v>
                </c:pt>
                <c:pt idx="1">
                  <c:v>0</c:v>
                </c:pt>
                <c:pt idx="2">
                  <c:v>0</c:v>
                </c:pt>
                <c:pt idx="3">
                  <c:v>7.5356415478615074E-2</c:v>
                </c:pt>
                <c:pt idx="4">
                  <c:v>7.5356415478615074E-2</c:v>
                </c:pt>
                <c:pt idx="5">
                  <c:v>2.0366598778004071E-3</c:v>
                </c:pt>
                <c:pt idx="6">
                  <c:v>0</c:v>
                </c:pt>
              </c:numCache>
            </c:numRef>
          </c:val>
          <c:extLst>
            <c:ext xmlns:c16="http://schemas.microsoft.com/office/drawing/2014/chart" uri="{C3380CC4-5D6E-409C-BE32-E72D297353CC}">
              <c16:uniqueId val="{00000000-750C-F245-9775-0EFAF70DEE76}"/>
            </c:ext>
          </c:extLst>
        </c:ser>
        <c:ser>
          <c:idx val="1"/>
          <c:order val="1"/>
          <c:tx>
            <c:strRef>
              <c:f>'Indicador 16'!$E$13</c:f>
              <c:strCache>
                <c:ptCount val="1"/>
                <c:pt idx="0">
                  <c:v>Licenciatura</c:v>
                </c:pt>
              </c:strCache>
            </c:strRef>
          </c:tx>
          <c:spPr>
            <a:solidFill>
              <a:schemeClr val="accent2"/>
            </a:solidFill>
            <a:ln>
              <a:noFill/>
            </a:ln>
            <a:effectLst/>
          </c:spPr>
          <c:invertIfNegative val="0"/>
          <c:cat>
            <c:strRef>
              <c:f>'Indicador 16'!$G$3:$M$3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16'!$G$13:$M$13</c:f>
              <c:numCache>
                <c:formatCode>0%</c:formatCode>
                <c:ptCount val="7"/>
                <c:pt idx="0">
                  <c:v>5.9315057855090468E-2</c:v>
                </c:pt>
                <c:pt idx="1">
                  <c:v>3.2460976935621652E-2</c:v>
                </c:pt>
                <c:pt idx="2">
                  <c:v>2.9308068649530169E-2</c:v>
                </c:pt>
                <c:pt idx="3">
                  <c:v>4.6843208821930576E-2</c:v>
                </c:pt>
                <c:pt idx="4">
                  <c:v>3.5660479925448477E-2</c:v>
                </c:pt>
                <c:pt idx="5">
                  <c:v>3.5427506406771767E-2</c:v>
                </c:pt>
                <c:pt idx="6">
                  <c:v>2.0858895705521473E-2</c:v>
                </c:pt>
              </c:numCache>
            </c:numRef>
          </c:val>
          <c:extLst>
            <c:ext xmlns:c16="http://schemas.microsoft.com/office/drawing/2014/chart" uri="{C3380CC4-5D6E-409C-BE32-E72D297353CC}">
              <c16:uniqueId val="{00000001-750C-F245-9775-0EFAF70DEE76}"/>
            </c:ext>
          </c:extLst>
        </c:ser>
        <c:ser>
          <c:idx val="2"/>
          <c:order val="2"/>
          <c:tx>
            <c:strRef>
              <c:f>'Indicador 16'!$E$14</c:f>
              <c:strCache>
                <c:ptCount val="1"/>
                <c:pt idx="0">
                  <c:v>Especialidad</c:v>
                </c:pt>
              </c:strCache>
            </c:strRef>
          </c:tx>
          <c:spPr>
            <a:solidFill>
              <a:schemeClr val="accent3"/>
            </a:solidFill>
            <a:ln>
              <a:noFill/>
            </a:ln>
            <a:effectLst/>
          </c:spPr>
          <c:invertIfNegative val="0"/>
          <c:cat>
            <c:strRef>
              <c:f>'Indicador 16'!$G$3:$M$3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16'!$G$14:$M$14</c:f>
              <c:numCache>
                <c:formatCode>0%</c:formatCode>
                <c:ptCount val="7"/>
                <c:pt idx="0">
                  <c:v>0.62765957446808507</c:v>
                </c:pt>
                <c:pt idx="1">
                  <c:v>9.0425531914893623E-2</c:v>
                </c:pt>
                <c:pt idx="2">
                  <c:v>4.2553191489361701E-2</c:v>
                </c:pt>
                <c:pt idx="3">
                  <c:v>0.16489361702127658</c:v>
                </c:pt>
                <c:pt idx="4">
                  <c:v>0.13829787234042554</c:v>
                </c:pt>
                <c:pt idx="5">
                  <c:v>0.11170212765957446</c:v>
                </c:pt>
                <c:pt idx="6">
                  <c:v>3.7234042553191488E-2</c:v>
                </c:pt>
              </c:numCache>
            </c:numRef>
          </c:val>
          <c:extLst>
            <c:ext xmlns:c16="http://schemas.microsoft.com/office/drawing/2014/chart" uri="{C3380CC4-5D6E-409C-BE32-E72D297353CC}">
              <c16:uniqueId val="{00000002-750C-F245-9775-0EFAF70DEE76}"/>
            </c:ext>
          </c:extLst>
        </c:ser>
        <c:ser>
          <c:idx val="3"/>
          <c:order val="3"/>
          <c:tx>
            <c:strRef>
              <c:f>'Indicador 16'!$E$15</c:f>
              <c:strCache>
                <c:ptCount val="1"/>
                <c:pt idx="0">
                  <c:v>Maestría</c:v>
                </c:pt>
              </c:strCache>
            </c:strRef>
          </c:tx>
          <c:spPr>
            <a:solidFill>
              <a:schemeClr val="accent4"/>
            </a:solidFill>
            <a:ln>
              <a:noFill/>
            </a:ln>
            <a:effectLst/>
          </c:spPr>
          <c:invertIfNegative val="0"/>
          <c:cat>
            <c:strRef>
              <c:f>'Indicador 16'!$G$3:$M$3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16'!$G$15:$M$15</c:f>
              <c:numCache>
                <c:formatCode>0%</c:formatCode>
                <c:ptCount val="7"/>
                <c:pt idx="0">
                  <c:v>0.40016038492381717</c:v>
                </c:pt>
                <c:pt idx="1">
                  <c:v>0.12991178829190056</c:v>
                </c:pt>
                <c:pt idx="2">
                  <c:v>0.1082598235765838</c:v>
                </c:pt>
                <c:pt idx="3">
                  <c:v>0.32237369687249401</c:v>
                </c:pt>
                <c:pt idx="4">
                  <c:v>0.30553327987169204</c:v>
                </c:pt>
                <c:pt idx="5">
                  <c:v>0.22935044105854049</c:v>
                </c:pt>
                <c:pt idx="6">
                  <c:v>0.10024057738572574</c:v>
                </c:pt>
              </c:numCache>
            </c:numRef>
          </c:val>
          <c:extLst>
            <c:ext xmlns:c16="http://schemas.microsoft.com/office/drawing/2014/chart" uri="{C3380CC4-5D6E-409C-BE32-E72D297353CC}">
              <c16:uniqueId val="{00000003-750C-F245-9775-0EFAF70DEE76}"/>
            </c:ext>
          </c:extLst>
        </c:ser>
        <c:ser>
          <c:idx val="4"/>
          <c:order val="4"/>
          <c:tx>
            <c:strRef>
              <c:f>'Indicador 16'!$E$16</c:f>
              <c:strCache>
                <c:ptCount val="1"/>
                <c:pt idx="0">
                  <c:v>Doctorado</c:v>
                </c:pt>
              </c:strCache>
            </c:strRef>
          </c:tx>
          <c:spPr>
            <a:solidFill>
              <a:schemeClr val="accent5"/>
            </a:solidFill>
            <a:ln>
              <a:noFill/>
            </a:ln>
            <a:effectLst/>
          </c:spPr>
          <c:invertIfNegative val="0"/>
          <c:cat>
            <c:strRef>
              <c:f>'Indicador 16'!$G$3:$M$3</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16'!$G$16:$M$16</c:f>
              <c:numCache>
                <c:formatCode>0%</c:formatCode>
                <c:ptCount val="7"/>
                <c:pt idx="0">
                  <c:v>0.45007032348804499</c:v>
                </c:pt>
                <c:pt idx="1">
                  <c:v>0.22222222222222221</c:v>
                </c:pt>
                <c:pt idx="2">
                  <c:v>0.21378340365682139</c:v>
                </c:pt>
                <c:pt idx="3">
                  <c:v>0.49226441631504925</c:v>
                </c:pt>
                <c:pt idx="4">
                  <c:v>0.49226441631504925</c:v>
                </c:pt>
                <c:pt idx="5">
                  <c:v>0.32067510548523209</c:v>
                </c:pt>
                <c:pt idx="6">
                  <c:v>0.1940928270042194</c:v>
                </c:pt>
              </c:numCache>
            </c:numRef>
          </c:val>
          <c:extLst>
            <c:ext xmlns:c16="http://schemas.microsoft.com/office/drawing/2014/chart" uri="{C3380CC4-5D6E-409C-BE32-E72D297353CC}">
              <c16:uniqueId val="{00000004-750C-F245-9775-0EFAF70DEE76}"/>
            </c:ext>
          </c:extLst>
        </c:ser>
        <c:dLbls>
          <c:showLegendKey val="0"/>
          <c:showVal val="0"/>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2"/>
                </a:solidFill>
                <a:latin typeface="Montserrat" pitchFamily="2" charset="77"/>
                <a:ea typeface="+mn-ea"/>
                <a:cs typeface="+mn-cs"/>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17. Composición porcentual del personal directivo y administrativo en función de los criterios de equidad social y de género, inclusión e interculturalidad</a:t>
            </a:r>
            <a:r>
              <a:rPr lang="es-MX"/>
              <a:t> </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17'!$E$11</c:f>
              <c:strCache>
                <c:ptCount val="1"/>
                <c:pt idx="0">
                  <c:v>Personal directivo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17'!$G$9:$M$10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17'!$G$11:$M$11</c:f>
              <c:numCache>
                <c:formatCode>0.0%</c:formatCode>
                <c:ptCount val="7"/>
                <c:pt idx="0">
                  <c:v>0.51770657672849918</c:v>
                </c:pt>
                <c:pt idx="1">
                  <c:v>0.48229342327150082</c:v>
                </c:pt>
                <c:pt idx="2">
                  <c:v>0</c:v>
                </c:pt>
                <c:pt idx="3">
                  <c:v>0</c:v>
                </c:pt>
                <c:pt idx="4">
                  <c:v>0</c:v>
                </c:pt>
                <c:pt idx="5">
                  <c:v>0</c:v>
                </c:pt>
                <c:pt idx="6">
                  <c:v>0</c:v>
                </c:pt>
              </c:numCache>
            </c:numRef>
          </c:val>
          <c:extLst>
            <c:ext xmlns:c16="http://schemas.microsoft.com/office/drawing/2014/chart" uri="{C3380CC4-5D6E-409C-BE32-E72D297353CC}">
              <c16:uniqueId val="{00000000-D55D-BC43-B505-A2B3FDF78FCF}"/>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17. Composición porcentual del personal directivo y administrativo en función de los criterios de equidad social y de género, inclusión e interculturalidad</a:t>
            </a:r>
            <a:r>
              <a:rPr lang="es-MX"/>
              <a:t> </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17'!$E$12</c:f>
              <c:strCache>
                <c:ptCount val="1"/>
                <c:pt idx="0">
                  <c:v>Personal administrativo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17'!$G$9:$M$10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17'!$G$12:$M$12</c:f>
              <c:numCache>
                <c:formatCode>0%</c:formatCode>
                <c:ptCount val="7"/>
                <c:pt idx="0">
                  <c:v>0.63579630554168742</c:v>
                </c:pt>
                <c:pt idx="1">
                  <c:v>0.36420369445831252</c:v>
                </c:pt>
                <c:pt idx="2">
                  <c:v>0</c:v>
                </c:pt>
                <c:pt idx="3">
                  <c:v>0</c:v>
                </c:pt>
                <c:pt idx="4">
                  <c:v>0</c:v>
                </c:pt>
                <c:pt idx="5">
                  <c:v>0</c:v>
                </c:pt>
                <c:pt idx="6">
                  <c:v>0</c:v>
                </c:pt>
              </c:numCache>
            </c:numRef>
          </c:val>
          <c:extLst>
            <c:ext xmlns:c16="http://schemas.microsoft.com/office/drawing/2014/chart" uri="{C3380CC4-5D6E-409C-BE32-E72D297353CC}">
              <c16:uniqueId val="{00000000-D88F-334A-A6DB-9A62E307EEEE}"/>
            </c:ext>
          </c:extLst>
        </c:ser>
        <c:dLbls>
          <c:dLblPos val="outEnd"/>
          <c:showLegendKey val="0"/>
          <c:showVal val="1"/>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r>
              <a:rPr lang="en-US"/>
              <a:t>Indicador 17. Composición porcentual del personal directivo y administrativo en función de los criterios de equidad social y de género, inclusión e interculturalidad</a:t>
            </a:r>
            <a:r>
              <a:rPr lang="es-MX"/>
              <a:t> </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17'!$E$11</c:f>
              <c:strCache>
                <c:ptCount val="1"/>
                <c:pt idx="0">
                  <c:v>Personal directivo</c:v>
                </c:pt>
              </c:strCache>
            </c:strRef>
          </c:tx>
          <c:spPr>
            <a:solidFill>
              <a:schemeClr val="accent1"/>
            </a:solidFill>
            <a:ln>
              <a:noFill/>
            </a:ln>
            <a:effectLst/>
          </c:spPr>
          <c:invertIfNegative val="0"/>
          <c:cat>
            <c:multiLvlStrRef>
              <c:f>'Indicador 17'!$G$9:$M$10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17'!$G$11:$M$11</c:f>
              <c:numCache>
                <c:formatCode>0.0%</c:formatCode>
                <c:ptCount val="7"/>
                <c:pt idx="0">
                  <c:v>0.51770657672849918</c:v>
                </c:pt>
                <c:pt idx="1">
                  <c:v>0.48229342327150082</c:v>
                </c:pt>
                <c:pt idx="2">
                  <c:v>0</c:v>
                </c:pt>
                <c:pt idx="3">
                  <c:v>0</c:v>
                </c:pt>
                <c:pt idx="4">
                  <c:v>0</c:v>
                </c:pt>
                <c:pt idx="5">
                  <c:v>0</c:v>
                </c:pt>
                <c:pt idx="6">
                  <c:v>0</c:v>
                </c:pt>
              </c:numCache>
            </c:numRef>
          </c:val>
          <c:extLst>
            <c:ext xmlns:c16="http://schemas.microsoft.com/office/drawing/2014/chart" uri="{C3380CC4-5D6E-409C-BE32-E72D297353CC}">
              <c16:uniqueId val="{00000000-27DE-0843-9EBD-58A8E965A9AF}"/>
            </c:ext>
          </c:extLst>
        </c:ser>
        <c:ser>
          <c:idx val="1"/>
          <c:order val="1"/>
          <c:tx>
            <c:strRef>
              <c:f>'Indicador 17'!$E$12</c:f>
              <c:strCache>
                <c:ptCount val="1"/>
                <c:pt idx="0">
                  <c:v>Personal administrativo</c:v>
                </c:pt>
              </c:strCache>
            </c:strRef>
          </c:tx>
          <c:spPr>
            <a:solidFill>
              <a:schemeClr val="accent2"/>
            </a:solidFill>
            <a:ln>
              <a:noFill/>
            </a:ln>
            <a:effectLst/>
          </c:spPr>
          <c:invertIfNegative val="0"/>
          <c:cat>
            <c:multiLvlStrRef>
              <c:f>'Indicador 17'!$G$9:$M$10</c:f>
              <c:multiLvlStrCache>
                <c:ptCount val="7"/>
                <c:lvl>
                  <c:pt idx="0">
                    <c:v>Mujeres</c:v>
                  </c:pt>
                  <c:pt idx="1">
                    <c:v>Hombres</c:v>
                  </c:pt>
                  <c:pt idx="2">
                    <c:v>Otras autoadscripciones sexogenéricas</c:v>
                  </c:pt>
                  <c:pt idx="3">
                    <c:v>Personas con discapacidad</c:v>
                  </c:pt>
                  <c:pt idx="4">
                    <c:v>Personas sin discapacidad</c:v>
                  </c:pt>
                  <c:pt idx="5">
                    <c:v>Personas que se autoidentifican como indígenas, afromexicanas, migrantes u otra identidad cultural</c:v>
                  </c:pt>
                  <c:pt idx="6">
                    <c:v>Personas que no se autoidentifican como indígenas, afromexicanas, migrantes u otra identidad cultural</c:v>
                  </c:pt>
                </c:lvl>
                <c:lvl>
                  <c:pt idx="0">
                    <c:v>Equidad Social y de Género</c:v>
                  </c:pt>
                  <c:pt idx="3">
                    <c:v>Inclusión</c:v>
                  </c:pt>
                  <c:pt idx="5">
                    <c:v>Interculturalidad</c:v>
                  </c:pt>
                </c:lvl>
              </c:multiLvlStrCache>
            </c:multiLvlStrRef>
          </c:cat>
          <c:val>
            <c:numRef>
              <c:f>'Indicador 17'!$G$12:$M$12</c:f>
              <c:numCache>
                <c:formatCode>0%</c:formatCode>
                <c:ptCount val="7"/>
                <c:pt idx="0">
                  <c:v>0.63579630554168742</c:v>
                </c:pt>
                <c:pt idx="1">
                  <c:v>0.36420369445831252</c:v>
                </c:pt>
                <c:pt idx="2">
                  <c:v>0</c:v>
                </c:pt>
                <c:pt idx="3">
                  <c:v>0</c:v>
                </c:pt>
                <c:pt idx="4">
                  <c:v>0</c:v>
                </c:pt>
                <c:pt idx="5">
                  <c:v>0</c:v>
                </c:pt>
                <c:pt idx="6">
                  <c:v>0</c:v>
                </c:pt>
              </c:numCache>
            </c:numRef>
          </c:val>
          <c:extLst>
            <c:ext xmlns:c16="http://schemas.microsoft.com/office/drawing/2014/chart" uri="{C3380CC4-5D6E-409C-BE32-E72D297353CC}">
              <c16:uniqueId val="{00000001-27DE-0843-9EBD-58A8E965A9AF}"/>
            </c:ext>
          </c:extLst>
        </c:ser>
        <c:dLbls>
          <c:showLegendKey val="0"/>
          <c:showVal val="0"/>
          <c:showCatName val="0"/>
          <c:showSerName val="0"/>
          <c:showPercent val="0"/>
          <c:showBubbleSize val="0"/>
        </c:dLbls>
        <c:gapWidth val="219"/>
        <c:overlap val="-27"/>
        <c:axId val="367438735"/>
        <c:axId val="329358672"/>
      </c:barChart>
      <c:catAx>
        <c:axId val="36743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329358672"/>
        <c:crosses val="autoZero"/>
        <c:auto val="1"/>
        <c:lblAlgn val="ctr"/>
        <c:lblOffset val="100"/>
        <c:noMultiLvlLbl val="0"/>
      </c:catAx>
      <c:valAx>
        <c:axId val="329358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crossAx val="36743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defRPr>
      </a:pPr>
      <a:endParaRPr lang="es-MX"/>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18'!$E$5</c:f>
              <c:strCache>
                <c:ptCount val="1"/>
                <c:pt idx="0">
                  <c:v>Acompañamiento estudiantil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18'!$G$4:$M$4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18'!$G$5:$M$5</c:f>
              <c:numCache>
                <c:formatCode>General</c:formatCode>
                <c:ptCount val="7"/>
                <c:pt idx="0">
                  <c:v>61</c:v>
                </c:pt>
                <c:pt idx="1">
                  <c:v>12</c:v>
                </c:pt>
                <c:pt idx="2">
                  <c:v>30</c:v>
                </c:pt>
                <c:pt idx="3">
                  <c:v>80</c:v>
                </c:pt>
                <c:pt idx="4">
                  <c:v>28</c:v>
                </c:pt>
                <c:pt idx="5">
                  <c:v>22</c:v>
                </c:pt>
                <c:pt idx="6">
                  <c:v>23</c:v>
                </c:pt>
              </c:numCache>
            </c:numRef>
          </c:val>
          <c:extLst>
            <c:ext xmlns:c16="http://schemas.microsoft.com/office/drawing/2014/chart" uri="{C3380CC4-5D6E-409C-BE32-E72D297353CC}">
              <c16:uniqueId val="{00000000-A950-334A-9921-1B93ECB07E0E}"/>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18'!$E$6</c:f>
              <c:strCache>
                <c:ptCount val="1"/>
                <c:pt idx="0">
                  <c:v>Vinculación con la comunidad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18'!$G$4:$M$4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18'!$G$6:$M$6</c:f>
              <c:numCache>
                <c:formatCode>General</c:formatCode>
                <c:ptCount val="7"/>
                <c:pt idx="0">
                  <c:v>39</c:v>
                </c:pt>
                <c:pt idx="1">
                  <c:v>6</c:v>
                </c:pt>
                <c:pt idx="2">
                  <c:v>13</c:v>
                </c:pt>
                <c:pt idx="3">
                  <c:v>45</c:v>
                </c:pt>
                <c:pt idx="4">
                  <c:v>26</c:v>
                </c:pt>
                <c:pt idx="5">
                  <c:v>53</c:v>
                </c:pt>
                <c:pt idx="6">
                  <c:v>14</c:v>
                </c:pt>
              </c:numCache>
            </c:numRef>
          </c:val>
          <c:extLst>
            <c:ext xmlns:c16="http://schemas.microsoft.com/office/drawing/2014/chart" uri="{C3380CC4-5D6E-409C-BE32-E72D297353CC}">
              <c16:uniqueId val="{00000000-AA55-1545-8271-BE61FC64B985}"/>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18'!$E$7</c:f>
              <c:strCache>
                <c:ptCount val="1"/>
                <c:pt idx="0">
                  <c:v>Gestión cultural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18'!$G$4:$M$4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18'!$G$7:$M$7</c:f>
              <c:numCache>
                <c:formatCode>General</c:formatCode>
                <c:ptCount val="7"/>
                <c:pt idx="0">
                  <c:v>11</c:v>
                </c:pt>
                <c:pt idx="1">
                  <c:v>3</c:v>
                </c:pt>
                <c:pt idx="2">
                  <c:v>7</c:v>
                </c:pt>
                <c:pt idx="3">
                  <c:v>14</c:v>
                </c:pt>
                <c:pt idx="4">
                  <c:v>4</c:v>
                </c:pt>
                <c:pt idx="5">
                  <c:v>8</c:v>
                </c:pt>
                <c:pt idx="6">
                  <c:v>9</c:v>
                </c:pt>
              </c:numCache>
            </c:numRef>
          </c:val>
          <c:extLst>
            <c:ext xmlns:c16="http://schemas.microsoft.com/office/drawing/2014/chart" uri="{C3380CC4-5D6E-409C-BE32-E72D297353CC}">
              <c16:uniqueId val="{00000000-CDB4-6749-B9E3-FD382490596E}"/>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18'!$E$8</c:f>
              <c:strCache>
                <c:ptCount val="1"/>
                <c:pt idx="0">
                  <c:v>Gestión institucional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18'!$G$4:$M$4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18'!$G$8:$M$8</c:f>
              <c:numCache>
                <c:formatCode>General</c:formatCode>
                <c:ptCount val="7"/>
                <c:pt idx="0">
                  <c:v>185</c:v>
                </c:pt>
                <c:pt idx="1">
                  <c:v>46</c:v>
                </c:pt>
                <c:pt idx="2">
                  <c:v>53</c:v>
                </c:pt>
                <c:pt idx="3">
                  <c:v>138</c:v>
                </c:pt>
                <c:pt idx="4">
                  <c:v>90</c:v>
                </c:pt>
                <c:pt idx="5">
                  <c:v>69</c:v>
                </c:pt>
                <c:pt idx="6">
                  <c:v>39</c:v>
                </c:pt>
              </c:numCache>
            </c:numRef>
          </c:val>
          <c:extLst>
            <c:ext xmlns:c16="http://schemas.microsoft.com/office/drawing/2014/chart" uri="{C3380CC4-5D6E-409C-BE32-E72D297353CC}">
              <c16:uniqueId val="{00000000-C553-AF45-98DF-AEEEB759CDC7}"/>
            </c:ext>
          </c:extLst>
        </c:ser>
        <c:dLbls>
          <c:dLblPos val="outEnd"/>
          <c:showLegendKey val="0"/>
          <c:showVal val="1"/>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18. </a:t>
            </a:r>
            <a:r>
              <a:rPr lang="es-MX"/>
              <a:t>Número de iniciativas, servicios y acciones de acompañamiento a los y las estudiantes, de vinculación, de gestión cultural y de gestión en general que incorporan los criterios transversales del SEAES</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18'!$E$5</c:f>
              <c:strCache>
                <c:ptCount val="1"/>
                <c:pt idx="0">
                  <c:v>Acompañamiento estudiantil</c:v>
                </c:pt>
              </c:strCache>
            </c:strRef>
          </c:tx>
          <c:spPr>
            <a:solidFill>
              <a:schemeClr val="accent1"/>
            </a:solidFill>
            <a:ln>
              <a:noFill/>
            </a:ln>
            <a:effectLst/>
          </c:spPr>
          <c:invertIfNegative val="0"/>
          <c:cat>
            <c:strRef>
              <c:f>'Indicador 18'!$G$4:$M$4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18'!$G$5:$M$5</c:f>
              <c:numCache>
                <c:formatCode>General</c:formatCode>
                <c:ptCount val="7"/>
                <c:pt idx="0">
                  <c:v>61</c:v>
                </c:pt>
                <c:pt idx="1">
                  <c:v>12</c:v>
                </c:pt>
                <c:pt idx="2">
                  <c:v>30</c:v>
                </c:pt>
                <c:pt idx="3">
                  <c:v>80</c:v>
                </c:pt>
                <c:pt idx="4">
                  <c:v>28</c:v>
                </c:pt>
                <c:pt idx="5">
                  <c:v>22</c:v>
                </c:pt>
                <c:pt idx="6">
                  <c:v>23</c:v>
                </c:pt>
              </c:numCache>
            </c:numRef>
          </c:val>
          <c:extLst>
            <c:ext xmlns:c16="http://schemas.microsoft.com/office/drawing/2014/chart" uri="{C3380CC4-5D6E-409C-BE32-E72D297353CC}">
              <c16:uniqueId val="{00000000-D6A4-274A-83B2-AAAC19780951}"/>
            </c:ext>
          </c:extLst>
        </c:ser>
        <c:ser>
          <c:idx val="1"/>
          <c:order val="1"/>
          <c:tx>
            <c:strRef>
              <c:f>'Indicador 18'!$E$6</c:f>
              <c:strCache>
                <c:ptCount val="1"/>
                <c:pt idx="0">
                  <c:v>Vinculación con la comunidad</c:v>
                </c:pt>
              </c:strCache>
            </c:strRef>
          </c:tx>
          <c:spPr>
            <a:solidFill>
              <a:schemeClr val="accent2"/>
            </a:solidFill>
            <a:ln>
              <a:noFill/>
            </a:ln>
            <a:effectLst/>
          </c:spPr>
          <c:invertIfNegative val="0"/>
          <c:cat>
            <c:strRef>
              <c:f>'Indicador 18'!$G$4:$M$4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18'!$G$6:$M$6</c:f>
              <c:numCache>
                <c:formatCode>General</c:formatCode>
                <c:ptCount val="7"/>
                <c:pt idx="0">
                  <c:v>39</c:v>
                </c:pt>
                <c:pt idx="1">
                  <c:v>6</c:v>
                </c:pt>
                <c:pt idx="2">
                  <c:v>13</c:v>
                </c:pt>
                <c:pt idx="3">
                  <c:v>45</c:v>
                </c:pt>
                <c:pt idx="4">
                  <c:v>26</c:v>
                </c:pt>
                <c:pt idx="5">
                  <c:v>53</c:v>
                </c:pt>
                <c:pt idx="6">
                  <c:v>14</c:v>
                </c:pt>
              </c:numCache>
            </c:numRef>
          </c:val>
          <c:extLst>
            <c:ext xmlns:c16="http://schemas.microsoft.com/office/drawing/2014/chart" uri="{C3380CC4-5D6E-409C-BE32-E72D297353CC}">
              <c16:uniqueId val="{00000001-D6A4-274A-83B2-AAAC19780951}"/>
            </c:ext>
          </c:extLst>
        </c:ser>
        <c:ser>
          <c:idx val="2"/>
          <c:order val="2"/>
          <c:tx>
            <c:strRef>
              <c:f>'Indicador 18'!$E$7</c:f>
              <c:strCache>
                <c:ptCount val="1"/>
                <c:pt idx="0">
                  <c:v>Gestión cultural</c:v>
                </c:pt>
              </c:strCache>
            </c:strRef>
          </c:tx>
          <c:spPr>
            <a:solidFill>
              <a:schemeClr val="accent3"/>
            </a:solidFill>
            <a:ln>
              <a:noFill/>
            </a:ln>
            <a:effectLst/>
          </c:spPr>
          <c:invertIfNegative val="0"/>
          <c:cat>
            <c:strRef>
              <c:f>'Indicador 18'!$G$4:$M$4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18'!$G$7:$M$7</c:f>
              <c:numCache>
                <c:formatCode>General</c:formatCode>
                <c:ptCount val="7"/>
                <c:pt idx="0">
                  <c:v>11</c:v>
                </c:pt>
                <c:pt idx="1">
                  <c:v>3</c:v>
                </c:pt>
                <c:pt idx="2">
                  <c:v>7</c:v>
                </c:pt>
                <c:pt idx="3">
                  <c:v>14</c:v>
                </c:pt>
                <c:pt idx="4">
                  <c:v>4</c:v>
                </c:pt>
                <c:pt idx="5">
                  <c:v>8</c:v>
                </c:pt>
                <c:pt idx="6">
                  <c:v>9</c:v>
                </c:pt>
              </c:numCache>
            </c:numRef>
          </c:val>
          <c:extLst>
            <c:ext xmlns:c16="http://schemas.microsoft.com/office/drawing/2014/chart" uri="{C3380CC4-5D6E-409C-BE32-E72D297353CC}">
              <c16:uniqueId val="{00000002-D6A4-274A-83B2-AAAC19780951}"/>
            </c:ext>
          </c:extLst>
        </c:ser>
        <c:ser>
          <c:idx val="3"/>
          <c:order val="3"/>
          <c:tx>
            <c:strRef>
              <c:f>'Indicador 18'!$E$8</c:f>
              <c:strCache>
                <c:ptCount val="1"/>
                <c:pt idx="0">
                  <c:v>Gestión institucional</c:v>
                </c:pt>
              </c:strCache>
            </c:strRef>
          </c:tx>
          <c:spPr>
            <a:solidFill>
              <a:schemeClr val="accent4"/>
            </a:solidFill>
            <a:ln>
              <a:noFill/>
            </a:ln>
            <a:effectLst/>
          </c:spPr>
          <c:invertIfNegative val="0"/>
          <c:cat>
            <c:strRef>
              <c:f>'Indicador 18'!$G$4:$M$4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18'!$G$8:$M$8</c:f>
              <c:numCache>
                <c:formatCode>General</c:formatCode>
                <c:ptCount val="7"/>
                <c:pt idx="0">
                  <c:v>185</c:v>
                </c:pt>
                <c:pt idx="1">
                  <c:v>46</c:v>
                </c:pt>
                <c:pt idx="2">
                  <c:v>53</c:v>
                </c:pt>
                <c:pt idx="3">
                  <c:v>138</c:v>
                </c:pt>
                <c:pt idx="4">
                  <c:v>90</c:v>
                </c:pt>
                <c:pt idx="5">
                  <c:v>69</c:v>
                </c:pt>
                <c:pt idx="6">
                  <c:v>39</c:v>
                </c:pt>
              </c:numCache>
            </c:numRef>
          </c:val>
          <c:extLst>
            <c:ext xmlns:c16="http://schemas.microsoft.com/office/drawing/2014/chart" uri="{C3380CC4-5D6E-409C-BE32-E72D297353CC}">
              <c16:uniqueId val="{00000003-D6A4-274A-83B2-AAAC19780951}"/>
            </c:ext>
          </c:extLst>
        </c:ser>
        <c:dLbls>
          <c:showLegendKey val="0"/>
          <c:showVal val="0"/>
          <c:showCatName val="0"/>
          <c:showSerName val="0"/>
          <c:showPercent val="0"/>
          <c:showBubbleSize val="0"/>
        </c:dLbls>
        <c:gapWidth val="219"/>
        <c:axId val="329279424"/>
        <c:axId val="1629243840"/>
      </c:barChart>
      <c:catAx>
        <c:axId val="32927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1629243840"/>
        <c:crossesAt val="0"/>
        <c:auto val="1"/>
        <c:lblAlgn val="ctr"/>
        <c:lblOffset val="100"/>
        <c:noMultiLvlLbl val="0"/>
      </c:catAx>
      <c:valAx>
        <c:axId val="1629243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32927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r>
              <a:rPr lang="en-US"/>
              <a:t>Indicador 2. Existencia de mecanismos para evaluar sistemáticamente la formación de los rasgos del perfil de egreso relacionados con los criterios del SEAES en programas educativos de especialidad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2"/>
              </a:solidFill>
              <a:latin typeface="Montserrat" pitchFamily="2" charset="77"/>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'Indicador 2'!$E$15</c:f>
              <c:strCache>
                <c:ptCount val="1"/>
                <c:pt idx="0">
                  <c:v>Especialidad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2'!$G$15:$M$15</c:f>
              <c:numCache>
                <c:formatCode>0%</c:formatCode>
                <c:ptCount val="7"/>
                <c:pt idx="0">
                  <c:v>0.68421052631578949</c:v>
                </c:pt>
                <c:pt idx="1">
                  <c:v>0.57894736842105265</c:v>
                </c:pt>
                <c:pt idx="2">
                  <c:v>0.57894736842105265</c:v>
                </c:pt>
                <c:pt idx="3">
                  <c:v>0.68421052631578949</c:v>
                </c:pt>
                <c:pt idx="4">
                  <c:v>0.57894736842105265</c:v>
                </c:pt>
                <c:pt idx="5">
                  <c:v>0.57894736842105265</c:v>
                </c:pt>
                <c:pt idx="6">
                  <c:v>0.63157894736842102</c:v>
                </c:pt>
              </c:numCache>
            </c:numRef>
          </c:val>
          <c:extLst>
            <c:ext xmlns:c16="http://schemas.microsoft.com/office/drawing/2014/chart" uri="{C3380CC4-5D6E-409C-BE32-E72D297353CC}">
              <c16:uniqueId val="{00000000-00C3-504F-9161-C64347E8C2FA}"/>
            </c:ext>
          </c:extLst>
        </c:ser>
        <c:dLbls>
          <c:dLblPos val="outEnd"/>
          <c:showLegendKey val="0"/>
          <c:showVal val="1"/>
          <c:showCatName val="0"/>
          <c:showSerName val="0"/>
          <c:showPercent val="0"/>
          <c:showBubbleSize val="0"/>
        </c:dLbls>
        <c:gapWidth val="182"/>
        <c:axId val="490026704"/>
        <c:axId val="1486118704"/>
      </c:barChart>
      <c:catAx>
        <c:axId val="49002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1486118704"/>
        <c:crosses val="autoZero"/>
        <c:auto val="1"/>
        <c:lblAlgn val="ctr"/>
        <c:lblOffset val="100"/>
        <c:noMultiLvlLbl val="0"/>
      </c:catAx>
      <c:valAx>
        <c:axId val="148611870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crossAx val="49002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ontserrat" pitchFamily="2" charset="77"/>
              <a:ea typeface="+mn-ea"/>
              <a:cs typeface="Arial" panose="020B0604020202020204" pitchFamily="34" charset="0"/>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2"/>
          </a:solidFill>
          <a:latin typeface="Montserrat" pitchFamily="2" charset="77"/>
          <a:cs typeface="Arial" panose="020B0604020202020204" pitchFamily="34" charset="0"/>
        </a:defRPr>
      </a:pPr>
      <a:endParaRPr lang="es-MX"/>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r>
              <a:rPr lang="en-US"/>
              <a:t>Indicador 19. </a:t>
            </a:r>
            <a:r>
              <a:rPr lang="es-MX"/>
              <a:t>Número de a</a:t>
            </a:r>
            <a:r>
              <a:rPr lang="en-US"/>
              <a:t>cciones previstas en los planes y programas de desarrollo institucional que impulsan la incorporación de los criterios transversales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19'!$E$5</c:f>
              <c:strCache>
                <c:ptCount val="1"/>
                <c:pt idx="0">
                  <c:v>Planes y programas de desarrollo institucional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19'!$G$4:$M$4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19'!$G$5:$M$5</c:f>
              <c:numCache>
                <c:formatCode>General</c:formatCode>
                <c:ptCount val="7"/>
                <c:pt idx="0">
                  <c:v>336</c:v>
                </c:pt>
                <c:pt idx="1">
                  <c:v>103</c:v>
                </c:pt>
                <c:pt idx="2">
                  <c:v>118</c:v>
                </c:pt>
                <c:pt idx="3">
                  <c:v>261</c:v>
                </c:pt>
                <c:pt idx="4">
                  <c:v>161</c:v>
                </c:pt>
                <c:pt idx="5">
                  <c:v>150</c:v>
                </c:pt>
                <c:pt idx="6">
                  <c:v>86</c:v>
                </c:pt>
              </c:numCache>
            </c:numRef>
          </c:val>
          <c:extLst>
            <c:ext xmlns:c16="http://schemas.microsoft.com/office/drawing/2014/chart" uri="{C3380CC4-5D6E-409C-BE32-E72D297353CC}">
              <c16:uniqueId val="{00000000-DAFA-6249-926C-20668EDD67FA}"/>
            </c:ext>
          </c:extLst>
        </c:ser>
        <c:dLbls>
          <c:dLblPos val="outEnd"/>
          <c:showLegendKey val="0"/>
          <c:showVal val="1"/>
          <c:showCatName val="0"/>
          <c:showSerName val="0"/>
          <c:showPercent val="0"/>
          <c:showBubbleSize val="0"/>
        </c:dLbls>
        <c:gapWidth val="219"/>
        <c:overlap val="-27"/>
        <c:axId val="890114672"/>
        <c:axId val="61028655"/>
      </c:barChart>
      <c:catAx>
        <c:axId val="89011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61028655"/>
        <c:crosses val="autoZero"/>
        <c:auto val="1"/>
        <c:lblAlgn val="ctr"/>
        <c:lblOffset val="100"/>
        <c:noMultiLvlLbl val="0"/>
      </c:catAx>
      <c:valAx>
        <c:axId val="6102865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crossAx val="890114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solidFill>
            <a:schemeClr val="tx2"/>
          </a:solidFill>
          <a:latin typeface="Montserrat" pitchFamily="2" charset="77"/>
        </a:defRPr>
      </a:pPr>
      <a:endParaRPr lang="es-MX"/>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r>
              <a:rPr lang="en-US"/>
              <a:t>Indicador 20. Número de acciones institucionales realizadas para atender y sensibilizar a la comunidad en los temas previstos por los criterios del SEAES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2"/>
              </a:solidFill>
              <a:latin typeface="Montserrat" pitchFamily="2" charset="77"/>
              <a:ea typeface="+mn-ea"/>
              <a:cs typeface="+mn-cs"/>
            </a:defRPr>
          </a:pPr>
          <a:endParaRPr lang="es-MX"/>
        </a:p>
      </c:txPr>
    </c:title>
    <c:autoTitleDeleted val="0"/>
    <c:plotArea>
      <c:layout/>
      <c:barChart>
        <c:barDir val="col"/>
        <c:grouping val="clustered"/>
        <c:varyColors val="0"/>
        <c:ser>
          <c:idx val="0"/>
          <c:order val="0"/>
          <c:tx>
            <c:strRef>
              <c:f>'Indicador 20'!$E$5</c:f>
              <c:strCache>
                <c:ptCount val="1"/>
                <c:pt idx="0">
                  <c:v>Acciones de atención y sensibilización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20'!$G$4:$M$4</c:f>
              <c:strCache>
                <c:ptCount val="7"/>
                <c:pt idx="0">
                  <c:v>Compromiso con la Responsabilidad Social</c:v>
                </c:pt>
                <c:pt idx="1">
                  <c:v>Equidad Social y de Género</c:v>
                </c:pt>
                <c:pt idx="2">
                  <c:v>Inclusión</c:v>
                </c:pt>
                <c:pt idx="3">
                  <c:v>Excelencia</c:v>
                </c:pt>
                <c:pt idx="4">
                  <c:v>Vanguardia</c:v>
                </c:pt>
                <c:pt idx="5">
                  <c:v>Innovación Social</c:v>
                </c:pt>
                <c:pt idx="6">
                  <c:v>Interculturalidad</c:v>
                </c:pt>
              </c:strCache>
            </c:strRef>
          </c:cat>
          <c:val>
            <c:numRef>
              <c:f>'Indicador 20'!$G$5:$M$5</c:f>
              <c:numCache>
                <c:formatCode>General</c:formatCode>
                <c:ptCount val="7"/>
                <c:pt idx="0">
                  <c:v>224</c:v>
                </c:pt>
                <c:pt idx="1">
                  <c:v>44</c:v>
                </c:pt>
                <c:pt idx="2">
                  <c:v>59</c:v>
                </c:pt>
                <c:pt idx="3">
                  <c:v>152</c:v>
                </c:pt>
                <c:pt idx="4">
                  <c:v>69</c:v>
                </c:pt>
                <c:pt idx="5">
                  <c:v>114</c:v>
                </c:pt>
                <c:pt idx="6">
                  <c:v>44</c:v>
                </c:pt>
              </c:numCache>
            </c:numRef>
          </c:val>
          <c:extLst>
            <c:ext xmlns:c16="http://schemas.microsoft.com/office/drawing/2014/chart" uri="{C3380CC4-5D6E-409C-BE32-E72D297353CC}">
              <c16:uniqueId val="{00000000-6985-FA40-97BE-A944203F314D}"/>
            </c:ext>
          </c:extLst>
        </c:ser>
        <c:dLbls>
          <c:dLblPos val="outEnd"/>
          <c:showLegendKey val="0"/>
          <c:showVal val="1"/>
          <c:showCatName val="0"/>
          <c:showSerName val="0"/>
          <c:showPercent val="0"/>
          <c:showBubbleSize val="0"/>
        </c:dLbls>
        <c:gapWidth val="219"/>
        <c:overlap val="-27"/>
        <c:axId val="61114927"/>
        <c:axId val="589156448"/>
      </c:barChart>
      <c:catAx>
        <c:axId val="61114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589156448"/>
        <c:crosses val="autoZero"/>
        <c:auto val="1"/>
        <c:lblAlgn val="ctr"/>
        <c:lblOffset val="100"/>
        <c:noMultiLvlLbl val="0"/>
      </c:catAx>
      <c:valAx>
        <c:axId val="589156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crossAx val="611149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ontserrat" pitchFamily="2" charset="77"/>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solidFill>
            <a:schemeClr val="tx2"/>
          </a:solidFill>
          <a:latin typeface="Montserrat" pitchFamily="2" charset="77"/>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withinLinear" id="16">
  <a:schemeClr val="accent3"/>
</cs:colorStyle>
</file>

<file path=xl/charts/colors37.xml><?xml version="1.0" encoding="utf-8"?>
<cs:colorStyle xmlns:cs="http://schemas.microsoft.com/office/drawing/2012/chartStyle" xmlns:a="http://schemas.openxmlformats.org/drawingml/2006/main" meth="withinLinear" id="17">
  <a:schemeClr val="accent4"/>
</cs:colorStyle>
</file>

<file path=xl/charts/colors38.xml><?xml version="1.0" encoding="utf-8"?>
<cs:colorStyle xmlns:cs="http://schemas.microsoft.com/office/drawing/2012/chartStyle" xmlns:a="http://schemas.openxmlformats.org/drawingml/2006/main" meth="withinLinear" id="18">
  <a:schemeClr val="accent5"/>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withinLinear" id="16">
  <a:schemeClr val="accent3"/>
</cs:colorStyle>
</file>

<file path=xl/charts/colors41.xml><?xml version="1.0" encoding="utf-8"?>
<cs:colorStyle xmlns:cs="http://schemas.microsoft.com/office/drawing/2012/chartStyle" xmlns:a="http://schemas.openxmlformats.org/drawingml/2006/main" meth="withinLinear" id="17">
  <a:schemeClr val="accent4"/>
</cs:colorStyle>
</file>

<file path=xl/charts/colors42.xml><?xml version="1.0" encoding="utf-8"?>
<cs:colorStyle xmlns:cs="http://schemas.microsoft.com/office/drawing/2012/chartStyle" xmlns:a="http://schemas.openxmlformats.org/drawingml/2006/main" meth="withinLinear" id="18">
  <a:schemeClr val="accent5"/>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withinLinear" id="17">
  <a:schemeClr val="accent4"/>
</cs:colorStyle>
</file>

<file path=xl/charts/colors46.xml><?xml version="1.0" encoding="utf-8"?>
<cs:colorStyle xmlns:cs="http://schemas.microsoft.com/office/drawing/2012/chartStyle" xmlns:a="http://schemas.openxmlformats.org/drawingml/2006/main" meth="withinLinear" id="18">
  <a:schemeClr val="accent5"/>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withinLinear" id="17">
  <a:schemeClr val="accent4"/>
</cs:colorStyle>
</file>

<file path=xl/charts/colors51.xml><?xml version="1.0" encoding="utf-8"?>
<cs:colorStyle xmlns:cs="http://schemas.microsoft.com/office/drawing/2012/chartStyle" xmlns:a="http://schemas.openxmlformats.org/drawingml/2006/main" meth="withinLinear" id="18">
  <a:schemeClr val="accent5"/>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withinLinear" id="16">
  <a:schemeClr val="accent3"/>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57.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chart" Target="../charts/chart60.xml"/><Relationship Id="rId5" Type="http://schemas.openxmlformats.org/officeDocument/2006/relationships/chart" Target="../charts/chart59.xml"/><Relationship Id="rId4" Type="http://schemas.openxmlformats.org/officeDocument/2006/relationships/chart" Target="../charts/chart58.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63.xml"/><Relationship Id="rId2" Type="http://schemas.openxmlformats.org/officeDocument/2006/relationships/chart" Target="../charts/chart62.xml"/><Relationship Id="rId1" Type="http://schemas.openxmlformats.org/officeDocument/2006/relationships/chart" Target="../charts/chart61.xml"/><Relationship Id="rId6" Type="http://schemas.openxmlformats.org/officeDocument/2006/relationships/chart" Target="../charts/chart66.xml"/><Relationship Id="rId5" Type="http://schemas.openxmlformats.org/officeDocument/2006/relationships/chart" Target="../charts/chart65.xml"/><Relationship Id="rId4" Type="http://schemas.openxmlformats.org/officeDocument/2006/relationships/chart" Target="../charts/chart64.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69.xml"/><Relationship Id="rId2" Type="http://schemas.openxmlformats.org/officeDocument/2006/relationships/chart" Target="../charts/chart68.xml"/><Relationship Id="rId1" Type="http://schemas.openxmlformats.org/officeDocument/2006/relationships/chart" Target="../charts/chart67.xml"/><Relationship Id="rId6" Type="http://schemas.openxmlformats.org/officeDocument/2006/relationships/chart" Target="../charts/chart72.xml"/><Relationship Id="rId5" Type="http://schemas.openxmlformats.org/officeDocument/2006/relationships/chart" Target="../charts/chart71.xml"/><Relationship Id="rId4" Type="http://schemas.openxmlformats.org/officeDocument/2006/relationships/chart" Target="../charts/chart7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78.xml"/><Relationship Id="rId2" Type="http://schemas.openxmlformats.org/officeDocument/2006/relationships/chart" Target="../charts/chart77.xml"/><Relationship Id="rId1" Type="http://schemas.openxmlformats.org/officeDocument/2006/relationships/chart" Target="../charts/chart76.xml"/><Relationship Id="rId6" Type="http://schemas.openxmlformats.org/officeDocument/2006/relationships/chart" Target="../charts/chart81.xml"/><Relationship Id="rId5" Type="http://schemas.openxmlformats.org/officeDocument/2006/relationships/chart" Target="../charts/chart80.xml"/><Relationship Id="rId4" Type="http://schemas.openxmlformats.org/officeDocument/2006/relationships/chart" Target="../charts/chart79.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84.xml"/><Relationship Id="rId2" Type="http://schemas.openxmlformats.org/officeDocument/2006/relationships/chart" Target="../charts/chart83.xml"/><Relationship Id="rId1" Type="http://schemas.openxmlformats.org/officeDocument/2006/relationships/chart" Target="../charts/chart82.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87.xml"/><Relationship Id="rId2" Type="http://schemas.openxmlformats.org/officeDocument/2006/relationships/chart" Target="../charts/chart86.xml"/><Relationship Id="rId1" Type="http://schemas.openxmlformats.org/officeDocument/2006/relationships/chart" Target="../charts/chart85.xml"/><Relationship Id="rId5" Type="http://schemas.openxmlformats.org/officeDocument/2006/relationships/chart" Target="../charts/chart89.xml"/><Relationship Id="rId4" Type="http://schemas.openxmlformats.org/officeDocument/2006/relationships/chart" Target="../charts/chart8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6" Type="http://schemas.openxmlformats.org/officeDocument/2006/relationships/chart" Target="../charts/chart33.xml"/><Relationship Id="rId5" Type="http://schemas.openxmlformats.org/officeDocument/2006/relationships/chart" Target="../charts/chart32.xml"/><Relationship Id="rId4" Type="http://schemas.openxmlformats.org/officeDocument/2006/relationships/chart" Target="../charts/chart31.xml"/></Relationships>
</file>

<file path=xl/drawings/_rels/drawing9.xml.rels><?xml version="1.0" encoding="UTF-8" standalone="yes"?>
<Relationships xmlns="http://schemas.openxmlformats.org/package/2006/relationships"><Relationship Id="rId8" Type="http://schemas.openxmlformats.org/officeDocument/2006/relationships/chart" Target="../charts/chart41.xml"/><Relationship Id="rId13" Type="http://schemas.openxmlformats.org/officeDocument/2006/relationships/chart" Target="../charts/chart46.xml"/><Relationship Id="rId18" Type="http://schemas.openxmlformats.org/officeDocument/2006/relationships/chart" Target="../charts/chart51.xml"/><Relationship Id="rId3" Type="http://schemas.openxmlformats.org/officeDocument/2006/relationships/chart" Target="../charts/chart36.xml"/><Relationship Id="rId21" Type="http://schemas.openxmlformats.org/officeDocument/2006/relationships/chart" Target="../charts/chart54.xml"/><Relationship Id="rId7" Type="http://schemas.openxmlformats.org/officeDocument/2006/relationships/chart" Target="../charts/chart40.xml"/><Relationship Id="rId12" Type="http://schemas.openxmlformats.org/officeDocument/2006/relationships/chart" Target="../charts/chart45.xml"/><Relationship Id="rId17" Type="http://schemas.openxmlformats.org/officeDocument/2006/relationships/chart" Target="../charts/chart50.xml"/><Relationship Id="rId2" Type="http://schemas.openxmlformats.org/officeDocument/2006/relationships/chart" Target="../charts/chart35.xml"/><Relationship Id="rId16" Type="http://schemas.openxmlformats.org/officeDocument/2006/relationships/chart" Target="../charts/chart49.xml"/><Relationship Id="rId20" Type="http://schemas.openxmlformats.org/officeDocument/2006/relationships/chart" Target="../charts/chart53.xml"/><Relationship Id="rId1" Type="http://schemas.openxmlformats.org/officeDocument/2006/relationships/chart" Target="../charts/chart34.xml"/><Relationship Id="rId6" Type="http://schemas.openxmlformats.org/officeDocument/2006/relationships/chart" Target="../charts/chart39.xml"/><Relationship Id="rId11" Type="http://schemas.openxmlformats.org/officeDocument/2006/relationships/chart" Target="../charts/chart44.xml"/><Relationship Id="rId5" Type="http://schemas.openxmlformats.org/officeDocument/2006/relationships/chart" Target="../charts/chart38.xml"/><Relationship Id="rId15" Type="http://schemas.openxmlformats.org/officeDocument/2006/relationships/chart" Target="../charts/chart48.xml"/><Relationship Id="rId10" Type="http://schemas.openxmlformats.org/officeDocument/2006/relationships/chart" Target="../charts/chart43.xml"/><Relationship Id="rId19" Type="http://schemas.openxmlformats.org/officeDocument/2006/relationships/chart" Target="../charts/chart52.xml"/><Relationship Id="rId4" Type="http://schemas.openxmlformats.org/officeDocument/2006/relationships/chart" Target="../charts/chart37.xml"/><Relationship Id="rId9" Type="http://schemas.openxmlformats.org/officeDocument/2006/relationships/chart" Target="../charts/chart42.xml"/><Relationship Id="rId14" Type="http://schemas.openxmlformats.org/officeDocument/2006/relationships/chart" Target="../charts/chart47.xml"/></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48809</xdr:rowOff>
    </xdr:from>
    <xdr:to>
      <xdr:col>10</xdr:col>
      <xdr:colOff>679302</xdr:colOff>
      <xdr:row>49</xdr:row>
      <xdr:rowOff>177210</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18</xdr:row>
      <xdr:rowOff>0</xdr:rowOff>
    </xdr:from>
    <xdr:to>
      <xdr:col>30</xdr:col>
      <xdr:colOff>265814</xdr:colOff>
      <xdr:row>49</xdr:row>
      <xdr:rowOff>128401</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31</xdr:col>
      <xdr:colOff>0</xdr:colOff>
      <xdr:row>18</xdr:row>
      <xdr:rowOff>0</xdr:rowOff>
    </xdr:from>
    <xdr:to>
      <xdr:col>55</xdr:col>
      <xdr:colOff>413488</xdr:colOff>
      <xdr:row>49</xdr:row>
      <xdr:rowOff>128401</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51</xdr:row>
      <xdr:rowOff>0</xdr:rowOff>
    </xdr:from>
    <xdr:to>
      <xdr:col>10</xdr:col>
      <xdr:colOff>679302</xdr:colOff>
      <xdr:row>82</xdr:row>
      <xdr:rowOff>128401</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51</xdr:row>
      <xdr:rowOff>0</xdr:rowOff>
    </xdr:from>
    <xdr:to>
      <xdr:col>30</xdr:col>
      <xdr:colOff>265814</xdr:colOff>
      <xdr:row>82</xdr:row>
      <xdr:rowOff>128401</xdr:rowOff>
    </xdr:to>
    <xdr:graphicFrame macro="">
      <xdr:nvGraphicFramePr>
        <xdr:cNvPr id="6" name="Gráfico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31</xdr:col>
      <xdr:colOff>0</xdr:colOff>
      <xdr:row>51</xdr:row>
      <xdr:rowOff>0</xdr:rowOff>
    </xdr:from>
    <xdr:to>
      <xdr:col>55</xdr:col>
      <xdr:colOff>413488</xdr:colOff>
      <xdr:row>82</xdr:row>
      <xdr:rowOff>128401</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17</xdr:row>
      <xdr:rowOff>0</xdr:rowOff>
    </xdr:from>
    <xdr:to>
      <xdr:col>9</xdr:col>
      <xdr:colOff>846666</xdr:colOff>
      <xdr:row>46</xdr:row>
      <xdr:rowOff>0</xdr:rowOff>
    </xdr:to>
    <xdr:graphicFrame macro="">
      <xdr:nvGraphicFramePr>
        <xdr:cNvPr id="2" name="Gráfico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1024064</xdr:colOff>
      <xdr:row>16</xdr:row>
      <xdr:rowOff>243453</xdr:rowOff>
    </xdr:from>
    <xdr:to>
      <xdr:col>25</xdr:col>
      <xdr:colOff>445614</xdr:colOff>
      <xdr:row>45</xdr:row>
      <xdr:rowOff>88901</xdr:rowOff>
    </xdr:to>
    <xdr:graphicFrame macro="">
      <xdr:nvGraphicFramePr>
        <xdr:cNvPr id="3" name="Gráfico 2">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676699</xdr:colOff>
      <xdr:row>17</xdr:row>
      <xdr:rowOff>3765</xdr:rowOff>
    </xdr:from>
    <xdr:to>
      <xdr:col>46</xdr:col>
      <xdr:colOff>334209</xdr:colOff>
      <xdr:row>45</xdr:row>
      <xdr:rowOff>117420</xdr:rowOff>
    </xdr:to>
    <xdr:graphicFrame macro="">
      <xdr:nvGraphicFramePr>
        <xdr:cNvPr id="4" name="Gráfico 3">
          <a:extLst>
            <a:ext uri="{FF2B5EF4-FFF2-40B4-BE49-F238E27FC236}">
              <a16:creationId xmlns:a16="http://schemas.microsoft.com/office/drawing/2014/main" id="{00000000-0008-0000-1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1067642</xdr:colOff>
      <xdr:row>46</xdr:row>
      <xdr:rowOff>187070</xdr:rowOff>
    </xdr:from>
    <xdr:to>
      <xdr:col>25</xdr:col>
      <xdr:colOff>534737</xdr:colOff>
      <xdr:row>75</xdr:row>
      <xdr:rowOff>147769</xdr:rowOff>
    </xdr:to>
    <xdr:graphicFrame macro="">
      <xdr:nvGraphicFramePr>
        <xdr:cNvPr id="5" name="Gráfico 4">
          <a:extLst>
            <a:ext uri="{FF2B5EF4-FFF2-40B4-BE49-F238E27FC236}">
              <a16:creationId xmlns:a16="http://schemas.microsoft.com/office/drawing/2014/main"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21523</xdr:colOff>
      <xdr:row>46</xdr:row>
      <xdr:rowOff>159502</xdr:rowOff>
    </xdr:from>
    <xdr:to>
      <xdr:col>9</xdr:col>
      <xdr:colOff>868946</xdr:colOff>
      <xdr:row>76</xdr:row>
      <xdr:rowOff>21524</xdr:rowOff>
    </xdr:to>
    <xdr:graphicFrame macro="">
      <xdr:nvGraphicFramePr>
        <xdr:cNvPr id="6" name="Gráfico 5">
          <a:extLst>
            <a:ext uri="{FF2B5EF4-FFF2-40B4-BE49-F238E27FC236}">
              <a16:creationId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26</xdr:col>
      <xdr:colOff>339369</xdr:colOff>
      <xdr:row>46</xdr:row>
      <xdr:rowOff>189868</xdr:rowOff>
    </xdr:from>
    <xdr:to>
      <xdr:col>47</xdr:col>
      <xdr:colOff>579298</xdr:colOff>
      <xdr:row>76</xdr:row>
      <xdr:rowOff>14741</xdr:rowOff>
    </xdr:to>
    <xdr:graphicFrame macro="">
      <xdr:nvGraphicFramePr>
        <xdr:cNvPr id="7" name="Gráfico 6">
          <a:extLst>
            <a:ext uri="{FF2B5EF4-FFF2-40B4-BE49-F238E27FC236}">
              <a16:creationId xmlns:a16="http://schemas.microsoft.com/office/drawing/2014/main" id="{00000000-0008-0000-1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23</xdr:col>
      <xdr:colOff>10184</xdr:colOff>
      <xdr:row>43</xdr:row>
      <xdr:rowOff>244694</xdr:rowOff>
    </xdr:from>
    <xdr:to>
      <xdr:col>39</xdr:col>
      <xdr:colOff>690218</xdr:colOff>
      <xdr:row>68</xdr:row>
      <xdr:rowOff>241029</xdr:rowOff>
    </xdr:to>
    <xdr:graphicFrame macro="">
      <xdr:nvGraphicFramePr>
        <xdr:cNvPr id="2" name="Gráfico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xdr:colOff>
      <xdr:row>18</xdr:row>
      <xdr:rowOff>12699</xdr:rowOff>
    </xdr:from>
    <xdr:to>
      <xdr:col>8</xdr:col>
      <xdr:colOff>1159565</xdr:colOff>
      <xdr:row>43</xdr:row>
      <xdr:rowOff>25655</xdr:rowOff>
    </xdr:to>
    <xdr:graphicFrame macro="">
      <xdr:nvGraphicFramePr>
        <xdr:cNvPr id="3" name="Gráfico 2">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204674</xdr:colOff>
      <xdr:row>17</xdr:row>
      <xdr:rowOff>222793</xdr:rowOff>
    </xdr:from>
    <xdr:to>
      <xdr:col>21</xdr:col>
      <xdr:colOff>220869</xdr:colOff>
      <xdr:row>42</xdr:row>
      <xdr:rowOff>222921</xdr:rowOff>
    </xdr:to>
    <xdr:graphicFrame macro="">
      <xdr:nvGraphicFramePr>
        <xdr:cNvPr id="4" name="Gráfico 3">
          <a:extLst>
            <a:ext uri="{FF2B5EF4-FFF2-40B4-BE49-F238E27FC236}">
              <a16:creationId xmlns:a16="http://schemas.microsoft.com/office/drawing/2014/main" id="{00000000-0008-0000-1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298096</xdr:colOff>
      <xdr:row>17</xdr:row>
      <xdr:rowOff>179724</xdr:rowOff>
    </xdr:from>
    <xdr:to>
      <xdr:col>40</xdr:col>
      <xdr:colOff>184426</xdr:colOff>
      <xdr:row>42</xdr:row>
      <xdr:rowOff>190627</xdr:rowOff>
    </xdr:to>
    <xdr:graphicFrame macro="">
      <xdr:nvGraphicFramePr>
        <xdr:cNvPr id="5" name="Gráfico 4">
          <a:extLst>
            <a:ext uri="{FF2B5EF4-FFF2-40B4-BE49-F238E27FC236}">
              <a16:creationId xmlns:a16="http://schemas.microsoft.com/office/drawing/2014/main"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220869</xdr:colOff>
      <xdr:row>44</xdr:row>
      <xdr:rowOff>32858</xdr:rowOff>
    </xdr:from>
    <xdr:to>
      <xdr:col>21</xdr:col>
      <xdr:colOff>220869</xdr:colOff>
      <xdr:row>68</xdr:row>
      <xdr:rowOff>201586</xdr:rowOff>
    </xdr:to>
    <xdr:graphicFrame macro="">
      <xdr:nvGraphicFramePr>
        <xdr:cNvPr id="6" name="Gráfico 5">
          <a:extLst>
            <a:ext uri="{FF2B5EF4-FFF2-40B4-BE49-F238E27FC236}">
              <a16:creationId xmlns:a16="http://schemas.microsoft.com/office/drawing/2014/main" id="{00000000-0008-0000-1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243738</xdr:colOff>
      <xdr:row>43</xdr:row>
      <xdr:rowOff>192423</xdr:rowOff>
    </xdr:from>
    <xdr:to>
      <xdr:col>8</xdr:col>
      <xdr:colOff>1463261</xdr:colOff>
      <xdr:row>68</xdr:row>
      <xdr:rowOff>205251</xdr:rowOff>
    </xdr:to>
    <xdr:graphicFrame macro="">
      <xdr:nvGraphicFramePr>
        <xdr:cNvPr id="7" name="Gráfico 6">
          <a:extLst>
            <a:ext uri="{FF2B5EF4-FFF2-40B4-BE49-F238E27FC236}">
              <a16:creationId xmlns:a16="http://schemas.microsoft.com/office/drawing/2014/main" id="{00000000-0008-0000-1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22</xdr:col>
      <xdr:colOff>67508</xdr:colOff>
      <xdr:row>44</xdr:row>
      <xdr:rowOff>50095</xdr:rowOff>
    </xdr:from>
    <xdr:to>
      <xdr:col>38</xdr:col>
      <xdr:colOff>244232</xdr:colOff>
      <xdr:row>68</xdr:row>
      <xdr:rowOff>136385</xdr:rowOff>
    </xdr:to>
    <xdr:graphicFrame macro="">
      <xdr:nvGraphicFramePr>
        <xdr:cNvPr id="2" name="Gráfico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18</xdr:row>
      <xdr:rowOff>0</xdr:rowOff>
    </xdr:from>
    <xdr:to>
      <xdr:col>8</xdr:col>
      <xdr:colOff>1050191</xdr:colOff>
      <xdr:row>42</xdr:row>
      <xdr:rowOff>12700</xdr:rowOff>
    </xdr:to>
    <xdr:graphicFrame macro="">
      <xdr:nvGraphicFramePr>
        <xdr:cNvPr id="3" name="Gráfico 2">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464038</xdr:colOff>
      <xdr:row>18</xdr:row>
      <xdr:rowOff>12700</xdr:rowOff>
    </xdr:from>
    <xdr:to>
      <xdr:col>21</xdr:col>
      <xdr:colOff>457201</xdr:colOff>
      <xdr:row>42</xdr:row>
      <xdr:rowOff>0</xdr:rowOff>
    </xdr:to>
    <xdr:graphicFrame macro="">
      <xdr:nvGraphicFramePr>
        <xdr:cNvPr id="4" name="Gráfico 3">
          <a:extLst>
            <a:ext uri="{FF2B5EF4-FFF2-40B4-BE49-F238E27FC236}">
              <a16:creationId xmlns:a16="http://schemas.microsoft.com/office/drawing/2014/main" id="{00000000-0008-0000-1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21</xdr:col>
      <xdr:colOff>768837</xdr:colOff>
      <xdr:row>18</xdr:row>
      <xdr:rowOff>12700</xdr:rowOff>
    </xdr:from>
    <xdr:to>
      <xdr:col>38</xdr:col>
      <xdr:colOff>439615</xdr:colOff>
      <xdr:row>42</xdr:row>
      <xdr:rowOff>28539</xdr:rowOff>
    </xdr:to>
    <xdr:graphicFrame macro="">
      <xdr:nvGraphicFramePr>
        <xdr:cNvPr id="5" name="Gráfico 4">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44</xdr:row>
      <xdr:rowOff>22404</xdr:rowOff>
    </xdr:from>
    <xdr:to>
      <xdr:col>8</xdr:col>
      <xdr:colOff>1050193</xdr:colOff>
      <xdr:row>68</xdr:row>
      <xdr:rowOff>42809</xdr:rowOff>
    </xdr:to>
    <xdr:graphicFrame macro="">
      <xdr:nvGraphicFramePr>
        <xdr:cNvPr id="6" name="Gráfico 5">
          <a:extLst>
            <a:ext uri="{FF2B5EF4-FFF2-40B4-BE49-F238E27FC236}">
              <a16:creationId xmlns:a16="http://schemas.microsoft.com/office/drawing/2014/main" id="{00000000-0008-0000-1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512520</xdr:colOff>
      <xdr:row>44</xdr:row>
      <xdr:rowOff>26136</xdr:rowOff>
    </xdr:from>
    <xdr:to>
      <xdr:col>21</xdr:col>
      <xdr:colOff>366346</xdr:colOff>
      <xdr:row>67</xdr:row>
      <xdr:rowOff>209928</xdr:rowOff>
    </xdr:to>
    <xdr:graphicFrame macro="">
      <xdr:nvGraphicFramePr>
        <xdr:cNvPr id="7" name="Gráfico 6">
          <a:extLst>
            <a:ext uri="{FF2B5EF4-FFF2-40B4-BE49-F238E27FC236}">
              <a16:creationId xmlns:a16="http://schemas.microsoft.com/office/drawing/2014/main" id="{00000000-0008-0000-1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xdr:colOff>
      <xdr:row>10</xdr:row>
      <xdr:rowOff>0</xdr:rowOff>
    </xdr:from>
    <xdr:to>
      <xdr:col>10</xdr:col>
      <xdr:colOff>889001</xdr:colOff>
      <xdr:row>44</xdr:row>
      <xdr:rowOff>107627</xdr:rowOff>
    </xdr:to>
    <xdr:graphicFrame macro="">
      <xdr:nvGraphicFramePr>
        <xdr:cNvPr id="2" name="Gráfico 1">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9</xdr:row>
      <xdr:rowOff>200024</xdr:rowOff>
    </xdr:from>
    <xdr:to>
      <xdr:col>10</xdr:col>
      <xdr:colOff>736600</xdr:colOff>
      <xdr:row>36</xdr:row>
      <xdr:rowOff>25400</xdr:rowOff>
    </xdr:to>
    <xdr:graphicFrame macro="">
      <xdr:nvGraphicFramePr>
        <xdr:cNvPr id="2" name="Gráfico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9</xdr:row>
      <xdr:rowOff>0</xdr:rowOff>
    </xdr:from>
    <xdr:to>
      <xdr:col>10</xdr:col>
      <xdr:colOff>129152</xdr:colOff>
      <xdr:row>37</xdr:row>
      <xdr:rowOff>50800</xdr:rowOff>
    </xdr:to>
    <xdr:graphicFrame macro="">
      <xdr:nvGraphicFramePr>
        <xdr:cNvPr id="2" name="Gráfico 1">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18</xdr:row>
      <xdr:rowOff>0</xdr:rowOff>
    </xdr:from>
    <xdr:to>
      <xdr:col>6</xdr:col>
      <xdr:colOff>1647031</xdr:colOff>
      <xdr:row>41</xdr:row>
      <xdr:rowOff>-1</xdr:rowOff>
    </xdr:to>
    <xdr:graphicFrame macro="">
      <xdr:nvGraphicFramePr>
        <xdr:cNvPr id="2" name="Gráfico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18</xdr:row>
      <xdr:rowOff>0</xdr:rowOff>
    </xdr:from>
    <xdr:to>
      <xdr:col>13</xdr:col>
      <xdr:colOff>1527969</xdr:colOff>
      <xdr:row>41</xdr:row>
      <xdr:rowOff>-1</xdr:rowOff>
    </xdr:to>
    <xdr:graphicFrame macro="">
      <xdr:nvGraphicFramePr>
        <xdr:cNvPr id="3" name="Gráfico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18</xdr:row>
      <xdr:rowOff>0</xdr:rowOff>
    </xdr:from>
    <xdr:to>
      <xdr:col>27</xdr:col>
      <xdr:colOff>0</xdr:colOff>
      <xdr:row>41</xdr:row>
      <xdr:rowOff>-1</xdr:rowOff>
    </xdr:to>
    <xdr:graphicFrame macro="">
      <xdr:nvGraphicFramePr>
        <xdr:cNvPr id="4" name="Gráfico 3">
          <a:extLst>
            <a:ext uri="{FF2B5EF4-FFF2-40B4-BE49-F238E27FC236}">
              <a16:creationId xmlns:a16="http://schemas.microsoft.com/office/drawing/2014/main" id="{00000000-0008-0000-2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0</xdr:rowOff>
    </xdr:from>
    <xdr:to>
      <xdr:col>6</xdr:col>
      <xdr:colOff>1647031</xdr:colOff>
      <xdr:row>66</xdr:row>
      <xdr:rowOff>0</xdr:rowOff>
    </xdr:to>
    <xdr:graphicFrame macro="">
      <xdr:nvGraphicFramePr>
        <xdr:cNvPr id="5" name="Gráfico 4">
          <a:extLst>
            <a:ext uri="{FF2B5EF4-FFF2-40B4-BE49-F238E27FC236}">
              <a16:creationId xmlns:a16="http://schemas.microsoft.com/office/drawing/2014/main" id="{00000000-0008-0000-2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43</xdr:row>
      <xdr:rowOff>0</xdr:rowOff>
    </xdr:from>
    <xdr:to>
      <xdr:col>13</xdr:col>
      <xdr:colOff>1527969</xdr:colOff>
      <xdr:row>66</xdr:row>
      <xdr:rowOff>0</xdr:rowOff>
    </xdr:to>
    <xdr:graphicFrame macro="">
      <xdr:nvGraphicFramePr>
        <xdr:cNvPr id="6" name="Gráfico 5">
          <a:extLst>
            <a:ext uri="{FF2B5EF4-FFF2-40B4-BE49-F238E27FC236}">
              <a16:creationId xmlns:a16="http://schemas.microsoft.com/office/drawing/2014/main" id="{00000000-0008-0000-2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0</xdr:colOff>
      <xdr:row>43</xdr:row>
      <xdr:rowOff>0</xdr:rowOff>
    </xdr:from>
    <xdr:to>
      <xdr:col>27</xdr:col>
      <xdr:colOff>0</xdr:colOff>
      <xdr:row>66</xdr:row>
      <xdr:rowOff>0</xdr:rowOff>
    </xdr:to>
    <xdr:graphicFrame macro="">
      <xdr:nvGraphicFramePr>
        <xdr:cNvPr id="7" name="Gráfico 6">
          <a:extLst>
            <a:ext uri="{FF2B5EF4-FFF2-40B4-BE49-F238E27FC236}">
              <a16:creationId xmlns:a16="http://schemas.microsoft.com/office/drawing/2014/main" id="{00000000-0008-0000-2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14</xdr:row>
      <xdr:rowOff>50800</xdr:rowOff>
    </xdr:from>
    <xdr:to>
      <xdr:col>11</xdr:col>
      <xdr:colOff>1358604</xdr:colOff>
      <xdr:row>51</xdr:row>
      <xdr:rowOff>118534</xdr:rowOff>
    </xdr:to>
    <xdr:graphicFrame macro="">
      <xdr:nvGraphicFramePr>
        <xdr:cNvPr id="2" name="Gráfico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14</xdr:row>
      <xdr:rowOff>0</xdr:rowOff>
    </xdr:from>
    <xdr:to>
      <xdr:col>31</xdr:col>
      <xdr:colOff>37804</xdr:colOff>
      <xdr:row>51</xdr:row>
      <xdr:rowOff>67734</xdr:rowOff>
    </xdr:to>
    <xdr:graphicFrame macro="">
      <xdr:nvGraphicFramePr>
        <xdr:cNvPr id="3" name="Gráfico 2">
          <a:extLst>
            <a:ext uri="{FF2B5EF4-FFF2-40B4-BE49-F238E27FC236}">
              <a16:creationId xmlns:a16="http://schemas.microsoft.com/office/drawing/2014/main" id="{00000000-0008-0000-2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54</xdr:row>
      <xdr:rowOff>0</xdr:rowOff>
    </xdr:from>
    <xdr:to>
      <xdr:col>11</xdr:col>
      <xdr:colOff>1149054</xdr:colOff>
      <xdr:row>91</xdr:row>
      <xdr:rowOff>67734</xdr:rowOff>
    </xdr:to>
    <xdr:graphicFrame macro="">
      <xdr:nvGraphicFramePr>
        <xdr:cNvPr id="4" name="Gráfico 3">
          <a:extLst>
            <a:ext uri="{FF2B5EF4-FFF2-40B4-BE49-F238E27FC236}">
              <a16:creationId xmlns:a16="http://schemas.microsoft.com/office/drawing/2014/main" id="{00000000-0008-0000-2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10</xdr:row>
      <xdr:rowOff>50801</xdr:rowOff>
    </xdr:from>
    <xdr:to>
      <xdr:col>10</xdr:col>
      <xdr:colOff>1147096</xdr:colOff>
      <xdr:row>25</xdr:row>
      <xdr:rowOff>358060</xdr:rowOff>
    </xdr:to>
    <xdr:graphicFrame macro="">
      <xdr:nvGraphicFramePr>
        <xdr:cNvPr id="2" name="Gráfico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10</xdr:row>
      <xdr:rowOff>0</xdr:rowOff>
    </xdr:from>
    <xdr:to>
      <xdr:col>28</xdr:col>
      <xdr:colOff>754001</xdr:colOff>
      <xdr:row>25</xdr:row>
      <xdr:rowOff>307259</xdr:rowOff>
    </xdr:to>
    <xdr:graphicFrame macro="">
      <xdr:nvGraphicFramePr>
        <xdr:cNvPr id="3" name="Gráfico 2">
          <a:extLst>
            <a:ext uri="{FF2B5EF4-FFF2-40B4-BE49-F238E27FC236}">
              <a16:creationId xmlns:a16="http://schemas.microsoft.com/office/drawing/2014/main" id="{00000000-0008-0000-2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30</xdr:col>
      <xdr:colOff>0</xdr:colOff>
      <xdr:row>10</xdr:row>
      <xdr:rowOff>0</xdr:rowOff>
    </xdr:from>
    <xdr:to>
      <xdr:col>51</xdr:col>
      <xdr:colOff>239953</xdr:colOff>
      <xdr:row>25</xdr:row>
      <xdr:rowOff>307259</xdr:rowOff>
    </xdr:to>
    <xdr:graphicFrame macro="">
      <xdr:nvGraphicFramePr>
        <xdr:cNvPr id="4" name="Gráfico 3">
          <a:extLst>
            <a:ext uri="{FF2B5EF4-FFF2-40B4-BE49-F238E27FC236}">
              <a16:creationId xmlns:a16="http://schemas.microsoft.com/office/drawing/2014/main" id="{00000000-0008-0000-2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0</xdr:rowOff>
    </xdr:from>
    <xdr:to>
      <xdr:col>10</xdr:col>
      <xdr:colOff>1147096</xdr:colOff>
      <xdr:row>42</xdr:row>
      <xdr:rowOff>307259</xdr:rowOff>
    </xdr:to>
    <xdr:graphicFrame macro="">
      <xdr:nvGraphicFramePr>
        <xdr:cNvPr id="5" name="Gráfico 4">
          <a:extLst>
            <a:ext uri="{FF2B5EF4-FFF2-40B4-BE49-F238E27FC236}">
              <a16:creationId xmlns:a16="http://schemas.microsoft.com/office/drawing/2014/main" id="{00000000-0008-0000-2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27</xdr:row>
      <xdr:rowOff>0</xdr:rowOff>
    </xdr:from>
    <xdr:to>
      <xdr:col>28</xdr:col>
      <xdr:colOff>754001</xdr:colOff>
      <xdr:row>42</xdr:row>
      <xdr:rowOff>307259</xdr:rowOff>
    </xdr:to>
    <xdr:graphicFrame macro="">
      <xdr:nvGraphicFramePr>
        <xdr:cNvPr id="6" name="Gráfico 5">
          <a:extLst>
            <a:ext uri="{FF2B5EF4-FFF2-40B4-BE49-F238E27FC236}">
              <a16:creationId xmlns:a16="http://schemas.microsoft.com/office/drawing/2014/main" id="{00000000-0008-0000-2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7</xdr:row>
      <xdr:rowOff>0</xdr:rowOff>
    </xdr:from>
    <xdr:to>
      <xdr:col>10</xdr:col>
      <xdr:colOff>1016000</xdr:colOff>
      <xdr:row>38</xdr:row>
      <xdr:rowOff>25400</xdr:rowOff>
    </xdr:to>
    <xdr:graphicFrame macro="">
      <xdr:nvGraphicFramePr>
        <xdr:cNvPr id="2" name="Gráfico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-1</xdr:rowOff>
    </xdr:from>
    <xdr:to>
      <xdr:col>8</xdr:col>
      <xdr:colOff>863600</xdr:colOff>
      <xdr:row>47</xdr:row>
      <xdr:rowOff>155221</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18</xdr:row>
      <xdr:rowOff>0</xdr:rowOff>
    </xdr:from>
    <xdr:to>
      <xdr:col>22</xdr:col>
      <xdr:colOff>228600</xdr:colOff>
      <xdr:row>47</xdr:row>
      <xdr:rowOff>155222</xdr:rowOff>
    </xdr:to>
    <xdr:graphicFrame macro="">
      <xdr:nvGraphicFramePr>
        <xdr:cNvPr id="3" name="Gráfico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0</xdr:colOff>
      <xdr:row>18</xdr:row>
      <xdr:rowOff>0</xdr:rowOff>
    </xdr:from>
    <xdr:to>
      <xdr:col>42</xdr:col>
      <xdr:colOff>304800</xdr:colOff>
      <xdr:row>47</xdr:row>
      <xdr:rowOff>155222</xdr:rowOff>
    </xdr:to>
    <xdr:graphicFrame macro="">
      <xdr:nvGraphicFramePr>
        <xdr:cNvPr id="4" name="Gráfico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50</xdr:row>
      <xdr:rowOff>0</xdr:rowOff>
    </xdr:from>
    <xdr:to>
      <xdr:col>8</xdr:col>
      <xdr:colOff>863600</xdr:colOff>
      <xdr:row>79</xdr:row>
      <xdr:rowOff>155222</xdr:rowOff>
    </xdr:to>
    <xdr:graphicFrame macro="">
      <xdr:nvGraphicFramePr>
        <xdr:cNvPr id="5" name="Gráfico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50</xdr:row>
      <xdr:rowOff>0</xdr:rowOff>
    </xdr:from>
    <xdr:to>
      <xdr:col>22</xdr:col>
      <xdr:colOff>228600</xdr:colOff>
      <xdr:row>79</xdr:row>
      <xdr:rowOff>155222</xdr:rowOff>
    </xdr:to>
    <xdr:graphicFrame macro="">
      <xdr:nvGraphicFramePr>
        <xdr:cNvPr id="6" name="Gráfico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23</xdr:col>
      <xdr:colOff>0</xdr:colOff>
      <xdr:row>50</xdr:row>
      <xdr:rowOff>0</xdr:rowOff>
    </xdr:from>
    <xdr:to>
      <xdr:col>42</xdr:col>
      <xdr:colOff>304800</xdr:colOff>
      <xdr:row>79</xdr:row>
      <xdr:rowOff>155222</xdr:rowOff>
    </xdr:to>
    <xdr:graphicFrame macro="">
      <xdr:nvGraphicFramePr>
        <xdr:cNvPr id="7" name="Gráfico 6">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7</xdr:row>
      <xdr:rowOff>0</xdr:rowOff>
    </xdr:from>
    <xdr:to>
      <xdr:col>10</xdr:col>
      <xdr:colOff>1168400</xdr:colOff>
      <xdr:row>34</xdr:row>
      <xdr:rowOff>165100</xdr:rowOff>
    </xdr:to>
    <xdr:graphicFrame macro="">
      <xdr:nvGraphicFramePr>
        <xdr:cNvPr id="2" name="Gráfico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21</xdr:row>
      <xdr:rowOff>15874</xdr:rowOff>
    </xdr:from>
    <xdr:to>
      <xdr:col>9</xdr:col>
      <xdr:colOff>736601</xdr:colOff>
      <xdr:row>61</xdr:row>
      <xdr:rowOff>98960</xdr:rowOff>
    </xdr:to>
    <xdr:graphicFrame macro="">
      <xdr:nvGraphicFramePr>
        <xdr:cNvPr id="2" name="Gráfico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21</xdr:row>
      <xdr:rowOff>0</xdr:rowOff>
    </xdr:from>
    <xdr:to>
      <xdr:col>18</xdr:col>
      <xdr:colOff>152400</xdr:colOff>
      <xdr:row>61</xdr:row>
      <xdr:rowOff>83086</xdr:rowOff>
    </xdr:to>
    <xdr:graphicFrame macro="">
      <xdr:nvGraphicFramePr>
        <xdr:cNvPr id="3" name="Gráfico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0</xdr:colOff>
      <xdr:row>21</xdr:row>
      <xdr:rowOff>0</xdr:rowOff>
    </xdr:from>
    <xdr:to>
      <xdr:col>27</xdr:col>
      <xdr:colOff>1498600</xdr:colOff>
      <xdr:row>61</xdr:row>
      <xdr:rowOff>83086</xdr:rowOff>
    </xdr:to>
    <xdr:graphicFrame macro="">
      <xdr:nvGraphicFramePr>
        <xdr:cNvPr id="4" name="Gráfico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63</xdr:row>
      <xdr:rowOff>0</xdr:rowOff>
    </xdr:from>
    <xdr:to>
      <xdr:col>9</xdr:col>
      <xdr:colOff>736600</xdr:colOff>
      <xdr:row>103</xdr:row>
      <xdr:rowOff>83086</xdr:rowOff>
    </xdr:to>
    <xdr:graphicFrame macro="">
      <xdr:nvGraphicFramePr>
        <xdr:cNvPr id="5" name="Gráfico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63</xdr:row>
      <xdr:rowOff>0</xdr:rowOff>
    </xdr:from>
    <xdr:to>
      <xdr:col>18</xdr:col>
      <xdr:colOff>152400</xdr:colOff>
      <xdr:row>103</xdr:row>
      <xdr:rowOff>83086</xdr:rowOff>
    </xdr:to>
    <xdr:graphicFrame macro="">
      <xdr:nvGraphicFramePr>
        <xdr:cNvPr id="6" name="Gráfico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0</xdr:colOff>
      <xdr:row>63</xdr:row>
      <xdr:rowOff>0</xdr:rowOff>
    </xdr:from>
    <xdr:to>
      <xdr:col>27</xdr:col>
      <xdr:colOff>1498600</xdr:colOff>
      <xdr:row>103</xdr:row>
      <xdr:rowOff>83086</xdr:rowOff>
    </xdr:to>
    <xdr:graphicFrame macro="">
      <xdr:nvGraphicFramePr>
        <xdr:cNvPr id="7" name="Gráfico 6">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18</xdr:row>
      <xdr:rowOff>8192</xdr:rowOff>
    </xdr:from>
    <xdr:to>
      <xdr:col>7</xdr:col>
      <xdr:colOff>1498600</xdr:colOff>
      <xdr:row>44</xdr:row>
      <xdr:rowOff>1637</xdr:rowOff>
    </xdr:to>
    <xdr:graphicFrame macro="">
      <xdr:nvGraphicFramePr>
        <xdr:cNvPr id="2" name="Gráfico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17</xdr:col>
      <xdr:colOff>508000</xdr:colOff>
      <xdr:row>43</xdr:row>
      <xdr:rowOff>196645</xdr:rowOff>
    </xdr:to>
    <xdr:graphicFrame macro="">
      <xdr:nvGraphicFramePr>
        <xdr:cNvPr id="3" name="Gráfico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0</xdr:colOff>
      <xdr:row>18</xdr:row>
      <xdr:rowOff>0</xdr:rowOff>
    </xdr:from>
    <xdr:to>
      <xdr:col>34</xdr:col>
      <xdr:colOff>457200</xdr:colOff>
      <xdr:row>43</xdr:row>
      <xdr:rowOff>196645</xdr:rowOff>
    </xdr:to>
    <xdr:graphicFrame macro="">
      <xdr:nvGraphicFramePr>
        <xdr:cNvPr id="4" name="Gráfico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45</xdr:row>
      <xdr:rowOff>0</xdr:rowOff>
    </xdr:from>
    <xdr:to>
      <xdr:col>7</xdr:col>
      <xdr:colOff>1498600</xdr:colOff>
      <xdr:row>70</xdr:row>
      <xdr:rowOff>196645</xdr:rowOff>
    </xdr:to>
    <xdr:graphicFrame macro="">
      <xdr:nvGraphicFramePr>
        <xdr:cNvPr id="5" name="Gráfico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45</xdr:row>
      <xdr:rowOff>0</xdr:rowOff>
    </xdr:from>
    <xdr:to>
      <xdr:col>17</xdr:col>
      <xdr:colOff>508000</xdr:colOff>
      <xdr:row>70</xdr:row>
      <xdr:rowOff>196645</xdr:rowOff>
    </xdr:to>
    <xdr:graphicFrame macro="">
      <xdr:nvGraphicFramePr>
        <xdr:cNvPr id="6" name="Gráfico 5">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0</xdr:colOff>
      <xdr:row>45</xdr:row>
      <xdr:rowOff>0</xdr:rowOff>
    </xdr:from>
    <xdr:to>
      <xdr:col>34</xdr:col>
      <xdr:colOff>457200</xdr:colOff>
      <xdr:row>70</xdr:row>
      <xdr:rowOff>196645</xdr:rowOff>
    </xdr:to>
    <xdr:graphicFrame macro="">
      <xdr:nvGraphicFramePr>
        <xdr:cNvPr id="7" name="Gráfico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12</xdr:row>
      <xdr:rowOff>0</xdr:rowOff>
    </xdr:from>
    <xdr:to>
      <xdr:col>9</xdr:col>
      <xdr:colOff>1672166</xdr:colOff>
      <xdr:row>52</xdr:row>
      <xdr:rowOff>0</xdr:rowOff>
    </xdr:to>
    <xdr:graphicFrame macro="">
      <xdr:nvGraphicFramePr>
        <xdr:cNvPr id="2" name="Gráfico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10</xdr:row>
      <xdr:rowOff>10159</xdr:rowOff>
    </xdr:from>
    <xdr:to>
      <xdr:col>9</xdr:col>
      <xdr:colOff>1346200</xdr:colOff>
      <xdr:row>41</xdr:row>
      <xdr:rowOff>127000</xdr:rowOff>
    </xdr:to>
    <xdr:graphicFrame macro="">
      <xdr:nvGraphicFramePr>
        <xdr:cNvPr id="2" name="Gráfico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272141</xdr:colOff>
      <xdr:row>9</xdr:row>
      <xdr:rowOff>228601</xdr:rowOff>
    </xdr:from>
    <xdr:to>
      <xdr:col>12</xdr:col>
      <xdr:colOff>1016000</xdr:colOff>
      <xdr:row>33</xdr:row>
      <xdr:rowOff>119743</xdr:rowOff>
    </xdr:to>
    <xdr:graphicFrame macro="">
      <xdr:nvGraphicFramePr>
        <xdr:cNvPr id="2" name="Gráfico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22</xdr:col>
      <xdr:colOff>28328</xdr:colOff>
      <xdr:row>18</xdr:row>
      <xdr:rowOff>225786</xdr:rowOff>
    </xdr:from>
    <xdr:to>
      <xdr:col>40</xdr:col>
      <xdr:colOff>606287</xdr:colOff>
      <xdr:row>61</xdr:row>
      <xdr:rowOff>151847</xdr:rowOff>
    </xdr:to>
    <xdr:graphicFrame macro="">
      <xdr:nvGraphicFramePr>
        <xdr:cNvPr id="2" name="Gráfico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xdr:row>
      <xdr:rowOff>0</xdr:rowOff>
    </xdr:from>
    <xdr:to>
      <xdr:col>9</xdr:col>
      <xdr:colOff>990600</xdr:colOff>
      <xdr:row>61</xdr:row>
      <xdr:rowOff>163871</xdr:rowOff>
    </xdr:to>
    <xdr:graphicFrame macro="">
      <xdr:nvGraphicFramePr>
        <xdr:cNvPr id="3" name="Gráfico 2">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1156518</xdr:colOff>
      <xdr:row>18</xdr:row>
      <xdr:rowOff>234120</xdr:rowOff>
    </xdr:from>
    <xdr:to>
      <xdr:col>21</xdr:col>
      <xdr:colOff>359465</xdr:colOff>
      <xdr:row>61</xdr:row>
      <xdr:rowOff>152400</xdr:rowOff>
    </xdr:to>
    <xdr:graphicFrame macro="">
      <xdr:nvGraphicFramePr>
        <xdr:cNvPr id="4" name="Gráfico 3">
          <a:extLst>
            <a:ext uri="{FF2B5EF4-FFF2-40B4-BE49-F238E27FC236}">
              <a16:creationId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64</xdr:row>
      <xdr:rowOff>45885</xdr:rowOff>
    </xdr:from>
    <xdr:to>
      <xdr:col>9</xdr:col>
      <xdr:colOff>613833</xdr:colOff>
      <xdr:row>100</xdr:row>
      <xdr:rowOff>58584</xdr:rowOff>
    </xdr:to>
    <xdr:graphicFrame macro="">
      <xdr:nvGraphicFramePr>
        <xdr:cNvPr id="5" name="Gráfico 4">
          <a:extLst>
            <a:ext uri="{FF2B5EF4-FFF2-40B4-BE49-F238E27FC236}">
              <a16:creationId xmlns:a16="http://schemas.microsoft.com/office/drawing/2014/main"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787399</xdr:colOff>
      <xdr:row>64</xdr:row>
      <xdr:rowOff>0</xdr:rowOff>
    </xdr:from>
    <xdr:to>
      <xdr:col>20</xdr:col>
      <xdr:colOff>441738</xdr:colOff>
      <xdr:row>101</xdr:row>
      <xdr:rowOff>25400</xdr:rowOff>
    </xdr:to>
    <xdr:graphicFrame macro="">
      <xdr:nvGraphicFramePr>
        <xdr:cNvPr id="6" name="Gráfico 5">
          <a:extLst>
            <a:ext uri="{FF2B5EF4-FFF2-40B4-BE49-F238E27FC236}">
              <a16:creationId xmlns:a16="http://schemas.microsoft.com/office/drawing/2014/main" id="{00000000-0008-0000-1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41412</xdr:colOff>
      <xdr:row>64</xdr:row>
      <xdr:rowOff>13804</xdr:rowOff>
    </xdr:from>
    <xdr:to>
      <xdr:col>39</xdr:col>
      <xdr:colOff>331304</xdr:colOff>
      <xdr:row>101</xdr:row>
      <xdr:rowOff>64604</xdr:rowOff>
    </xdr:to>
    <xdr:graphicFrame macro="">
      <xdr:nvGraphicFramePr>
        <xdr:cNvPr id="7" name="Gráfico 6">
          <a:extLst>
            <a:ext uri="{FF2B5EF4-FFF2-40B4-BE49-F238E27FC236}">
              <a16:creationId xmlns:a16="http://schemas.microsoft.com/office/drawing/2014/main" id="{00000000-0008-0000-1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30</xdr:col>
      <xdr:colOff>4837</xdr:colOff>
      <xdr:row>17</xdr:row>
      <xdr:rowOff>0</xdr:rowOff>
    </xdr:from>
    <xdr:to>
      <xdr:col>45</xdr:col>
      <xdr:colOff>423333</xdr:colOff>
      <xdr:row>35</xdr:row>
      <xdr:rowOff>16934</xdr:rowOff>
    </xdr:to>
    <xdr:graphicFrame macro="">
      <xdr:nvGraphicFramePr>
        <xdr:cNvPr id="2" name="Gráfico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46</xdr:col>
      <xdr:colOff>0</xdr:colOff>
      <xdr:row>17</xdr:row>
      <xdr:rowOff>0</xdr:rowOff>
    </xdr:from>
    <xdr:to>
      <xdr:col>61</xdr:col>
      <xdr:colOff>418496</xdr:colOff>
      <xdr:row>35</xdr:row>
      <xdr:rowOff>16934</xdr:rowOff>
    </xdr:to>
    <xdr:graphicFrame macro="">
      <xdr:nvGraphicFramePr>
        <xdr:cNvPr id="3" name="Gráfico 2">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62</xdr:col>
      <xdr:colOff>0</xdr:colOff>
      <xdr:row>17</xdr:row>
      <xdr:rowOff>0</xdr:rowOff>
    </xdr:from>
    <xdr:to>
      <xdr:col>77</xdr:col>
      <xdr:colOff>418496</xdr:colOff>
      <xdr:row>35</xdr:row>
      <xdr:rowOff>16934</xdr:rowOff>
    </xdr:to>
    <xdr:graphicFrame macro="">
      <xdr:nvGraphicFramePr>
        <xdr:cNvPr id="4" name="Gráfico 3">
          <a:extLst>
            <a:ext uri="{FF2B5EF4-FFF2-40B4-BE49-F238E27FC236}">
              <a16:creationId xmlns:a16="http://schemas.microsoft.com/office/drawing/2014/main"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78</xdr:col>
      <xdr:colOff>0</xdr:colOff>
      <xdr:row>16</xdr:row>
      <xdr:rowOff>167105</xdr:rowOff>
    </xdr:from>
    <xdr:to>
      <xdr:col>93</xdr:col>
      <xdr:colOff>418496</xdr:colOff>
      <xdr:row>35</xdr:row>
      <xdr:rowOff>16934</xdr:rowOff>
    </xdr:to>
    <xdr:graphicFrame macro="">
      <xdr:nvGraphicFramePr>
        <xdr:cNvPr id="5" name="Gráfico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0</xdr:colOff>
      <xdr:row>16</xdr:row>
      <xdr:rowOff>167105</xdr:rowOff>
    </xdr:from>
    <xdr:to>
      <xdr:col>109</xdr:col>
      <xdr:colOff>418496</xdr:colOff>
      <xdr:row>35</xdr:row>
      <xdr:rowOff>16934</xdr:rowOff>
    </xdr:to>
    <xdr:graphicFrame macro="">
      <xdr:nvGraphicFramePr>
        <xdr:cNvPr id="6" name="Gráfico 5">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24</xdr:col>
      <xdr:colOff>0</xdr:colOff>
      <xdr:row>36</xdr:row>
      <xdr:rowOff>0</xdr:rowOff>
    </xdr:from>
    <xdr:to>
      <xdr:col>36</xdr:col>
      <xdr:colOff>12096</xdr:colOff>
      <xdr:row>53</xdr:row>
      <xdr:rowOff>25400</xdr:rowOff>
    </xdr:to>
    <xdr:graphicFrame macro="">
      <xdr:nvGraphicFramePr>
        <xdr:cNvPr id="7" name="Gráfico 6">
          <a:extLst>
            <a:ext uri="{FF2B5EF4-FFF2-40B4-BE49-F238E27FC236}">
              <a16:creationId xmlns:a16="http://schemas.microsoft.com/office/drawing/2014/main" id="{00000000-0008-0000-1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37</xdr:col>
      <xdr:colOff>0</xdr:colOff>
      <xdr:row>36</xdr:row>
      <xdr:rowOff>0</xdr:rowOff>
    </xdr:from>
    <xdr:to>
      <xdr:col>52</xdr:col>
      <xdr:colOff>418496</xdr:colOff>
      <xdr:row>53</xdr:row>
      <xdr:rowOff>25400</xdr:rowOff>
    </xdr:to>
    <xdr:graphicFrame macro="">
      <xdr:nvGraphicFramePr>
        <xdr:cNvPr id="8" name="Gráfico 7">
          <a:extLst>
            <a:ext uri="{FF2B5EF4-FFF2-40B4-BE49-F238E27FC236}">
              <a16:creationId xmlns:a16="http://schemas.microsoft.com/office/drawing/2014/main" id="{00000000-0008-0000-1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53</xdr:col>
      <xdr:colOff>0</xdr:colOff>
      <xdr:row>36</xdr:row>
      <xdr:rowOff>0</xdr:rowOff>
    </xdr:from>
    <xdr:to>
      <xdr:col>68</xdr:col>
      <xdr:colOff>418496</xdr:colOff>
      <xdr:row>53</xdr:row>
      <xdr:rowOff>25400</xdr:rowOff>
    </xdr:to>
    <xdr:graphicFrame macro="">
      <xdr:nvGraphicFramePr>
        <xdr:cNvPr id="9" name="Gráfico 8">
          <a:extLst>
            <a:ext uri="{FF2B5EF4-FFF2-40B4-BE49-F238E27FC236}">
              <a16:creationId xmlns:a16="http://schemas.microsoft.com/office/drawing/2014/main" id="{00000000-0008-0000-1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69</xdr:col>
      <xdr:colOff>0</xdr:colOff>
      <xdr:row>36</xdr:row>
      <xdr:rowOff>0</xdr:rowOff>
    </xdr:from>
    <xdr:to>
      <xdr:col>84</xdr:col>
      <xdr:colOff>418496</xdr:colOff>
      <xdr:row>53</xdr:row>
      <xdr:rowOff>25400</xdr:rowOff>
    </xdr:to>
    <xdr:graphicFrame macro="">
      <xdr:nvGraphicFramePr>
        <xdr:cNvPr id="10" name="Gráfico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0</xdr:colOff>
      <xdr:row>54</xdr:row>
      <xdr:rowOff>0</xdr:rowOff>
    </xdr:from>
    <xdr:to>
      <xdr:col>36</xdr:col>
      <xdr:colOff>12096</xdr:colOff>
      <xdr:row>70</xdr:row>
      <xdr:rowOff>222250</xdr:rowOff>
    </xdr:to>
    <xdr:graphicFrame macro="">
      <xdr:nvGraphicFramePr>
        <xdr:cNvPr id="11" name="Gráfico 10">
          <a:extLst>
            <a:ext uri="{FF2B5EF4-FFF2-40B4-BE49-F238E27FC236}">
              <a16:creationId xmlns:a16="http://schemas.microsoft.com/office/drawing/2014/main" id="{00000000-0008-0000-1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37</xdr:col>
      <xdr:colOff>0</xdr:colOff>
      <xdr:row>54</xdr:row>
      <xdr:rowOff>0</xdr:rowOff>
    </xdr:from>
    <xdr:to>
      <xdr:col>52</xdr:col>
      <xdr:colOff>520096</xdr:colOff>
      <xdr:row>70</xdr:row>
      <xdr:rowOff>222250</xdr:rowOff>
    </xdr:to>
    <xdr:graphicFrame macro="">
      <xdr:nvGraphicFramePr>
        <xdr:cNvPr id="12" name="Gráfico 11">
          <a:extLst>
            <a:ext uri="{FF2B5EF4-FFF2-40B4-BE49-F238E27FC236}">
              <a16:creationId xmlns:a16="http://schemas.microsoft.com/office/drawing/2014/main" id="{00000000-0008-0000-1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54</xdr:col>
      <xdr:colOff>0</xdr:colOff>
      <xdr:row>54</xdr:row>
      <xdr:rowOff>0</xdr:rowOff>
    </xdr:from>
    <xdr:to>
      <xdr:col>69</xdr:col>
      <xdr:colOff>520095</xdr:colOff>
      <xdr:row>70</xdr:row>
      <xdr:rowOff>222250</xdr:rowOff>
    </xdr:to>
    <xdr:graphicFrame macro="">
      <xdr:nvGraphicFramePr>
        <xdr:cNvPr id="13" name="Gráfico 12">
          <a:extLst>
            <a:ext uri="{FF2B5EF4-FFF2-40B4-BE49-F238E27FC236}">
              <a16:creationId xmlns:a16="http://schemas.microsoft.com/office/drawing/2014/main" id="{00000000-0008-0000-1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71</xdr:col>
      <xdr:colOff>0</xdr:colOff>
      <xdr:row>54</xdr:row>
      <xdr:rowOff>0</xdr:rowOff>
    </xdr:from>
    <xdr:to>
      <xdr:col>86</xdr:col>
      <xdr:colOff>520096</xdr:colOff>
      <xdr:row>70</xdr:row>
      <xdr:rowOff>222250</xdr:rowOff>
    </xdr:to>
    <xdr:graphicFrame macro="">
      <xdr:nvGraphicFramePr>
        <xdr:cNvPr id="14" name="Gráfico 13">
          <a:extLst>
            <a:ext uri="{FF2B5EF4-FFF2-40B4-BE49-F238E27FC236}">
              <a16:creationId xmlns:a16="http://schemas.microsoft.com/office/drawing/2014/main" id="{00000000-0008-0000-1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14</xdr:col>
      <xdr:colOff>443387</xdr:colOff>
      <xdr:row>0</xdr:row>
      <xdr:rowOff>20944</xdr:rowOff>
    </xdr:from>
    <xdr:to>
      <xdr:col>19</xdr:col>
      <xdr:colOff>1114036</xdr:colOff>
      <xdr:row>15</xdr:row>
      <xdr:rowOff>200526</xdr:rowOff>
    </xdr:to>
    <xdr:graphicFrame macro="">
      <xdr:nvGraphicFramePr>
        <xdr:cNvPr id="15" name="Gráfico 14">
          <a:extLst>
            <a:ext uri="{FF2B5EF4-FFF2-40B4-BE49-F238E27FC236}">
              <a16:creationId xmlns:a16="http://schemas.microsoft.com/office/drawing/2014/main" id="{00000000-0008-0000-14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20</xdr:col>
      <xdr:colOff>0</xdr:colOff>
      <xdr:row>0</xdr:row>
      <xdr:rowOff>0</xdr:rowOff>
    </xdr:from>
    <xdr:to>
      <xdr:col>27</xdr:col>
      <xdr:colOff>1405913</xdr:colOff>
      <xdr:row>15</xdr:row>
      <xdr:rowOff>179582</xdr:rowOff>
    </xdr:to>
    <xdr:graphicFrame macro="">
      <xdr:nvGraphicFramePr>
        <xdr:cNvPr id="16" name="Gráfico 15">
          <a:extLst>
            <a:ext uri="{FF2B5EF4-FFF2-40B4-BE49-F238E27FC236}">
              <a16:creationId xmlns:a16="http://schemas.microsoft.com/office/drawing/2014/main" id="{00000000-0008-0000-14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28</xdr:col>
      <xdr:colOff>0</xdr:colOff>
      <xdr:row>0</xdr:row>
      <xdr:rowOff>0</xdr:rowOff>
    </xdr:from>
    <xdr:to>
      <xdr:col>46</xdr:col>
      <xdr:colOff>247316</xdr:colOff>
      <xdr:row>15</xdr:row>
      <xdr:rowOff>179582</xdr:rowOff>
    </xdr:to>
    <xdr:graphicFrame macro="">
      <xdr:nvGraphicFramePr>
        <xdr:cNvPr id="17" name="Gráfico 16">
          <a:extLst>
            <a:ext uri="{FF2B5EF4-FFF2-40B4-BE49-F238E27FC236}">
              <a16:creationId xmlns:a16="http://schemas.microsoft.com/office/drawing/2014/main" id="{00000000-0008-0000-14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47</xdr:col>
      <xdr:colOff>0</xdr:colOff>
      <xdr:row>0</xdr:row>
      <xdr:rowOff>0</xdr:rowOff>
    </xdr:from>
    <xdr:to>
      <xdr:col>66</xdr:col>
      <xdr:colOff>425561</xdr:colOff>
      <xdr:row>15</xdr:row>
      <xdr:rowOff>179582</xdr:rowOff>
    </xdr:to>
    <xdr:graphicFrame macro="">
      <xdr:nvGraphicFramePr>
        <xdr:cNvPr id="18" name="Gráfico 17">
          <a:extLst>
            <a:ext uri="{FF2B5EF4-FFF2-40B4-BE49-F238E27FC236}">
              <a16:creationId xmlns:a16="http://schemas.microsoft.com/office/drawing/2014/main" id="{00000000-0008-0000-14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67</xdr:col>
      <xdr:colOff>0</xdr:colOff>
      <xdr:row>0</xdr:row>
      <xdr:rowOff>0</xdr:rowOff>
    </xdr:from>
    <xdr:to>
      <xdr:col>86</xdr:col>
      <xdr:colOff>425561</xdr:colOff>
      <xdr:row>15</xdr:row>
      <xdr:rowOff>179582</xdr:rowOff>
    </xdr:to>
    <xdr:graphicFrame macro="">
      <xdr:nvGraphicFramePr>
        <xdr:cNvPr id="19" name="Gráfico 18">
          <a:extLst>
            <a:ext uri="{FF2B5EF4-FFF2-40B4-BE49-F238E27FC236}">
              <a16:creationId xmlns:a16="http://schemas.microsoft.com/office/drawing/2014/main" id="{00000000-0008-0000-14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88</xdr:col>
      <xdr:colOff>0</xdr:colOff>
      <xdr:row>0</xdr:row>
      <xdr:rowOff>0</xdr:rowOff>
    </xdr:from>
    <xdr:to>
      <xdr:col>107</xdr:col>
      <xdr:colOff>425562</xdr:colOff>
      <xdr:row>15</xdr:row>
      <xdr:rowOff>179582</xdr:rowOff>
    </xdr:to>
    <xdr:graphicFrame macro="">
      <xdr:nvGraphicFramePr>
        <xdr:cNvPr id="20" name="Gráfico 19">
          <a:extLst>
            <a:ext uri="{FF2B5EF4-FFF2-40B4-BE49-F238E27FC236}">
              <a16:creationId xmlns:a16="http://schemas.microsoft.com/office/drawing/2014/main" id="{00000000-0008-0000-14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85</xdr:col>
      <xdr:colOff>0</xdr:colOff>
      <xdr:row>36</xdr:row>
      <xdr:rowOff>0</xdr:rowOff>
    </xdr:from>
    <xdr:to>
      <xdr:col>105</xdr:col>
      <xdr:colOff>12096</xdr:colOff>
      <xdr:row>53</xdr:row>
      <xdr:rowOff>25400</xdr:rowOff>
    </xdr:to>
    <xdr:graphicFrame macro="">
      <xdr:nvGraphicFramePr>
        <xdr:cNvPr id="21" name="Gráfico 20">
          <a:extLst>
            <a:ext uri="{FF2B5EF4-FFF2-40B4-BE49-F238E27FC236}">
              <a16:creationId xmlns:a16="http://schemas.microsoft.com/office/drawing/2014/main" id="{00000000-0008-0000-14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88</xdr:col>
      <xdr:colOff>0</xdr:colOff>
      <xdr:row>54</xdr:row>
      <xdr:rowOff>0</xdr:rowOff>
    </xdr:from>
    <xdr:to>
      <xdr:col>103</xdr:col>
      <xdr:colOff>520096</xdr:colOff>
      <xdr:row>70</xdr:row>
      <xdr:rowOff>222250</xdr:rowOff>
    </xdr:to>
    <xdr:graphicFrame macro="">
      <xdr:nvGraphicFramePr>
        <xdr:cNvPr id="22" name="Gráfico 21">
          <a:extLst>
            <a:ext uri="{FF2B5EF4-FFF2-40B4-BE49-F238E27FC236}">
              <a16:creationId xmlns:a16="http://schemas.microsoft.com/office/drawing/2014/main" id="{00000000-0008-0000-14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wsDr>
</file>

<file path=xl/theme/theme1.xml><?xml version="1.0" encoding="utf-8"?>
<a:theme xmlns:a="http://schemas.openxmlformats.org/drawingml/2006/main" name="Office Theme">
  <a:themeElements>
    <a:clrScheme name="Personalizado 485">
      <a:dk1>
        <a:srgbClr val="3F3F3F"/>
      </a:dk1>
      <a:lt1>
        <a:sysClr val="window" lastClr="FFFFFF"/>
      </a:lt1>
      <a:dk2>
        <a:srgbClr val="3F3F3F"/>
      </a:dk2>
      <a:lt2>
        <a:srgbClr val="FAF9F8"/>
      </a:lt2>
      <a:accent1>
        <a:srgbClr val="9D2449"/>
      </a:accent1>
      <a:accent2>
        <a:srgbClr val="B38E5D"/>
      </a:accent2>
      <a:accent3>
        <a:srgbClr val="9AB0A1"/>
      </a:accent3>
      <a:accent4>
        <a:srgbClr val="285C4D"/>
      </a:accent4>
      <a:accent5>
        <a:srgbClr val="691B33"/>
      </a:accent5>
      <a:accent6>
        <a:srgbClr val="308063"/>
      </a:accent6>
      <a:hlink>
        <a:srgbClr val="8A6B41"/>
      </a:hlink>
      <a:folHlink>
        <a:srgbClr val="8A6B41"/>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N43"/>
  <sheetViews>
    <sheetView zoomScale="90" zoomScaleNormal="90" workbookViewId="0">
      <selection activeCell="AQ95" sqref="AQ95"/>
    </sheetView>
  </sheetViews>
  <sheetFormatPr baseColWidth="10" defaultColWidth="8.7109375" defaultRowHeight="15"/>
  <cols>
    <col min="1" max="4" width="18.7109375" style="4" customWidth="1"/>
    <col min="5" max="5" width="23" style="4" customWidth="1"/>
    <col min="6" max="6" width="20.28515625" style="4" customWidth="1"/>
    <col min="7" max="7" width="29.140625" style="4" customWidth="1"/>
    <col min="8" max="8" width="21.28515625" style="4" customWidth="1"/>
    <col min="9" max="9" width="14.42578125" style="4" customWidth="1"/>
    <col min="10" max="12" width="18.7109375" style="4" customWidth="1"/>
    <col min="13" max="13" width="28.7109375" style="4" customWidth="1"/>
    <col min="14" max="14" width="22.7109375" style="4" customWidth="1"/>
    <col min="15" max="16384" width="8.7109375" style="4"/>
  </cols>
  <sheetData>
    <row r="1" spans="1:14" ht="44.1" customHeight="1">
      <c r="A1" s="238" t="s">
        <v>187</v>
      </c>
      <c r="B1" s="239"/>
      <c r="C1" s="239"/>
      <c r="D1" s="239"/>
      <c r="E1" s="239"/>
      <c r="F1" s="239"/>
      <c r="G1" s="239"/>
      <c r="H1" s="239"/>
      <c r="I1" s="239"/>
      <c r="J1" s="239"/>
      <c r="K1" s="239"/>
      <c r="L1" s="239"/>
      <c r="M1" s="239"/>
      <c r="N1" s="240"/>
    </row>
    <row r="2" spans="1:14" ht="39" customHeight="1">
      <c r="A2" s="241" t="s">
        <v>194</v>
      </c>
      <c r="B2" s="241"/>
      <c r="C2" s="241"/>
      <c r="D2" s="241"/>
      <c r="E2" s="241"/>
      <c r="F2" s="241"/>
      <c r="G2" s="241"/>
      <c r="H2" s="241"/>
      <c r="I2" s="241"/>
      <c r="J2" s="241"/>
      <c r="K2" s="241"/>
      <c r="L2" s="241"/>
      <c r="M2" s="242" t="s">
        <v>39</v>
      </c>
      <c r="N2" s="242"/>
    </row>
    <row r="3" spans="1:14" ht="26.1" customHeight="1">
      <c r="A3" s="243" t="s">
        <v>50</v>
      </c>
      <c r="B3" s="244"/>
      <c r="C3" s="244"/>
      <c r="D3" s="244"/>
      <c r="E3" s="244"/>
      <c r="F3" s="244"/>
      <c r="G3" s="244"/>
      <c r="H3" s="244"/>
      <c r="I3" s="244"/>
      <c r="J3" s="244"/>
      <c r="K3" s="244"/>
      <c r="L3" s="244"/>
      <c r="M3" s="244"/>
      <c r="N3" s="245"/>
    </row>
    <row r="4" spans="1:14" s="5" customFormat="1" ht="55.35" customHeight="1">
      <c r="A4" s="3" t="s">
        <v>5</v>
      </c>
      <c r="B4" s="3" t="s">
        <v>6</v>
      </c>
      <c r="C4" s="3" t="s">
        <v>7</v>
      </c>
      <c r="D4" s="3" t="s">
        <v>43</v>
      </c>
      <c r="E4" s="3" t="s">
        <v>8</v>
      </c>
      <c r="F4" s="3" t="s">
        <v>9</v>
      </c>
      <c r="G4" s="3" t="s">
        <v>80</v>
      </c>
      <c r="H4" s="3" t="s">
        <v>10</v>
      </c>
      <c r="I4" s="3" t="s">
        <v>0</v>
      </c>
      <c r="J4" s="3" t="s">
        <v>1</v>
      </c>
      <c r="K4" s="3" t="s">
        <v>2</v>
      </c>
      <c r="L4" s="3" t="s">
        <v>11</v>
      </c>
      <c r="M4" s="3" t="s">
        <v>3</v>
      </c>
      <c r="N4" s="3" t="s">
        <v>12</v>
      </c>
    </row>
    <row r="5" spans="1:14" s="5" customFormat="1" ht="24.75" customHeight="1">
      <c r="A5" s="246" t="s">
        <v>195</v>
      </c>
      <c r="B5" s="251" t="s">
        <v>196</v>
      </c>
      <c r="C5" s="246" t="s">
        <v>197</v>
      </c>
      <c r="D5" s="246" t="s">
        <v>45</v>
      </c>
      <c r="E5" s="2" t="s">
        <v>42</v>
      </c>
      <c r="F5" s="176">
        <v>7</v>
      </c>
      <c r="G5" s="158">
        <v>7</v>
      </c>
      <c r="H5" s="158">
        <v>7</v>
      </c>
      <c r="I5" s="158">
        <v>7</v>
      </c>
      <c r="J5" s="158">
        <v>4</v>
      </c>
      <c r="K5" s="158">
        <v>7</v>
      </c>
      <c r="L5" s="158">
        <v>5</v>
      </c>
      <c r="M5" s="159">
        <v>7</v>
      </c>
      <c r="N5" s="246" t="s">
        <v>198</v>
      </c>
    </row>
    <row r="6" spans="1:14">
      <c r="A6" s="246"/>
      <c r="B6" s="252"/>
      <c r="C6" s="246"/>
      <c r="D6" s="246"/>
      <c r="E6" s="1" t="s">
        <v>13</v>
      </c>
      <c r="F6" s="2">
        <v>200</v>
      </c>
      <c r="G6" s="2">
        <v>190</v>
      </c>
      <c r="H6" s="6">
        <v>176</v>
      </c>
      <c r="I6" s="6">
        <v>177</v>
      </c>
      <c r="J6" s="6">
        <v>190</v>
      </c>
      <c r="K6" s="6">
        <v>186</v>
      </c>
      <c r="L6" s="6">
        <v>172</v>
      </c>
      <c r="M6" s="6">
        <v>170</v>
      </c>
      <c r="N6" s="246"/>
    </row>
    <row r="7" spans="1:14" ht="20.25" customHeight="1">
      <c r="A7" s="246"/>
      <c r="B7" s="252"/>
      <c r="C7" s="246"/>
      <c r="D7" s="246"/>
      <c r="E7" s="1" t="s">
        <v>14</v>
      </c>
      <c r="F7" s="6">
        <v>19</v>
      </c>
      <c r="G7" s="6">
        <v>13</v>
      </c>
      <c r="H7" s="6">
        <v>11</v>
      </c>
      <c r="I7" s="6">
        <v>11</v>
      </c>
      <c r="J7" s="6">
        <v>13</v>
      </c>
      <c r="K7" s="6">
        <v>11</v>
      </c>
      <c r="L7" s="6">
        <v>11</v>
      </c>
      <c r="M7" s="6">
        <v>12</v>
      </c>
      <c r="N7" s="246"/>
    </row>
    <row r="8" spans="1:14" ht="20.25" customHeight="1">
      <c r="A8" s="246"/>
      <c r="B8" s="252"/>
      <c r="C8" s="246"/>
      <c r="D8" s="246"/>
      <c r="E8" s="1" t="s">
        <v>15</v>
      </c>
      <c r="F8" s="140">
        <v>87</v>
      </c>
      <c r="G8" s="140">
        <v>63</v>
      </c>
      <c r="H8" s="140">
        <v>58</v>
      </c>
      <c r="I8" s="140">
        <v>59</v>
      </c>
      <c r="J8" s="140">
        <v>61</v>
      </c>
      <c r="K8" s="140">
        <v>61</v>
      </c>
      <c r="L8" s="140">
        <v>57</v>
      </c>
      <c r="M8" s="140">
        <v>51</v>
      </c>
      <c r="N8" s="246"/>
    </row>
    <row r="9" spans="1:14" ht="20.25" customHeight="1">
      <c r="A9" s="246"/>
      <c r="B9" s="253"/>
      <c r="C9" s="246"/>
      <c r="D9" s="246"/>
      <c r="E9" s="1" t="s">
        <v>16</v>
      </c>
      <c r="F9" s="176">
        <v>36</v>
      </c>
      <c r="G9" s="158">
        <v>30</v>
      </c>
      <c r="H9" s="158">
        <v>29</v>
      </c>
      <c r="I9" s="158">
        <v>30</v>
      </c>
      <c r="J9" s="158">
        <v>31</v>
      </c>
      <c r="K9" s="158">
        <v>31</v>
      </c>
      <c r="L9" s="158">
        <v>30</v>
      </c>
      <c r="M9" s="159">
        <v>27</v>
      </c>
      <c r="N9" s="246"/>
    </row>
    <row r="10" spans="1:14" ht="20.25" customHeight="1"/>
    <row r="11" spans="1:14" ht="20.25" customHeight="1">
      <c r="A11" s="247" t="s">
        <v>49</v>
      </c>
      <c r="B11" s="248"/>
      <c r="C11" s="249"/>
      <c r="D11" s="249"/>
      <c r="E11" s="248"/>
      <c r="F11" s="248"/>
      <c r="G11" s="248"/>
      <c r="H11" s="248"/>
      <c r="I11" s="248"/>
      <c r="J11" s="248"/>
      <c r="K11" s="248"/>
      <c r="L11" s="248"/>
      <c r="M11" s="250"/>
      <c r="N11" s="160"/>
    </row>
    <row r="12" spans="1:14" s="5" customFormat="1" ht="55.35" customHeight="1">
      <c r="A12" s="125" t="s">
        <v>5</v>
      </c>
      <c r="B12" s="161" t="s">
        <v>6</v>
      </c>
      <c r="C12" s="3" t="s">
        <v>7</v>
      </c>
      <c r="D12" s="3" t="s">
        <v>43</v>
      </c>
      <c r="E12" s="162" t="s">
        <v>8</v>
      </c>
      <c r="F12" s="125" t="s">
        <v>9</v>
      </c>
      <c r="G12" s="125" t="s">
        <v>80</v>
      </c>
      <c r="H12" s="125" t="s">
        <v>10</v>
      </c>
      <c r="I12" s="125" t="s">
        <v>0</v>
      </c>
      <c r="J12" s="125" t="s">
        <v>1</v>
      </c>
      <c r="K12" s="125" t="s">
        <v>2</v>
      </c>
      <c r="L12" s="161" t="s">
        <v>11</v>
      </c>
      <c r="M12" s="3" t="s">
        <v>3</v>
      </c>
      <c r="N12" s="163"/>
    </row>
    <row r="13" spans="1:14" s="5" customFormat="1" ht="24.75" customHeight="1">
      <c r="A13" s="246" t="s">
        <v>195</v>
      </c>
      <c r="B13" s="251" t="s">
        <v>196</v>
      </c>
      <c r="C13" s="246" t="s">
        <v>197</v>
      </c>
      <c r="D13" s="237" t="s">
        <v>44</v>
      </c>
      <c r="E13" s="164" t="s">
        <v>42</v>
      </c>
      <c r="F13" s="165">
        <f>F5/$F$5</f>
        <v>1</v>
      </c>
      <c r="G13" s="197">
        <f>G5/$F$5</f>
        <v>1</v>
      </c>
      <c r="H13" s="197">
        <f t="shared" ref="H13:M13" si="0">H5/$F$5</f>
        <v>1</v>
      </c>
      <c r="I13" s="197">
        <f t="shared" si="0"/>
        <v>1</v>
      </c>
      <c r="J13" s="197">
        <f t="shared" si="0"/>
        <v>0.5714285714285714</v>
      </c>
      <c r="K13" s="197">
        <f t="shared" si="0"/>
        <v>1</v>
      </c>
      <c r="L13" s="198">
        <f>L5/$F$5</f>
        <v>0.7142857142857143</v>
      </c>
      <c r="M13" s="199">
        <f t="shared" si="0"/>
        <v>1</v>
      </c>
      <c r="N13" s="200"/>
    </row>
    <row r="14" spans="1:14" ht="20.25" customHeight="1">
      <c r="A14" s="246"/>
      <c r="B14" s="252"/>
      <c r="C14" s="246"/>
      <c r="D14" s="237"/>
      <c r="E14" s="19" t="s">
        <v>13</v>
      </c>
      <c r="F14" s="165">
        <f t="shared" ref="F14:M14" si="1">F6/$F$6</f>
        <v>1</v>
      </c>
      <c r="G14" s="197">
        <f t="shared" si="1"/>
        <v>0.95</v>
      </c>
      <c r="H14" s="197">
        <f t="shared" si="1"/>
        <v>0.88</v>
      </c>
      <c r="I14" s="197">
        <f t="shared" si="1"/>
        <v>0.88500000000000001</v>
      </c>
      <c r="J14" s="197">
        <f t="shared" si="1"/>
        <v>0.95</v>
      </c>
      <c r="K14" s="197">
        <f t="shared" si="1"/>
        <v>0.93</v>
      </c>
      <c r="L14" s="198">
        <f t="shared" si="1"/>
        <v>0.86</v>
      </c>
      <c r="M14" s="199">
        <f t="shared" si="1"/>
        <v>0.85</v>
      </c>
      <c r="N14" s="200"/>
    </row>
    <row r="15" spans="1:14" ht="20.25" customHeight="1">
      <c r="A15" s="246"/>
      <c r="B15" s="252"/>
      <c r="C15" s="246"/>
      <c r="D15" s="237"/>
      <c r="E15" s="19" t="s">
        <v>14</v>
      </c>
      <c r="F15" s="165">
        <f t="shared" ref="F15:M15" si="2">F7/$F$7</f>
        <v>1</v>
      </c>
      <c r="G15" s="197">
        <f t="shared" si="2"/>
        <v>0.68421052631578949</v>
      </c>
      <c r="H15" s="197">
        <f t="shared" si="2"/>
        <v>0.57894736842105265</v>
      </c>
      <c r="I15" s="197">
        <f t="shared" si="2"/>
        <v>0.57894736842105265</v>
      </c>
      <c r="J15" s="197">
        <f t="shared" si="2"/>
        <v>0.68421052631578949</v>
      </c>
      <c r="K15" s="197">
        <f t="shared" si="2"/>
        <v>0.57894736842105265</v>
      </c>
      <c r="L15" s="197">
        <f t="shared" si="2"/>
        <v>0.57894736842105265</v>
      </c>
      <c r="M15" s="201">
        <f t="shared" si="2"/>
        <v>0.63157894736842102</v>
      </c>
      <c r="N15" s="200"/>
    </row>
    <row r="16" spans="1:14" ht="20.25" customHeight="1">
      <c r="A16" s="246"/>
      <c r="B16" s="252"/>
      <c r="C16" s="246"/>
      <c r="D16" s="237"/>
      <c r="E16" s="19" t="s">
        <v>15</v>
      </c>
      <c r="F16" s="165">
        <f t="shared" ref="F16:M16" si="3">F8/$F$8</f>
        <v>1</v>
      </c>
      <c r="G16" s="197">
        <f t="shared" si="3"/>
        <v>0.72413793103448276</v>
      </c>
      <c r="H16" s="197">
        <f t="shared" si="3"/>
        <v>0.66666666666666663</v>
      </c>
      <c r="I16" s="197">
        <f t="shared" si="3"/>
        <v>0.67816091954022983</v>
      </c>
      <c r="J16" s="197">
        <f t="shared" si="3"/>
        <v>0.70114942528735635</v>
      </c>
      <c r="K16" s="197">
        <f t="shared" si="3"/>
        <v>0.70114942528735635</v>
      </c>
      <c r="L16" s="197">
        <f t="shared" si="3"/>
        <v>0.65517241379310343</v>
      </c>
      <c r="M16" s="197">
        <f t="shared" si="3"/>
        <v>0.58620689655172409</v>
      </c>
      <c r="N16" s="200"/>
    </row>
    <row r="17" spans="1:14" ht="20.25" customHeight="1">
      <c r="A17" s="246"/>
      <c r="B17" s="253"/>
      <c r="C17" s="246"/>
      <c r="D17" s="237"/>
      <c r="E17" s="19" t="s">
        <v>16</v>
      </c>
      <c r="F17" s="165">
        <f t="shared" ref="F17:M17" si="4">F9/$F$9</f>
        <v>1</v>
      </c>
      <c r="G17" s="197">
        <f t="shared" si="4"/>
        <v>0.83333333333333337</v>
      </c>
      <c r="H17" s="197">
        <f t="shared" si="4"/>
        <v>0.80555555555555558</v>
      </c>
      <c r="I17" s="197">
        <f t="shared" si="4"/>
        <v>0.83333333333333337</v>
      </c>
      <c r="J17" s="197">
        <f t="shared" si="4"/>
        <v>0.86111111111111116</v>
      </c>
      <c r="K17" s="197">
        <f t="shared" si="4"/>
        <v>0.86111111111111116</v>
      </c>
      <c r="L17" s="197">
        <f t="shared" si="4"/>
        <v>0.83333333333333337</v>
      </c>
      <c r="M17" s="197">
        <f t="shared" si="4"/>
        <v>0.75</v>
      </c>
      <c r="N17" s="200"/>
    </row>
    <row r="18" spans="1:14" ht="20.25" customHeight="1"/>
    <row r="21" spans="1:14">
      <c r="A21" s="166"/>
    </row>
    <row r="22" spans="1:14">
      <c r="A22" s="166"/>
    </row>
    <row r="43" spans="1:1">
      <c r="A43" s="167"/>
    </row>
  </sheetData>
  <mergeCells count="14">
    <mergeCell ref="D13:D17"/>
    <mergeCell ref="A1:N1"/>
    <mergeCell ref="A2:L2"/>
    <mergeCell ref="M2:N2"/>
    <mergeCell ref="A3:N3"/>
    <mergeCell ref="D5:D9"/>
    <mergeCell ref="A11:M11"/>
    <mergeCell ref="A5:A9"/>
    <mergeCell ref="B5:B9"/>
    <mergeCell ref="C5:C9"/>
    <mergeCell ref="A13:A17"/>
    <mergeCell ref="B13:B17"/>
    <mergeCell ref="C13:C17"/>
    <mergeCell ref="N5:N9"/>
  </mergeCells>
  <hyperlinks>
    <hyperlink ref="M2:N2" location="'Rasgos y Ejemplos'!A2:H11" display="Ir a rasgos"/>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I78"/>
  <sheetViews>
    <sheetView topLeftCell="A8" zoomScaleNormal="100" workbookViewId="0">
      <selection activeCell="H12" sqref="H12"/>
    </sheetView>
  </sheetViews>
  <sheetFormatPr baseColWidth="10" defaultColWidth="8.140625" defaultRowHeight="15"/>
  <cols>
    <col min="1" max="1" width="13.42578125" style="23" customWidth="1"/>
    <col min="2" max="2" width="18.42578125" style="23" customWidth="1"/>
    <col min="3" max="3" width="17.7109375" style="23" customWidth="1"/>
    <col min="4" max="4" width="17.28515625" style="23" customWidth="1"/>
    <col min="5" max="5" width="24.42578125" style="23" customWidth="1"/>
    <col min="6" max="6" width="21.7109375" style="23" customWidth="1"/>
    <col min="7" max="7" width="31" style="23" customWidth="1"/>
    <col min="8" max="8" width="19.7109375" style="23" customWidth="1"/>
    <col min="9" max="9" width="15.42578125" style="23" customWidth="1"/>
    <col min="10" max="10" width="18.42578125" style="23" customWidth="1"/>
    <col min="11" max="11" width="19.28515625" style="23" customWidth="1"/>
    <col min="12" max="12" width="18.140625" style="23" customWidth="1"/>
    <col min="13" max="13" width="25.42578125" style="23" customWidth="1"/>
    <col min="14" max="14" width="22.7109375" style="23" customWidth="1"/>
    <col min="15" max="16375" width="8.42578125" style="23" bestFit="1" customWidth="1"/>
    <col min="16376" max="16384" width="8.140625" style="23" bestFit="1" customWidth="1"/>
  </cols>
  <sheetData>
    <row r="1" spans="1:14" ht="49.35" customHeight="1">
      <c r="A1" s="302" t="s">
        <v>168</v>
      </c>
      <c r="B1" s="308"/>
      <c r="C1" s="308"/>
      <c r="D1" s="308"/>
      <c r="E1" s="308"/>
      <c r="F1" s="308"/>
      <c r="G1" s="308"/>
      <c r="H1" s="308"/>
      <c r="I1" s="308"/>
      <c r="J1" s="308"/>
      <c r="K1" s="308"/>
      <c r="L1" s="308"/>
      <c r="M1" s="308"/>
      <c r="N1" s="308"/>
    </row>
    <row r="2" spans="1:14" ht="27.75" customHeight="1">
      <c r="A2" s="302" t="s">
        <v>73</v>
      </c>
      <c r="B2" s="302"/>
      <c r="C2" s="302"/>
      <c r="D2" s="302"/>
      <c r="E2" s="302"/>
      <c r="F2" s="302"/>
      <c r="G2" s="302"/>
      <c r="H2" s="302"/>
      <c r="I2" s="302"/>
      <c r="J2" s="302"/>
      <c r="K2" s="302"/>
      <c r="L2" s="302"/>
      <c r="M2" s="302"/>
      <c r="N2" s="302"/>
    </row>
    <row r="3" spans="1:14" s="25" customFormat="1" ht="78" customHeight="1">
      <c r="A3" s="21" t="s">
        <v>5</v>
      </c>
      <c r="B3" s="21" t="s">
        <v>6</v>
      </c>
      <c r="C3" s="21" t="s">
        <v>7</v>
      </c>
      <c r="D3" s="21" t="s">
        <v>43</v>
      </c>
      <c r="E3" s="21" t="s">
        <v>8</v>
      </c>
      <c r="F3" s="21" t="s">
        <v>9</v>
      </c>
      <c r="G3" s="68" t="s">
        <v>80</v>
      </c>
      <c r="H3" s="21" t="s">
        <v>10</v>
      </c>
      <c r="I3" s="21" t="s">
        <v>0</v>
      </c>
      <c r="J3" s="21" t="s">
        <v>1</v>
      </c>
      <c r="K3" s="21" t="s">
        <v>2</v>
      </c>
      <c r="L3" s="21" t="s">
        <v>11</v>
      </c>
      <c r="M3" s="21" t="s">
        <v>3</v>
      </c>
      <c r="N3" s="21" t="s">
        <v>12</v>
      </c>
    </row>
    <row r="4" spans="1:14" s="25" customFormat="1" ht="35.1" customHeight="1">
      <c r="A4" s="246" t="s">
        <v>195</v>
      </c>
      <c r="B4" s="251" t="s">
        <v>196</v>
      </c>
      <c r="C4" s="246" t="s">
        <v>197</v>
      </c>
      <c r="D4" s="298" t="s">
        <v>45</v>
      </c>
      <c r="E4" s="63" t="s">
        <v>42</v>
      </c>
      <c r="F4" s="36">
        <v>7</v>
      </c>
      <c r="G4" s="65">
        <v>6</v>
      </c>
      <c r="H4" s="65">
        <v>5</v>
      </c>
      <c r="I4" s="65">
        <v>5</v>
      </c>
      <c r="J4" s="65">
        <v>4</v>
      </c>
      <c r="K4" s="65">
        <v>2</v>
      </c>
      <c r="L4" s="65">
        <v>2</v>
      </c>
      <c r="M4" s="182">
        <v>3</v>
      </c>
      <c r="N4" s="331" t="s">
        <v>198</v>
      </c>
    </row>
    <row r="5" spans="1:14" ht="169.35" customHeight="1">
      <c r="A5" s="246"/>
      <c r="B5" s="252"/>
      <c r="C5" s="246"/>
      <c r="D5" s="299"/>
      <c r="E5" s="51" t="s">
        <v>13</v>
      </c>
      <c r="F5" s="66">
        <v>200</v>
      </c>
      <c r="G5" s="66">
        <v>165</v>
      </c>
      <c r="H5" s="41">
        <v>124</v>
      </c>
      <c r="I5" s="41">
        <v>129</v>
      </c>
      <c r="J5" s="41">
        <v>163</v>
      </c>
      <c r="K5" s="41">
        <v>163</v>
      </c>
      <c r="L5" s="41">
        <v>144</v>
      </c>
      <c r="M5" s="183">
        <v>111</v>
      </c>
      <c r="N5" s="331"/>
    </row>
    <row r="6" spans="1:14" ht="35.1" customHeight="1">
      <c r="A6" s="246"/>
      <c r="B6" s="252"/>
      <c r="C6" s="246"/>
      <c r="D6" s="299"/>
      <c r="E6" s="36" t="s">
        <v>14</v>
      </c>
      <c r="F6" s="36">
        <v>19</v>
      </c>
      <c r="G6" s="41">
        <v>10</v>
      </c>
      <c r="H6" s="41">
        <v>7</v>
      </c>
      <c r="I6" s="41">
        <v>6</v>
      </c>
      <c r="J6" s="41">
        <v>8</v>
      </c>
      <c r="K6" s="41">
        <v>9</v>
      </c>
      <c r="L6" s="41">
        <v>8</v>
      </c>
      <c r="M6" s="183">
        <v>4</v>
      </c>
      <c r="N6" s="331"/>
    </row>
    <row r="7" spans="1:14" ht="35.1" customHeight="1">
      <c r="A7" s="246"/>
      <c r="B7" s="252"/>
      <c r="C7" s="246"/>
      <c r="D7" s="299"/>
      <c r="E7" s="69" t="s">
        <v>15</v>
      </c>
      <c r="F7" s="36">
        <v>87</v>
      </c>
      <c r="G7" s="42">
        <v>55</v>
      </c>
      <c r="H7" s="42">
        <v>34</v>
      </c>
      <c r="I7" s="42">
        <v>32</v>
      </c>
      <c r="J7" s="42">
        <v>50</v>
      </c>
      <c r="K7" s="42">
        <v>49</v>
      </c>
      <c r="L7" s="42">
        <v>37</v>
      </c>
      <c r="M7" s="184">
        <v>27</v>
      </c>
      <c r="N7" s="331"/>
    </row>
    <row r="8" spans="1:14" ht="35.1" customHeight="1">
      <c r="A8" s="246"/>
      <c r="B8" s="253"/>
      <c r="C8" s="246"/>
      <c r="D8" s="327"/>
      <c r="E8" s="41" t="s">
        <v>16</v>
      </c>
      <c r="F8" s="36">
        <v>36</v>
      </c>
      <c r="G8" s="65">
        <v>25</v>
      </c>
      <c r="H8" s="65">
        <v>19</v>
      </c>
      <c r="I8" s="65">
        <v>17</v>
      </c>
      <c r="J8" s="65">
        <v>26</v>
      </c>
      <c r="K8" s="65">
        <v>22</v>
      </c>
      <c r="L8" s="65">
        <v>22</v>
      </c>
      <c r="M8" s="182">
        <v>16</v>
      </c>
      <c r="N8" s="331"/>
    </row>
    <row r="9" spans="1:14" ht="20.25" customHeight="1"/>
    <row r="10" spans="1:14" ht="21" customHeight="1">
      <c r="A10" s="302" t="s">
        <v>74</v>
      </c>
      <c r="B10" s="302"/>
      <c r="C10" s="302"/>
      <c r="D10" s="302"/>
      <c r="E10" s="302"/>
      <c r="F10" s="302"/>
      <c r="G10" s="302"/>
      <c r="H10" s="302"/>
      <c r="I10" s="302"/>
      <c r="J10" s="302"/>
      <c r="K10" s="302"/>
      <c r="L10" s="302"/>
      <c r="M10" s="302"/>
    </row>
    <row r="11" spans="1:14" s="25" customFormat="1" ht="70.349999999999994" customHeight="1">
      <c r="A11" s="21" t="s">
        <v>5</v>
      </c>
      <c r="B11" s="21" t="s">
        <v>6</v>
      </c>
      <c r="C11" s="21" t="s">
        <v>7</v>
      </c>
      <c r="D11" s="21" t="s">
        <v>43</v>
      </c>
      <c r="E11" s="21" t="s">
        <v>8</v>
      </c>
      <c r="F11" s="21" t="s">
        <v>9</v>
      </c>
      <c r="G11" s="68" t="s">
        <v>80</v>
      </c>
      <c r="H11" s="21" t="s">
        <v>10</v>
      </c>
      <c r="I11" s="21" t="s">
        <v>0</v>
      </c>
      <c r="J11" s="21" t="s">
        <v>1</v>
      </c>
      <c r="K11" s="21" t="s">
        <v>2</v>
      </c>
      <c r="L11" s="21" t="s">
        <v>11</v>
      </c>
      <c r="M11" s="21" t="s">
        <v>3</v>
      </c>
    </row>
    <row r="12" spans="1:14" s="25" customFormat="1" ht="35.1" customHeight="1">
      <c r="A12" s="246" t="s">
        <v>195</v>
      </c>
      <c r="B12" s="251" t="s">
        <v>196</v>
      </c>
      <c r="C12" s="246" t="s">
        <v>197</v>
      </c>
      <c r="D12" s="328" t="s">
        <v>44</v>
      </c>
      <c r="E12" s="36" t="s">
        <v>42</v>
      </c>
      <c r="F12" s="192">
        <f t="shared" ref="F12:M12" si="0">F4/$F$4</f>
        <v>1</v>
      </c>
      <c r="G12" s="193">
        <f>G4/$F$4</f>
        <v>0.8571428571428571</v>
      </c>
      <c r="H12" s="193">
        <f t="shared" si="0"/>
        <v>0.7142857142857143</v>
      </c>
      <c r="I12" s="193">
        <f t="shared" si="0"/>
        <v>0.7142857142857143</v>
      </c>
      <c r="J12" s="193">
        <f t="shared" si="0"/>
        <v>0.5714285714285714</v>
      </c>
      <c r="K12" s="193">
        <f t="shared" si="0"/>
        <v>0.2857142857142857</v>
      </c>
      <c r="L12" s="193">
        <f t="shared" si="0"/>
        <v>0.2857142857142857</v>
      </c>
      <c r="M12" s="193">
        <f t="shared" si="0"/>
        <v>0.42857142857142855</v>
      </c>
    </row>
    <row r="13" spans="1:14" ht="35.1" customHeight="1">
      <c r="A13" s="246"/>
      <c r="B13" s="252"/>
      <c r="C13" s="246"/>
      <c r="D13" s="329"/>
      <c r="E13" s="36" t="s">
        <v>13</v>
      </c>
      <c r="F13" s="192">
        <f t="shared" ref="F13:M13" si="1">F5/$F$5</f>
        <v>1</v>
      </c>
      <c r="G13" s="193">
        <f t="shared" si="1"/>
        <v>0.82499999999999996</v>
      </c>
      <c r="H13" s="193">
        <f t="shared" si="1"/>
        <v>0.62</v>
      </c>
      <c r="I13" s="193">
        <f>I5/$F$5</f>
        <v>0.64500000000000002</v>
      </c>
      <c r="J13" s="193">
        <f t="shared" si="1"/>
        <v>0.81499999999999995</v>
      </c>
      <c r="K13" s="193">
        <f>K5/$F$5</f>
        <v>0.81499999999999995</v>
      </c>
      <c r="L13" s="193">
        <f t="shared" si="1"/>
        <v>0.72</v>
      </c>
      <c r="M13" s="193">
        <f t="shared" si="1"/>
        <v>0.55500000000000005</v>
      </c>
    </row>
    <row r="14" spans="1:14" ht="35.1" customHeight="1">
      <c r="A14" s="246"/>
      <c r="B14" s="252"/>
      <c r="C14" s="246"/>
      <c r="D14" s="329"/>
      <c r="E14" s="36" t="s">
        <v>14</v>
      </c>
      <c r="F14" s="192">
        <f t="shared" ref="F14:M14" si="2">F6/$F$6</f>
        <v>1</v>
      </c>
      <c r="G14" s="193">
        <f t="shared" si="2"/>
        <v>0.52631578947368418</v>
      </c>
      <c r="H14" s="193">
        <f t="shared" si="2"/>
        <v>0.36842105263157893</v>
      </c>
      <c r="I14" s="193">
        <f t="shared" si="2"/>
        <v>0.31578947368421051</v>
      </c>
      <c r="J14" s="193">
        <f t="shared" si="2"/>
        <v>0.42105263157894735</v>
      </c>
      <c r="K14" s="193">
        <f t="shared" si="2"/>
        <v>0.47368421052631576</v>
      </c>
      <c r="L14" s="193">
        <f t="shared" si="2"/>
        <v>0.42105263157894735</v>
      </c>
      <c r="M14" s="193">
        <f t="shared" si="2"/>
        <v>0.21052631578947367</v>
      </c>
    </row>
    <row r="15" spans="1:14" ht="35.1" customHeight="1">
      <c r="A15" s="246"/>
      <c r="B15" s="252"/>
      <c r="C15" s="246"/>
      <c r="D15" s="329"/>
      <c r="E15" s="36" t="s">
        <v>15</v>
      </c>
      <c r="F15" s="192">
        <f t="shared" ref="F15:M15" si="3">F7/$F$7</f>
        <v>1</v>
      </c>
      <c r="G15" s="193">
        <f t="shared" si="3"/>
        <v>0.63218390804597702</v>
      </c>
      <c r="H15" s="193">
        <f t="shared" si="3"/>
        <v>0.39080459770114945</v>
      </c>
      <c r="I15" s="193">
        <f t="shared" si="3"/>
        <v>0.36781609195402298</v>
      </c>
      <c r="J15" s="193">
        <f t="shared" si="3"/>
        <v>0.57471264367816088</v>
      </c>
      <c r="K15" s="193">
        <f t="shared" si="3"/>
        <v>0.56321839080459768</v>
      </c>
      <c r="L15" s="193">
        <f>L7/$F$7</f>
        <v>0.42528735632183906</v>
      </c>
      <c r="M15" s="193">
        <f t="shared" si="3"/>
        <v>0.31034482758620691</v>
      </c>
    </row>
    <row r="16" spans="1:14" ht="35.1" customHeight="1">
      <c r="A16" s="246"/>
      <c r="B16" s="253"/>
      <c r="C16" s="246"/>
      <c r="D16" s="330"/>
      <c r="E16" s="36" t="s">
        <v>16</v>
      </c>
      <c r="F16" s="192">
        <f t="shared" ref="F16:M16" si="4">F8/$F$8</f>
        <v>1</v>
      </c>
      <c r="G16" s="193">
        <f t="shared" si="4"/>
        <v>0.69444444444444442</v>
      </c>
      <c r="H16" s="193">
        <f t="shared" si="4"/>
        <v>0.52777777777777779</v>
      </c>
      <c r="I16" s="193">
        <f t="shared" si="4"/>
        <v>0.47222222222222221</v>
      </c>
      <c r="J16" s="193">
        <f t="shared" si="4"/>
        <v>0.72222222222222221</v>
      </c>
      <c r="K16" s="193">
        <f t="shared" si="4"/>
        <v>0.61111111111111116</v>
      </c>
      <c r="L16" s="193">
        <f t="shared" si="4"/>
        <v>0.61111111111111116</v>
      </c>
      <c r="M16" s="193">
        <f t="shared" si="4"/>
        <v>0.44444444444444442</v>
      </c>
    </row>
    <row r="17" spans="2:2" ht="20.25" customHeight="1"/>
    <row r="20" spans="2:2">
      <c r="B20" s="43"/>
    </row>
    <row r="78" spans="35:35">
      <c r="AI78" s="173"/>
    </row>
  </sheetData>
  <mergeCells count="12">
    <mergeCell ref="A1:N1"/>
    <mergeCell ref="A2:N2"/>
    <mergeCell ref="D4:D8"/>
    <mergeCell ref="A10:M10"/>
    <mergeCell ref="D12:D16"/>
    <mergeCell ref="A4:A8"/>
    <mergeCell ref="B4:B8"/>
    <mergeCell ref="C4:C8"/>
    <mergeCell ref="A12:A16"/>
    <mergeCell ref="B12:B16"/>
    <mergeCell ref="C12:C16"/>
    <mergeCell ref="N4:N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E71"/>
  <sheetViews>
    <sheetView topLeftCell="A2" zoomScale="80" zoomScaleNormal="80" workbookViewId="0">
      <selection activeCell="G8" sqref="G8:M8"/>
    </sheetView>
  </sheetViews>
  <sheetFormatPr baseColWidth="10" defaultColWidth="10.140625" defaultRowHeight="15"/>
  <cols>
    <col min="1" max="1" width="15.140625" style="44" customWidth="1"/>
    <col min="2" max="2" width="16.140625" style="44" customWidth="1"/>
    <col min="3" max="3" width="17.140625" style="44" customWidth="1"/>
    <col min="4" max="4" width="21.7109375" style="44" customWidth="1"/>
    <col min="5" max="5" width="27.28515625" style="44" customWidth="1"/>
    <col min="6" max="6" width="31.42578125" style="44" customWidth="1"/>
    <col min="7" max="7" width="29.42578125" style="44" customWidth="1"/>
    <col min="8" max="8" width="26.140625" style="44" customWidth="1"/>
    <col min="9" max="9" width="26.28515625" style="44" customWidth="1"/>
    <col min="10" max="10" width="19.42578125" style="44" customWidth="1"/>
    <col min="11" max="11" width="19.28515625" style="44" customWidth="1"/>
    <col min="12" max="12" width="20.7109375" style="44" customWidth="1"/>
    <col min="13" max="13" width="26.7109375" style="44" customWidth="1"/>
    <col min="14" max="14" width="20.28515625" style="44" customWidth="1"/>
    <col min="15" max="16384" width="10.140625" style="44"/>
  </cols>
  <sheetData>
    <row r="1" spans="1:14" ht="60" customHeight="1">
      <c r="A1" s="304" t="s">
        <v>169</v>
      </c>
      <c r="B1" s="326"/>
      <c r="C1" s="326"/>
      <c r="D1" s="326"/>
      <c r="E1" s="326"/>
      <c r="F1" s="326"/>
      <c r="G1" s="326"/>
      <c r="H1" s="326"/>
      <c r="I1" s="326"/>
      <c r="J1" s="326"/>
      <c r="K1" s="326"/>
      <c r="L1" s="326"/>
      <c r="M1" s="326"/>
      <c r="N1" s="303"/>
    </row>
    <row r="2" spans="1:14" ht="55.35" customHeight="1">
      <c r="A2" s="335" t="s">
        <v>166</v>
      </c>
      <c r="B2" s="335"/>
      <c r="C2" s="335"/>
      <c r="D2" s="335"/>
      <c r="E2" s="335"/>
      <c r="F2" s="335"/>
      <c r="G2" s="335"/>
      <c r="H2" s="335"/>
      <c r="I2" s="335"/>
      <c r="J2" s="335"/>
      <c r="K2" s="335"/>
      <c r="L2" s="335"/>
      <c r="M2" s="242" t="s">
        <v>39</v>
      </c>
      <c r="N2" s="242"/>
    </row>
    <row r="3" spans="1:14" ht="43.35" customHeight="1">
      <c r="A3" s="304" t="s">
        <v>75</v>
      </c>
      <c r="B3" s="326"/>
      <c r="C3" s="326"/>
      <c r="D3" s="326"/>
      <c r="E3" s="326"/>
      <c r="F3" s="326"/>
      <c r="G3" s="326"/>
      <c r="H3" s="326"/>
      <c r="I3" s="326"/>
      <c r="J3" s="326"/>
      <c r="K3" s="326"/>
      <c r="L3" s="326"/>
      <c r="M3" s="326"/>
      <c r="N3" s="303"/>
    </row>
    <row r="4" spans="1:14" s="45" customFormat="1" ht="65.099999999999994" customHeight="1">
      <c r="A4" s="62" t="s">
        <v>5</v>
      </c>
      <c r="B4" s="62" t="s">
        <v>6</v>
      </c>
      <c r="C4" s="62" t="s">
        <v>7</v>
      </c>
      <c r="D4" s="62" t="s">
        <v>43</v>
      </c>
      <c r="E4" s="62" t="s">
        <v>8</v>
      </c>
      <c r="F4" s="62" t="s">
        <v>167</v>
      </c>
      <c r="G4" s="62" t="s">
        <v>80</v>
      </c>
      <c r="H4" s="62" t="s">
        <v>10</v>
      </c>
      <c r="I4" s="62" t="s">
        <v>0</v>
      </c>
      <c r="J4" s="62" t="s">
        <v>1</v>
      </c>
      <c r="K4" s="62" t="s">
        <v>2</v>
      </c>
      <c r="L4" s="62" t="s">
        <v>11</v>
      </c>
      <c r="M4" s="62" t="s">
        <v>3</v>
      </c>
      <c r="N4" s="62" t="s">
        <v>12</v>
      </c>
    </row>
    <row r="5" spans="1:14" s="45" customFormat="1" ht="32.1" customHeight="1">
      <c r="A5" s="246" t="s">
        <v>195</v>
      </c>
      <c r="B5" s="251" t="s">
        <v>196</v>
      </c>
      <c r="C5" s="246" t="s">
        <v>197</v>
      </c>
      <c r="D5" s="298" t="s">
        <v>45</v>
      </c>
      <c r="E5" s="54" t="s">
        <v>42</v>
      </c>
      <c r="F5" s="194">
        <v>35</v>
      </c>
      <c r="G5" s="64">
        <v>20</v>
      </c>
      <c r="H5" s="65">
        <v>20</v>
      </c>
      <c r="I5" s="65">
        <v>18</v>
      </c>
      <c r="J5" s="65">
        <v>9</v>
      </c>
      <c r="K5" s="65">
        <v>3</v>
      </c>
      <c r="L5" s="65">
        <v>0</v>
      </c>
      <c r="M5" s="182">
        <v>19</v>
      </c>
      <c r="N5" s="339" t="s">
        <v>198</v>
      </c>
    </row>
    <row r="6" spans="1:14" ht="150" customHeight="1">
      <c r="A6" s="246"/>
      <c r="B6" s="252"/>
      <c r="C6" s="246"/>
      <c r="D6" s="299"/>
      <c r="E6" s="48" t="s">
        <v>13</v>
      </c>
      <c r="F6" s="195">
        <v>940</v>
      </c>
      <c r="G6" s="66">
        <v>713</v>
      </c>
      <c r="H6" s="41">
        <v>465</v>
      </c>
      <c r="I6" s="41">
        <v>370</v>
      </c>
      <c r="J6" s="41">
        <v>686</v>
      </c>
      <c r="K6" s="41">
        <v>557</v>
      </c>
      <c r="L6" s="41">
        <v>599</v>
      </c>
      <c r="M6" s="183">
        <v>271</v>
      </c>
      <c r="N6" s="339"/>
    </row>
    <row r="7" spans="1:14" ht="32.1" customHeight="1">
      <c r="A7" s="246"/>
      <c r="B7" s="252"/>
      <c r="C7" s="246"/>
      <c r="D7" s="299"/>
      <c r="E7" s="49" t="s">
        <v>14</v>
      </c>
      <c r="F7" s="36">
        <v>96</v>
      </c>
      <c r="G7" s="41">
        <v>11</v>
      </c>
      <c r="H7" s="41">
        <v>8</v>
      </c>
      <c r="I7" s="41">
        <v>8</v>
      </c>
      <c r="J7" s="41">
        <v>8</v>
      </c>
      <c r="K7" s="41">
        <v>8</v>
      </c>
      <c r="L7" s="41">
        <v>8</v>
      </c>
      <c r="M7" s="183">
        <v>3</v>
      </c>
      <c r="N7" s="339"/>
    </row>
    <row r="8" spans="1:14" ht="32.1" customHeight="1">
      <c r="A8" s="246"/>
      <c r="B8" s="252"/>
      <c r="C8" s="246"/>
      <c r="D8" s="299"/>
      <c r="E8" s="49" t="s">
        <v>15</v>
      </c>
      <c r="F8" s="36">
        <v>487</v>
      </c>
      <c r="G8" s="42">
        <v>52</v>
      </c>
      <c r="H8" s="41">
        <v>31</v>
      </c>
      <c r="I8" s="41">
        <v>30</v>
      </c>
      <c r="J8" s="42">
        <v>50</v>
      </c>
      <c r="K8" s="42">
        <v>49</v>
      </c>
      <c r="L8" s="42">
        <v>39</v>
      </c>
      <c r="M8" s="183">
        <v>24</v>
      </c>
      <c r="N8" s="339"/>
    </row>
    <row r="9" spans="1:14" ht="32.1" customHeight="1">
      <c r="A9" s="246"/>
      <c r="B9" s="253"/>
      <c r="C9" s="246"/>
      <c r="D9" s="327"/>
      <c r="E9" s="49" t="s">
        <v>16</v>
      </c>
      <c r="F9" s="36">
        <v>95</v>
      </c>
      <c r="G9" s="64">
        <v>26</v>
      </c>
      <c r="H9" s="41">
        <v>20</v>
      </c>
      <c r="I9" s="41">
        <v>19</v>
      </c>
      <c r="J9" s="65">
        <v>27</v>
      </c>
      <c r="K9" s="65">
        <v>24</v>
      </c>
      <c r="L9" s="65">
        <v>25</v>
      </c>
      <c r="M9" s="183">
        <v>19</v>
      </c>
      <c r="N9" s="339"/>
    </row>
    <row r="10" spans="1:14">
      <c r="A10" s="46"/>
      <c r="B10" s="46"/>
      <c r="C10" s="46"/>
      <c r="D10" s="46"/>
      <c r="E10" s="46"/>
      <c r="F10" s="235"/>
      <c r="G10" s="235"/>
      <c r="H10" s="235"/>
      <c r="I10" s="235"/>
      <c r="J10" s="235"/>
      <c r="K10" s="235"/>
      <c r="L10" s="235"/>
      <c r="M10" s="235"/>
    </row>
    <row r="11" spans="1:14" ht="30" customHeight="1">
      <c r="A11" s="336" t="s">
        <v>76</v>
      </c>
      <c r="B11" s="337"/>
      <c r="C11" s="337"/>
      <c r="D11" s="337"/>
      <c r="E11" s="337"/>
      <c r="F11" s="337"/>
      <c r="G11" s="337"/>
      <c r="H11" s="337"/>
      <c r="I11" s="337"/>
      <c r="J11" s="337"/>
      <c r="K11" s="337"/>
      <c r="L11" s="337"/>
      <c r="M11" s="338"/>
    </row>
    <row r="12" spans="1:14" s="45" customFormat="1" ht="67.349999999999994" customHeight="1">
      <c r="A12" s="67" t="s">
        <v>5</v>
      </c>
      <c r="B12" s="67" t="s">
        <v>6</v>
      </c>
      <c r="C12" s="67" t="s">
        <v>7</v>
      </c>
      <c r="D12" s="67" t="s">
        <v>43</v>
      </c>
      <c r="E12" s="67" t="s">
        <v>8</v>
      </c>
      <c r="F12" s="62" t="s">
        <v>167</v>
      </c>
      <c r="G12" s="67" t="s">
        <v>80</v>
      </c>
      <c r="H12" s="67" t="s">
        <v>10</v>
      </c>
      <c r="I12" s="67" t="s">
        <v>0</v>
      </c>
      <c r="J12" s="67" t="s">
        <v>1</v>
      </c>
      <c r="K12" s="67" t="s">
        <v>2</v>
      </c>
      <c r="L12" s="67" t="s">
        <v>11</v>
      </c>
      <c r="M12" s="67" t="s">
        <v>3</v>
      </c>
    </row>
    <row r="13" spans="1:14" s="45" customFormat="1" ht="32.1" customHeight="1">
      <c r="A13" s="246" t="s">
        <v>195</v>
      </c>
      <c r="B13" s="251" t="s">
        <v>196</v>
      </c>
      <c r="C13" s="246" t="s">
        <v>197</v>
      </c>
      <c r="D13" s="332" t="s">
        <v>44</v>
      </c>
      <c r="E13" s="54" t="s">
        <v>42</v>
      </c>
      <c r="F13" s="224">
        <f>F5/$F$5</f>
        <v>1</v>
      </c>
      <c r="G13" s="225">
        <f>G5/$F$5</f>
        <v>0.5714285714285714</v>
      </c>
      <c r="H13" s="225">
        <f>H5/$F$5</f>
        <v>0.5714285714285714</v>
      </c>
      <c r="I13" s="225">
        <f>I5/$F$5</f>
        <v>0.51428571428571423</v>
      </c>
      <c r="J13" s="225">
        <f t="shared" ref="J13:M13" si="0">J5/$F$5</f>
        <v>0.25714285714285712</v>
      </c>
      <c r="K13" s="225">
        <f>K5/$F$5</f>
        <v>8.5714285714285715E-2</v>
      </c>
      <c r="L13" s="225">
        <f t="shared" si="0"/>
        <v>0</v>
      </c>
      <c r="M13" s="225">
        <f t="shared" si="0"/>
        <v>0.54285714285714282</v>
      </c>
    </row>
    <row r="14" spans="1:14" ht="32.1" customHeight="1">
      <c r="A14" s="246"/>
      <c r="B14" s="252"/>
      <c r="C14" s="246"/>
      <c r="D14" s="333"/>
      <c r="E14" s="58" t="s">
        <v>13</v>
      </c>
      <c r="F14" s="224">
        <f>F6/$F$6</f>
        <v>1</v>
      </c>
      <c r="G14" s="224">
        <f>G6/$F$6</f>
        <v>0.75851063829787235</v>
      </c>
      <c r="H14" s="224">
        <f t="shared" ref="H14:L14" si="1">H6/$F$6</f>
        <v>0.49468085106382981</v>
      </c>
      <c r="I14" s="224">
        <f t="shared" si="1"/>
        <v>0.39361702127659576</v>
      </c>
      <c r="J14" s="224">
        <f t="shared" si="1"/>
        <v>0.72978723404255319</v>
      </c>
      <c r="K14" s="224">
        <f>K6/$F$6</f>
        <v>0.5925531914893617</v>
      </c>
      <c r="L14" s="224">
        <f t="shared" si="1"/>
        <v>0.63723404255319149</v>
      </c>
      <c r="M14" s="224">
        <f>M6/$F$6</f>
        <v>0.28829787234042553</v>
      </c>
    </row>
    <row r="15" spans="1:14" ht="32.1" customHeight="1">
      <c r="A15" s="246"/>
      <c r="B15" s="252"/>
      <c r="C15" s="246"/>
      <c r="D15" s="333"/>
      <c r="E15" s="58" t="s">
        <v>14</v>
      </c>
      <c r="F15" s="224">
        <f>F7/$F$7</f>
        <v>1</v>
      </c>
      <c r="G15" s="224">
        <f t="shared" ref="G15:M15" si="2">G7/$F$7</f>
        <v>0.11458333333333333</v>
      </c>
      <c r="H15" s="224">
        <f t="shared" si="2"/>
        <v>8.3333333333333329E-2</v>
      </c>
      <c r="I15" s="224">
        <f>I7/$F$7</f>
        <v>8.3333333333333329E-2</v>
      </c>
      <c r="J15" s="224">
        <f t="shared" si="2"/>
        <v>8.3333333333333329E-2</v>
      </c>
      <c r="K15" s="224">
        <f t="shared" si="2"/>
        <v>8.3333333333333329E-2</v>
      </c>
      <c r="L15" s="224">
        <f t="shared" si="2"/>
        <v>8.3333333333333329E-2</v>
      </c>
      <c r="M15" s="224">
        <f t="shared" si="2"/>
        <v>3.125E-2</v>
      </c>
    </row>
    <row r="16" spans="1:14" ht="32.1" customHeight="1">
      <c r="A16" s="246"/>
      <c r="B16" s="252"/>
      <c r="C16" s="246"/>
      <c r="D16" s="333"/>
      <c r="E16" s="58" t="s">
        <v>15</v>
      </c>
      <c r="F16" s="224">
        <f>F8/$F$8</f>
        <v>1</v>
      </c>
      <c r="G16" s="224">
        <f>G8/$F$8</f>
        <v>0.10677618069815195</v>
      </c>
      <c r="H16" s="224">
        <f t="shared" ref="H16:M16" si="3">H8/$F$8</f>
        <v>6.3655030800821355E-2</v>
      </c>
      <c r="I16" s="224">
        <f t="shared" si="3"/>
        <v>6.1601642710472276E-2</v>
      </c>
      <c r="J16" s="224">
        <f t="shared" si="3"/>
        <v>0.10266940451745379</v>
      </c>
      <c r="K16" s="224">
        <f>K8/$F$8</f>
        <v>0.10061601642710473</v>
      </c>
      <c r="L16" s="224">
        <f t="shared" si="3"/>
        <v>8.0082135523613956E-2</v>
      </c>
      <c r="M16" s="224">
        <f t="shared" si="3"/>
        <v>4.9281314168377825E-2</v>
      </c>
    </row>
    <row r="17" spans="1:13" ht="32.1" customHeight="1">
      <c r="A17" s="246"/>
      <c r="B17" s="253"/>
      <c r="C17" s="246"/>
      <c r="D17" s="334"/>
      <c r="E17" s="58" t="s">
        <v>16</v>
      </c>
      <c r="F17" s="224">
        <f>F9/$F$9</f>
        <v>1</v>
      </c>
      <c r="G17" s="224">
        <f>G9/$F$9</f>
        <v>0.27368421052631581</v>
      </c>
      <c r="H17" s="224">
        <f t="shared" ref="H17:L17" si="4">H9/$F$9</f>
        <v>0.21052631578947367</v>
      </c>
      <c r="I17" s="224">
        <f t="shared" si="4"/>
        <v>0.2</v>
      </c>
      <c r="J17" s="224">
        <f t="shared" si="4"/>
        <v>0.28421052631578947</v>
      </c>
      <c r="K17" s="224">
        <f t="shared" si="4"/>
        <v>0.25263157894736843</v>
      </c>
      <c r="L17" s="224">
        <f t="shared" si="4"/>
        <v>0.26315789473684209</v>
      </c>
      <c r="M17" s="224">
        <f>M9/$F$9</f>
        <v>0.2</v>
      </c>
    </row>
    <row r="21" spans="1:13">
      <c r="B21" s="47"/>
    </row>
    <row r="71" spans="31:31">
      <c r="AE71" s="172"/>
    </row>
  </sheetData>
  <mergeCells count="14">
    <mergeCell ref="D13:D17"/>
    <mergeCell ref="A1:N1"/>
    <mergeCell ref="A2:L2"/>
    <mergeCell ref="M2:N2"/>
    <mergeCell ref="A3:N3"/>
    <mergeCell ref="D5:D9"/>
    <mergeCell ref="A11:M11"/>
    <mergeCell ref="A5:A9"/>
    <mergeCell ref="B5:B9"/>
    <mergeCell ref="C5:C9"/>
    <mergeCell ref="A13:A17"/>
    <mergeCell ref="B13:B17"/>
    <mergeCell ref="C13:C17"/>
    <mergeCell ref="N5:N9"/>
  </mergeCells>
  <hyperlinks>
    <hyperlink ref="M2:N2" location="'Rasgos y Ejemplos'!A2:H11" display="Ir a rasgos"/>
  </hyperlink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B71"/>
  <sheetViews>
    <sheetView zoomScale="110" zoomScaleNormal="110" workbookViewId="0">
      <selection activeCell="I6" sqref="I6"/>
    </sheetView>
  </sheetViews>
  <sheetFormatPr baseColWidth="10" defaultColWidth="10.140625" defaultRowHeight="15"/>
  <cols>
    <col min="1" max="1" width="12.7109375" style="44" customWidth="1"/>
    <col min="2" max="2" width="17.28515625" style="44" customWidth="1"/>
    <col min="3" max="3" width="18.28515625" style="44" customWidth="1"/>
    <col min="4" max="4" width="17.7109375" style="44" customWidth="1"/>
    <col min="5" max="5" width="25.140625" style="44" customWidth="1"/>
    <col min="6" max="6" width="22.7109375" style="44" customWidth="1"/>
    <col min="7" max="7" width="29.42578125" style="44" customWidth="1"/>
    <col min="8" max="8" width="18.7109375" style="44" customWidth="1"/>
    <col min="9" max="9" width="14.7109375" style="44" customWidth="1"/>
    <col min="10" max="10" width="16" style="44" customWidth="1"/>
    <col min="11" max="11" width="18.140625" style="44" customWidth="1"/>
    <col min="12" max="12" width="18.42578125" style="44" customWidth="1"/>
    <col min="13" max="13" width="23.7109375" style="44" customWidth="1"/>
    <col min="14" max="14" width="20.28515625" style="44" customWidth="1"/>
    <col min="15" max="16384" width="10.140625" style="44"/>
  </cols>
  <sheetData>
    <row r="1" spans="1:14" ht="52.35" customHeight="1">
      <c r="A1" s="304" t="s">
        <v>142</v>
      </c>
      <c r="B1" s="326"/>
      <c r="C1" s="326"/>
      <c r="D1" s="326"/>
      <c r="E1" s="326"/>
      <c r="F1" s="326"/>
      <c r="G1" s="326"/>
      <c r="H1" s="326"/>
      <c r="I1" s="326"/>
      <c r="J1" s="326"/>
      <c r="K1" s="326"/>
      <c r="L1" s="326"/>
      <c r="M1" s="326"/>
      <c r="N1" s="303"/>
    </row>
    <row r="2" spans="1:14" ht="54" customHeight="1">
      <c r="A2" s="343" t="s">
        <v>170</v>
      </c>
      <c r="B2" s="343"/>
      <c r="C2" s="343"/>
      <c r="D2" s="343"/>
      <c r="E2" s="343"/>
      <c r="F2" s="343"/>
      <c r="G2" s="343"/>
      <c r="H2" s="343"/>
      <c r="I2" s="343"/>
      <c r="J2" s="343"/>
      <c r="K2" s="343"/>
      <c r="L2" s="343"/>
      <c r="M2" s="242" t="s">
        <v>39</v>
      </c>
      <c r="N2" s="242"/>
    </row>
    <row r="3" spans="1:14" ht="32.1" customHeight="1">
      <c r="A3" s="304" t="s">
        <v>77</v>
      </c>
      <c r="B3" s="326"/>
      <c r="C3" s="326"/>
      <c r="D3" s="326"/>
      <c r="E3" s="326"/>
      <c r="F3" s="326"/>
      <c r="G3" s="326"/>
      <c r="H3" s="326"/>
      <c r="I3" s="326"/>
      <c r="J3" s="326"/>
      <c r="K3" s="326"/>
      <c r="L3" s="326"/>
      <c r="M3" s="326"/>
      <c r="N3" s="303"/>
    </row>
    <row r="4" spans="1:14" s="45" customFormat="1" ht="58.35" customHeight="1">
      <c r="A4" s="52" t="s">
        <v>5</v>
      </c>
      <c r="B4" s="52" t="s">
        <v>6</v>
      </c>
      <c r="C4" s="52" t="s">
        <v>7</v>
      </c>
      <c r="D4" s="53" t="s">
        <v>43</v>
      </c>
      <c r="E4" s="53" t="s">
        <v>8</v>
      </c>
      <c r="F4" s="52" t="s">
        <v>24</v>
      </c>
      <c r="G4" s="52" t="s">
        <v>80</v>
      </c>
      <c r="H4" s="52" t="s">
        <v>10</v>
      </c>
      <c r="I4" s="52" t="s">
        <v>0</v>
      </c>
      <c r="J4" s="52" t="s">
        <v>1</v>
      </c>
      <c r="K4" s="52" t="s">
        <v>2</v>
      </c>
      <c r="L4" s="52" t="s">
        <v>11</v>
      </c>
      <c r="M4" s="52" t="s">
        <v>3</v>
      </c>
      <c r="N4" s="52" t="s">
        <v>12</v>
      </c>
    </row>
    <row r="5" spans="1:14" s="45" customFormat="1" ht="35.1" customHeight="1">
      <c r="A5" s="246" t="s">
        <v>195</v>
      </c>
      <c r="B5" s="251" t="s">
        <v>196</v>
      </c>
      <c r="C5" s="246" t="s">
        <v>197</v>
      </c>
      <c r="D5" s="298" t="s">
        <v>45</v>
      </c>
      <c r="E5" s="54" t="s">
        <v>42</v>
      </c>
      <c r="F5" s="55">
        <v>491</v>
      </c>
      <c r="G5" s="36">
        <v>40</v>
      </c>
      <c r="H5" s="36">
        <v>83</v>
      </c>
      <c r="I5" s="36">
        <v>83</v>
      </c>
      <c r="J5" s="36">
        <v>3</v>
      </c>
      <c r="K5" s="36">
        <v>0</v>
      </c>
      <c r="L5" s="36">
        <v>3</v>
      </c>
      <c r="M5" s="36">
        <v>0</v>
      </c>
      <c r="N5" s="331" t="s">
        <v>198</v>
      </c>
    </row>
    <row r="6" spans="1:14" ht="127.35" customHeight="1">
      <c r="A6" s="246"/>
      <c r="B6" s="252"/>
      <c r="C6" s="246"/>
      <c r="D6" s="299"/>
      <c r="E6" s="56" t="s">
        <v>13</v>
      </c>
      <c r="F6" s="169">
        <v>64385</v>
      </c>
      <c r="G6" s="61">
        <v>9639</v>
      </c>
      <c r="H6" s="36">
        <v>4249</v>
      </c>
      <c r="I6" s="36">
        <v>3760</v>
      </c>
      <c r="J6" s="36">
        <v>6905</v>
      </c>
      <c r="K6" s="36">
        <v>6460</v>
      </c>
      <c r="L6" s="36">
        <v>4604</v>
      </c>
      <c r="M6" s="36">
        <v>3890</v>
      </c>
      <c r="N6" s="331"/>
    </row>
    <row r="7" spans="1:14" ht="35.1" customHeight="1">
      <c r="A7" s="246"/>
      <c r="B7" s="252"/>
      <c r="C7" s="246"/>
      <c r="D7" s="299"/>
      <c r="E7" s="57" t="s">
        <v>14</v>
      </c>
      <c r="F7" s="55">
        <v>188</v>
      </c>
      <c r="G7" s="36">
        <v>105</v>
      </c>
      <c r="H7" s="36">
        <v>17</v>
      </c>
      <c r="I7" s="36">
        <v>19</v>
      </c>
      <c r="J7" s="36">
        <v>27</v>
      </c>
      <c r="K7" s="36">
        <v>30</v>
      </c>
      <c r="L7" s="36">
        <v>27</v>
      </c>
      <c r="M7" s="36">
        <v>7</v>
      </c>
      <c r="N7" s="331"/>
    </row>
    <row r="8" spans="1:14" ht="35.1" customHeight="1">
      <c r="A8" s="246"/>
      <c r="B8" s="252"/>
      <c r="C8" s="246"/>
      <c r="D8" s="299"/>
      <c r="E8" s="57" t="s">
        <v>15</v>
      </c>
      <c r="F8" s="170">
        <v>1247</v>
      </c>
      <c r="G8" s="36">
        <v>476</v>
      </c>
      <c r="H8" s="36">
        <v>199</v>
      </c>
      <c r="I8" s="36">
        <v>127</v>
      </c>
      <c r="J8" s="36">
        <v>317</v>
      </c>
      <c r="K8" s="36">
        <v>312</v>
      </c>
      <c r="L8" s="36">
        <v>236</v>
      </c>
      <c r="M8" s="36">
        <v>145</v>
      </c>
      <c r="N8" s="331"/>
    </row>
    <row r="9" spans="1:14" ht="35.1" customHeight="1">
      <c r="A9" s="246"/>
      <c r="B9" s="253"/>
      <c r="C9" s="246"/>
      <c r="D9" s="327"/>
      <c r="E9" s="57" t="s">
        <v>16</v>
      </c>
      <c r="F9" s="55">
        <v>711</v>
      </c>
      <c r="G9" s="36">
        <v>207</v>
      </c>
      <c r="H9" s="36">
        <v>88</v>
      </c>
      <c r="I9" s="36">
        <v>93</v>
      </c>
      <c r="J9" s="36">
        <v>237</v>
      </c>
      <c r="K9" s="36">
        <v>230</v>
      </c>
      <c r="L9" s="36">
        <v>172</v>
      </c>
      <c r="M9" s="36">
        <v>102</v>
      </c>
      <c r="N9" s="331"/>
    </row>
    <row r="10" spans="1:14">
      <c r="A10" s="46"/>
      <c r="B10" s="46"/>
      <c r="C10" s="46"/>
      <c r="D10" s="46"/>
      <c r="E10" s="46"/>
      <c r="F10" s="46"/>
      <c r="G10" s="46"/>
      <c r="H10" s="46"/>
      <c r="I10" s="46"/>
      <c r="J10" s="46"/>
      <c r="K10" s="46"/>
      <c r="L10" s="46"/>
      <c r="M10" s="46"/>
    </row>
    <row r="11" spans="1:14" ht="32.1" customHeight="1">
      <c r="A11" s="344" t="s">
        <v>78</v>
      </c>
      <c r="B11" s="345"/>
      <c r="C11" s="345"/>
      <c r="D11" s="345"/>
      <c r="E11" s="345"/>
      <c r="F11" s="345"/>
      <c r="G11" s="345"/>
      <c r="H11" s="345"/>
      <c r="I11" s="345"/>
      <c r="J11" s="345"/>
      <c r="K11" s="345"/>
      <c r="L11" s="345"/>
      <c r="M11" s="346"/>
    </row>
    <row r="12" spans="1:14" s="45" customFormat="1" ht="58.35" customHeight="1">
      <c r="A12" s="52" t="s">
        <v>5</v>
      </c>
      <c r="B12" s="52" t="s">
        <v>6</v>
      </c>
      <c r="C12" s="52" t="s">
        <v>7</v>
      </c>
      <c r="D12" s="52" t="s">
        <v>43</v>
      </c>
      <c r="E12" s="52" t="s">
        <v>8</v>
      </c>
      <c r="F12" s="52" t="s">
        <v>24</v>
      </c>
      <c r="G12" s="52" t="s">
        <v>80</v>
      </c>
      <c r="H12" s="52" t="s">
        <v>10</v>
      </c>
      <c r="I12" s="52" t="s">
        <v>0</v>
      </c>
      <c r="J12" s="52" t="s">
        <v>1</v>
      </c>
      <c r="K12" s="52" t="s">
        <v>2</v>
      </c>
      <c r="L12" s="52" t="s">
        <v>11</v>
      </c>
      <c r="M12" s="52" t="s">
        <v>3</v>
      </c>
    </row>
    <row r="13" spans="1:14" s="45" customFormat="1" ht="35.1" customHeight="1">
      <c r="A13" s="246" t="s">
        <v>195</v>
      </c>
      <c r="B13" s="251" t="s">
        <v>196</v>
      </c>
      <c r="C13" s="246" t="s">
        <v>197</v>
      </c>
      <c r="D13" s="340" t="s">
        <v>44</v>
      </c>
      <c r="E13" s="58" t="s">
        <v>42</v>
      </c>
      <c r="F13" s="59">
        <f t="shared" ref="F13:M13" si="0">F5/$F$5</f>
        <v>1</v>
      </c>
      <c r="G13" s="59">
        <f t="shared" si="0"/>
        <v>8.1466395112016296E-2</v>
      </c>
      <c r="H13" s="224">
        <f t="shared" si="0"/>
        <v>0.1690427698574338</v>
      </c>
      <c r="I13" s="224">
        <f t="shared" si="0"/>
        <v>0.1690427698574338</v>
      </c>
      <c r="J13" s="224">
        <f t="shared" si="0"/>
        <v>6.1099796334012219E-3</v>
      </c>
      <c r="K13" s="224">
        <f t="shared" si="0"/>
        <v>0</v>
      </c>
      <c r="L13" s="224">
        <f t="shared" si="0"/>
        <v>6.1099796334012219E-3</v>
      </c>
      <c r="M13" s="224">
        <f t="shared" si="0"/>
        <v>0</v>
      </c>
    </row>
    <row r="14" spans="1:14" ht="35.1" customHeight="1">
      <c r="A14" s="246"/>
      <c r="B14" s="252"/>
      <c r="C14" s="246"/>
      <c r="D14" s="341"/>
      <c r="E14" s="58" t="s">
        <v>13</v>
      </c>
      <c r="F14" s="59">
        <f t="shared" ref="F14:M14" si="1">F6/$F$6</f>
        <v>1</v>
      </c>
      <c r="G14" s="60">
        <f t="shared" si="1"/>
        <v>0.14970878310165411</v>
      </c>
      <c r="H14" s="225">
        <f t="shared" si="1"/>
        <v>6.5993632057156165E-2</v>
      </c>
      <c r="I14" s="225">
        <f t="shared" si="1"/>
        <v>5.8398695348295414E-2</v>
      </c>
      <c r="J14" s="225">
        <f t="shared" si="1"/>
        <v>0.1072454764308457</v>
      </c>
      <c r="K14" s="225">
        <f t="shared" si="1"/>
        <v>0.10033392871010328</v>
      </c>
      <c r="L14" s="225">
        <f t="shared" si="1"/>
        <v>7.1507338665838319E-2</v>
      </c>
      <c r="M14" s="225">
        <f t="shared" si="1"/>
        <v>6.0417799176826902E-2</v>
      </c>
    </row>
    <row r="15" spans="1:14" ht="35.1" customHeight="1">
      <c r="A15" s="246"/>
      <c r="B15" s="252"/>
      <c r="C15" s="246"/>
      <c r="D15" s="341"/>
      <c r="E15" s="58" t="s">
        <v>14</v>
      </c>
      <c r="F15" s="59">
        <f t="shared" ref="F15:M15" si="2">F7/$F$7</f>
        <v>1</v>
      </c>
      <c r="G15" s="60">
        <f t="shared" si="2"/>
        <v>0.55851063829787229</v>
      </c>
      <c r="H15" s="225">
        <f t="shared" si="2"/>
        <v>9.0425531914893623E-2</v>
      </c>
      <c r="I15" s="225">
        <f t="shared" si="2"/>
        <v>0.10106382978723404</v>
      </c>
      <c r="J15" s="225">
        <f t="shared" si="2"/>
        <v>0.14361702127659576</v>
      </c>
      <c r="K15" s="225">
        <f t="shared" si="2"/>
        <v>0.15957446808510639</v>
      </c>
      <c r="L15" s="225">
        <f t="shared" si="2"/>
        <v>0.14361702127659576</v>
      </c>
      <c r="M15" s="225">
        <f t="shared" si="2"/>
        <v>3.7234042553191488E-2</v>
      </c>
    </row>
    <row r="16" spans="1:14" ht="35.1" customHeight="1">
      <c r="A16" s="246"/>
      <c r="B16" s="252"/>
      <c r="C16" s="246"/>
      <c r="D16" s="341"/>
      <c r="E16" s="58" t="s">
        <v>15</v>
      </c>
      <c r="F16" s="59">
        <f t="shared" ref="F16:M16" si="3">F8/$F$8</f>
        <v>1</v>
      </c>
      <c r="G16" s="60">
        <f t="shared" si="3"/>
        <v>0.38171611868484362</v>
      </c>
      <c r="H16" s="225">
        <f t="shared" si="3"/>
        <v>0.15958299919807539</v>
      </c>
      <c r="I16" s="225">
        <f t="shared" si="3"/>
        <v>0.10184442662389735</v>
      </c>
      <c r="J16" s="225">
        <f t="shared" si="3"/>
        <v>0.25421010425020046</v>
      </c>
      <c r="K16" s="225">
        <f t="shared" si="3"/>
        <v>0.25020048115477145</v>
      </c>
      <c r="L16" s="225">
        <f t="shared" si="3"/>
        <v>0.1892542101042502</v>
      </c>
      <c r="M16" s="225">
        <f t="shared" si="3"/>
        <v>0.11627906976744186</v>
      </c>
    </row>
    <row r="17" spans="1:13" ht="35.1" customHeight="1">
      <c r="A17" s="246"/>
      <c r="B17" s="253"/>
      <c r="C17" s="246"/>
      <c r="D17" s="342"/>
      <c r="E17" s="58" t="s">
        <v>16</v>
      </c>
      <c r="F17" s="59">
        <f t="shared" ref="F17:M17" si="4">F9/$F$9</f>
        <v>1</v>
      </c>
      <c r="G17" s="60">
        <f t="shared" si="4"/>
        <v>0.29113924050632911</v>
      </c>
      <c r="H17" s="225">
        <f t="shared" si="4"/>
        <v>0.12376933895921238</v>
      </c>
      <c r="I17" s="225">
        <f t="shared" si="4"/>
        <v>0.13080168776371309</v>
      </c>
      <c r="J17" s="225">
        <f t="shared" si="4"/>
        <v>0.33333333333333331</v>
      </c>
      <c r="K17" s="225">
        <f t="shared" si="4"/>
        <v>0.32348804500703238</v>
      </c>
      <c r="L17" s="225">
        <f t="shared" si="4"/>
        <v>0.2419127988748242</v>
      </c>
      <c r="M17" s="225">
        <f t="shared" si="4"/>
        <v>0.14345991561181434</v>
      </c>
    </row>
    <row r="71" spans="28:28">
      <c r="AB71" s="172"/>
    </row>
  </sheetData>
  <mergeCells count="14">
    <mergeCell ref="D13:D17"/>
    <mergeCell ref="A1:N1"/>
    <mergeCell ref="A2:L2"/>
    <mergeCell ref="M2:N2"/>
    <mergeCell ref="A3:N3"/>
    <mergeCell ref="D5:D9"/>
    <mergeCell ref="A11:M11"/>
    <mergeCell ref="A5:A9"/>
    <mergeCell ref="B5:B9"/>
    <mergeCell ref="C5:C9"/>
    <mergeCell ref="A13:A17"/>
    <mergeCell ref="B13:B17"/>
    <mergeCell ref="C13:C17"/>
    <mergeCell ref="N5:N9"/>
  </mergeCells>
  <hyperlinks>
    <hyperlink ref="M2:N2" location="'Rasgos y Ejemplos'!A2:H11" display="Ir a rasgos"/>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N18"/>
  <sheetViews>
    <sheetView zoomScale="69" zoomScaleNormal="50" workbookViewId="0">
      <selection activeCell="N5" sqref="N5"/>
    </sheetView>
  </sheetViews>
  <sheetFormatPr baseColWidth="10" defaultColWidth="10.7109375" defaultRowHeight="15"/>
  <cols>
    <col min="1" max="1" width="14.140625" style="7" customWidth="1"/>
    <col min="2" max="3" width="19.7109375" style="7" customWidth="1"/>
    <col min="4" max="4" width="18.7109375" style="7" customWidth="1"/>
    <col min="5" max="5" width="24.42578125" style="7" customWidth="1"/>
    <col min="6" max="6" width="25.7109375" style="7" customWidth="1"/>
    <col min="7" max="7" width="32.140625" style="7" customWidth="1"/>
    <col min="8" max="8" width="20.7109375" style="7" customWidth="1"/>
    <col min="9" max="9" width="15.7109375" style="7" customWidth="1"/>
    <col min="10" max="12" width="21" style="7" customWidth="1"/>
    <col min="13" max="13" width="27.7109375" style="7" customWidth="1"/>
    <col min="14" max="14" width="21.7109375" style="7" customWidth="1"/>
    <col min="15" max="16384" width="10.7109375" style="7"/>
  </cols>
  <sheetData>
    <row r="1" spans="1:14" ht="52.35" customHeight="1">
      <c r="A1" s="261" t="s">
        <v>143</v>
      </c>
      <c r="B1" s="261"/>
      <c r="C1" s="261"/>
      <c r="D1" s="261"/>
      <c r="E1" s="261"/>
      <c r="F1" s="261"/>
      <c r="G1" s="261"/>
      <c r="H1" s="261"/>
      <c r="I1" s="261"/>
      <c r="J1" s="261"/>
      <c r="K1" s="261"/>
      <c r="L1" s="261"/>
      <c r="M1" s="261"/>
      <c r="N1" s="261"/>
    </row>
    <row r="2" spans="1:14" ht="48" customHeight="1">
      <c r="A2" s="347" t="s">
        <v>172</v>
      </c>
      <c r="B2" s="347"/>
      <c r="C2" s="347"/>
      <c r="D2" s="347"/>
      <c r="E2" s="347"/>
      <c r="F2" s="347"/>
      <c r="G2" s="347"/>
      <c r="H2" s="347"/>
      <c r="I2" s="347"/>
      <c r="J2" s="347"/>
      <c r="K2" s="347"/>
      <c r="L2" s="347"/>
      <c r="M2" s="242" t="s">
        <v>39</v>
      </c>
      <c r="N2" s="242"/>
    </row>
    <row r="3" spans="1:14" ht="32.1" customHeight="1">
      <c r="A3" s="261" t="s">
        <v>81</v>
      </c>
      <c r="B3" s="261"/>
      <c r="C3" s="261"/>
      <c r="D3" s="261"/>
      <c r="E3" s="261"/>
      <c r="F3" s="261"/>
      <c r="G3" s="261"/>
      <c r="H3" s="261"/>
      <c r="I3" s="261"/>
      <c r="J3" s="261"/>
      <c r="K3" s="261"/>
      <c r="L3" s="261"/>
      <c r="M3" s="261"/>
      <c r="N3" s="261"/>
    </row>
    <row r="4" spans="1:14" s="8" customFormat="1" ht="61.35" customHeight="1">
      <c r="A4" s="3" t="s">
        <v>5</v>
      </c>
      <c r="B4" s="3" t="s">
        <v>6</v>
      </c>
      <c r="C4" s="3" t="s">
        <v>7</v>
      </c>
      <c r="D4" s="3" t="s">
        <v>43</v>
      </c>
      <c r="E4" s="3" t="s">
        <v>25</v>
      </c>
      <c r="F4" s="3" t="s">
        <v>26</v>
      </c>
      <c r="G4" s="3" t="s">
        <v>80</v>
      </c>
      <c r="H4" s="3" t="s">
        <v>10</v>
      </c>
      <c r="I4" s="3" t="s">
        <v>0</v>
      </c>
      <c r="J4" s="3" t="s">
        <v>1</v>
      </c>
      <c r="K4" s="3" t="s">
        <v>2</v>
      </c>
      <c r="L4" s="3" t="s">
        <v>11</v>
      </c>
      <c r="M4" s="3" t="s">
        <v>3</v>
      </c>
      <c r="N4" s="3" t="s">
        <v>12</v>
      </c>
    </row>
    <row r="5" spans="1:14" s="8" customFormat="1" ht="81" customHeight="1">
      <c r="A5" s="174" t="s">
        <v>195</v>
      </c>
      <c r="B5" s="175" t="s">
        <v>196</v>
      </c>
      <c r="C5" s="174" t="s">
        <v>197</v>
      </c>
      <c r="D5" s="9" t="s">
        <v>45</v>
      </c>
      <c r="E5" s="9" t="s">
        <v>4</v>
      </c>
      <c r="F5" s="2">
        <v>395</v>
      </c>
      <c r="G5" s="2">
        <v>82</v>
      </c>
      <c r="H5" s="13">
        <v>67</v>
      </c>
      <c r="I5" s="13">
        <v>70</v>
      </c>
      <c r="J5" s="13">
        <v>94</v>
      </c>
      <c r="K5" s="13">
        <v>39</v>
      </c>
      <c r="L5" s="13">
        <v>20</v>
      </c>
      <c r="M5" s="13">
        <v>23</v>
      </c>
      <c r="N5" s="13" t="s">
        <v>201</v>
      </c>
    </row>
    <row r="6" spans="1:14">
      <c r="A6" s="11"/>
      <c r="B6" s="11"/>
      <c r="C6" s="11"/>
      <c r="D6" s="11"/>
      <c r="E6" s="11"/>
      <c r="F6" s="11"/>
      <c r="G6" s="11"/>
      <c r="H6" s="11"/>
      <c r="I6" s="11"/>
      <c r="J6" s="11"/>
      <c r="K6" s="11"/>
      <c r="L6" s="11"/>
      <c r="M6" s="11"/>
    </row>
    <row r="7" spans="1:14" ht="32.1" customHeight="1">
      <c r="A7" s="261" t="s">
        <v>82</v>
      </c>
      <c r="B7" s="261"/>
      <c r="C7" s="261"/>
      <c r="D7" s="261"/>
      <c r="E7" s="261"/>
      <c r="F7" s="261"/>
      <c r="G7" s="261"/>
      <c r="H7" s="261"/>
      <c r="I7" s="261"/>
      <c r="J7" s="261"/>
      <c r="K7" s="261"/>
      <c r="L7" s="261"/>
      <c r="M7" s="261"/>
    </row>
    <row r="8" spans="1:14" s="8" customFormat="1" ht="70.349999999999994" customHeight="1">
      <c r="A8" s="3" t="s">
        <v>5</v>
      </c>
      <c r="B8" s="3" t="s">
        <v>6</v>
      </c>
      <c r="C8" s="3" t="s">
        <v>7</v>
      </c>
      <c r="D8" s="3" t="s">
        <v>43</v>
      </c>
      <c r="E8" s="3" t="s">
        <v>25</v>
      </c>
      <c r="F8" s="3" t="s">
        <v>26</v>
      </c>
      <c r="G8" s="3" t="s">
        <v>80</v>
      </c>
      <c r="H8" s="3" t="s">
        <v>10</v>
      </c>
      <c r="I8" s="3" t="s">
        <v>0</v>
      </c>
      <c r="J8" s="3" t="s">
        <v>1</v>
      </c>
      <c r="K8" s="3" t="s">
        <v>2</v>
      </c>
      <c r="L8" s="3" t="s">
        <v>11</v>
      </c>
      <c r="M8" s="3" t="s">
        <v>3</v>
      </c>
    </row>
    <row r="9" spans="1:14" s="8" customFormat="1" ht="60" customHeight="1">
      <c r="A9" s="174" t="s">
        <v>195</v>
      </c>
      <c r="B9" s="175" t="s">
        <v>196</v>
      </c>
      <c r="C9" s="174" t="s">
        <v>197</v>
      </c>
      <c r="D9" s="9" t="s">
        <v>44</v>
      </c>
      <c r="E9" s="13" t="s">
        <v>4</v>
      </c>
      <c r="F9" s="107">
        <f>F5/$F$5</f>
        <v>1</v>
      </c>
      <c r="G9" s="108">
        <f>G5/$F$5</f>
        <v>0.20759493670886076</v>
      </c>
      <c r="H9" s="108">
        <f>H5/$F$5</f>
        <v>0.16962025316455695</v>
      </c>
      <c r="I9" s="108">
        <f>I5/$F$5</f>
        <v>0.17721518987341772</v>
      </c>
      <c r="J9" s="226">
        <f t="shared" ref="J9:L9" si="0">J5/$F$5</f>
        <v>0.23797468354430379</v>
      </c>
      <c r="K9" s="226">
        <f t="shared" si="0"/>
        <v>9.8734177215189872E-2</v>
      </c>
      <c r="L9" s="108">
        <f t="shared" si="0"/>
        <v>5.0632911392405063E-2</v>
      </c>
      <c r="M9" s="108">
        <f>M5/$F$5</f>
        <v>5.8227848101265821E-2</v>
      </c>
    </row>
    <row r="18" ht="15" customHeight="1"/>
  </sheetData>
  <mergeCells count="5">
    <mergeCell ref="A1:N1"/>
    <mergeCell ref="A2:L2"/>
    <mergeCell ref="M2:N2"/>
    <mergeCell ref="A3:N3"/>
    <mergeCell ref="A7:M7"/>
  </mergeCells>
  <hyperlinks>
    <hyperlink ref="M2:N2" location="'Rasgos y Ejemplos'!A2:H11" display="Ir a rasgos"/>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N9"/>
  <sheetViews>
    <sheetView zoomScale="70" zoomScaleNormal="70" workbookViewId="0">
      <selection activeCell="N5" sqref="N5"/>
    </sheetView>
  </sheetViews>
  <sheetFormatPr baseColWidth="10" defaultColWidth="10.7109375" defaultRowHeight="15"/>
  <cols>
    <col min="1" max="1" width="16.7109375" style="7" customWidth="1"/>
    <col min="2" max="2" width="16.42578125" style="7" customWidth="1"/>
    <col min="3" max="3" width="19.28515625" style="7" customWidth="1"/>
    <col min="4" max="4" width="17.7109375" style="7" customWidth="1"/>
    <col min="5" max="5" width="23.42578125" style="7" customWidth="1"/>
    <col min="6" max="6" width="27.7109375" style="7" customWidth="1"/>
    <col min="7" max="7" width="27.140625" style="7" customWidth="1"/>
    <col min="8" max="8" width="20.7109375" style="7" customWidth="1"/>
    <col min="9" max="12" width="15.7109375" style="7" customWidth="1"/>
    <col min="13" max="13" width="25" style="7" customWidth="1"/>
    <col min="14" max="14" width="21.7109375" style="7" customWidth="1"/>
    <col min="15" max="16384" width="10.7109375" style="7"/>
  </cols>
  <sheetData>
    <row r="1" spans="1:14" ht="46.35" customHeight="1">
      <c r="A1" s="238" t="s">
        <v>144</v>
      </c>
      <c r="B1" s="239"/>
      <c r="C1" s="239"/>
      <c r="D1" s="239"/>
      <c r="E1" s="239"/>
      <c r="F1" s="239"/>
      <c r="G1" s="239"/>
      <c r="H1" s="239"/>
      <c r="I1" s="239"/>
      <c r="J1" s="239"/>
      <c r="K1" s="239"/>
      <c r="L1" s="239"/>
      <c r="M1" s="239"/>
      <c r="N1" s="240"/>
    </row>
    <row r="2" spans="1:14" ht="42" customHeight="1">
      <c r="A2" s="241" t="s">
        <v>171</v>
      </c>
      <c r="B2" s="241"/>
      <c r="C2" s="241"/>
      <c r="D2" s="241"/>
      <c r="E2" s="241"/>
      <c r="F2" s="241"/>
      <c r="G2" s="241"/>
      <c r="H2" s="241"/>
      <c r="I2" s="241"/>
      <c r="J2" s="241"/>
      <c r="K2" s="241"/>
      <c r="L2" s="241"/>
      <c r="M2" s="242" t="s">
        <v>39</v>
      </c>
      <c r="N2" s="242"/>
    </row>
    <row r="3" spans="1:14" ht="32.1" customHeight="1">
      <c r="A3" s="238" t="s">
        <v>83</v>
      </c>
      <c r="B3" s="239"/>
      <c r="C3" s="239"/>
      <c r="D3" s="239"/>
      <c r="E3" s="239"/>
      <c r="F3" s="239"/>
      <c r="G3" s="239"/>
      <c r="H3" s="239"/>
      <c r="I3" s="239"/>
      <c r="J3" s="239"/>
      <c r="K3" s="239"/>
      <c r="L3" s="239"/>
      <c r="M3" s="239"/>
      <c r="N3" s="240"/>
    </row>
    <row r="4" spans="1:14" s="8" customFormat="1" ht="66" customHeight="1">
      <c r="A4" s="3" t="s">
        <v>5</v>
      </c>
      <c r="B4" s="3" t="s">
        <v>6</v>
      </c>
      <c r="C4" s="3" t="s">
        <v>7</v>
      </c>
      <c r="D4" s="3" t="s">
        <v>43</v>
      </c>
      <c r="E4" s="3" t="s">
        <v>25</v>
      </c>
      <c r="F4" s="3" t="s">
        <v>27</v>
      </c>
      <c r="G4" s="3" t="s">
        <v>80</v>
      </c>
      <c r="H4" s="3" t="s">
        <v>10</v>
      </c>
      <c r="I4" s="3" t="s">
        <v>0</v>
      </c>
      <c r="J4" s="3" t="s">
        <v>1</v>
      </c>
      <c r="K4" s="3" t="s">
        <v>2</v>
      </c>
      <c r="L4" s="3" t="s">
        <v>11</v>
      </c>
      <c r="M4" s="3" t="s">
        <v>3</v>
      </c>
      <c r="N4" s="3" t="s">
        <v>12</v>
      </c>
    </row>
    <row r="5" spans="1:14" ht="110.1" customHeight="1">
      <c r="A5" s="174" t="s">
        <v>195</v>
      </c>
      <c r="B5" s="175" t="s">
        <v>196</v>
      </c>
      <c r="C5" s="174" t="s">
        <v>197</v>
      </c>
      <c r="D5" s="15" t="s">
        <v>45</v>
      </c>
      <c r="E5" s="15" t="s">
        <v>28</v>
      </c>
      <c r="F5" s="2">
        <v>1752</v>
      </c>
      <c r="G5" s="2">
        <v>312</v>
      </c>
      <c r="H5" s="110">
        <v>277</v>
      </c>
      <c r="I5" s="10">
        <v>297</v>
      </c>
      <c r="J5" s="10">
        <v>424</v>
      </c>
      <c r="K5" s="10">
        <v>164</v>
      </c>
      <c r="L5" s="10">
        <v>173</v>
      </c>
      <c r="M5" s="10">
        <v>105</v>
      </c>
      <c r="N5" s="185" t="s">
        <v>201</v>
      </c>
    </row>
    <row r="6" spans="1:14" ht="25.5" customHeight="1">
      <c r="A6" s="11"/>
      <c r="B6" s="11"/>
      <c r="C6" s="11"/>
      <c r="D6" s="11"/>
      <c r="E6" s="11"/>
      <c r="F6" s="11"/>
      <c r="G6" s="11"/>
      <c r="H6" s="11"/>
      <c r="I6" s="11"/>
      <c r="J6" s="11"/>
      <c r="K6" s="11"/>
      <c r="L6" s="11"/>
      <c r="M6" s="11"/>
    </row>
    <row r="7" spans="1:14" s="8" customFormat="1" ht="40.5" customHeight="1">
      <c r="A7" s="261" t="s">
        <v>84</v>
      </c>
      <c r="B7" s="261"/>
      <c r="C7" s="261"/>
      <c r="D7" s="261"/>
      <c r="E7" s="261"/>
      <c r="F7" s="261"/>
      <c r="G7" s="261"/>
      <c r="H7" s="261"/>
      <c r="I7" s="261"/>
      <c r="J7" s="261"/>
      <c r="K7" s="261"/>
      <c r="L7" s="261"/>
      <c r="M7" s="261"/>
      <c r="N7" s="7"/>
    </row>
    <row r="8" spans="1:14" ht="78" customHeight="1">
      <c r="A8" s="3" t="s">
        <v>5</v>
      </c>
      <c r="B8" s="3" t="s">
        <v>6</v>
      </c>
      <c r="C8" s="3" t="s">
        <v>7</v>
      </c>
      <c r="D8" s="3" t="s">
        <v>43</v>
      </c>
      <c r="E8" s="3" t="s">
        <v>25</v>
      </c>
      <c r="F8" s="3" t="s">
        <v>27</v>
      </c>
      <c r="G8" s="3" t="s">
        <v>80</v>
      </c>
      <c r="H8" s="3" t="s">
        <v>10</v>
      </c>
      <c r="I8" s="3" t="s">
        <v>0</v>
      </c>
      <c r="J8" s="3" t="s">
        <v>1</v>
      </c>
      <c r="K8" s="3" t="s">
        <v>2</v>
      </c>
      <c r="L8" s="3" t="s">
        <v>11</v>
      </c>
      <c r="M8" s="3" t="s">
        <v>3</v>
      </c>
      <c r="N8" s="8"/>
    </row>
    <row r="9" spans="1:14" ht="58.35" customHeight="1">
      <c r="A9" s="174" t="s">
        <v>195</v>
      </c>
      <c r="B9" s="175" t="s">
        <v>196</v>
      </c>
      <c r="C9" s="174" t="s">
        <v>197</v>
      </c>
      <c r="D9" s="111" t="s">
        <v>44</v>
      </c>
      <c r="E9" s="14" t="s">
        <v>28</v>
      </c>
      <c r="F9" s="112">
        <f t="shared" ref="F9:M9" si="0">F5/$F$5</f>
        <v>1</v>
      </c>
      <c r="G9" s="113">
        <f t="shared" si="0"/>
        <v>0.17808219178082191</v>
      </c>
      <c r="H9" s="113">
        <f t="shared" si="0"/>
        <v>0.15810502283105024</v>
      </c>
      <c r="I9" s="227">
        <f t="shared" si="0"/>
        <v>0.16952054794520549</v>
      </c>
      <c r="J9" s="227">
        <f t="shared" si="0"/>
        <v>0.24200913242009131</v>
      </c>
      <c r="K9" s="227">
        <f t="shared" si="0"/>
        <v>9.3607305936073054E-2</v>
      </c>
      <c r="L9" s="227">
        <f t="shared" si="0"/>
        <v>9.8744292237442924E-2</v>
      </c>
      <c r="M9" s="227">
        <f t="shared" si="0"/>
        <v>5.9931506849315065E-2</v>
      </c>
    </row>
  </sheetData>
  <mergeCells count="5">
    <mergeCell ref="A1:N1"/>
    <mergeCell ref="A2:L2"/>
    <mergeCell ref="M2:N2"/>
    <mergeCell ref="A3:N3"/>
    <mergeCell ref="A7:M7"/>
  </mergeCells>
  <hyperlinks>
    <hyperlink ref="M2:N2" location="'Rasgos y Ejemplos'!A2:H11" display="Ir a rasgos"/>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N8"/>
  <sheetViews>
    <sheetView zoomScale="59" zoomScaleNormal="100" workbookViewId="0">
      <selection activeCell="N4" sqref="N4"/>
    </sheetView>
  </sheetViews>
  <sheetFormatPr baseColWidth="10" defaultColWidth="10.7109375" defaultRowHeight="15"/>
  <cols>
    <col min="1" max="1" width="13.7109375" style="7" customWidth="1"/>
    <col min="2" max="2" width="14.42578125" style="7" customWidth="1"/>
    <col min="3" max="3" width="15.140625" style="7" customWidth="1"/>
    <col min="4" max="4" width="23.140625" style="7" customWidth="1"/>
    <col min="5" max="5" width="19" style="7" customWidth="1"/>
    <col min="6" max="6" width="23.7109375" style="7" customWidth="1"/>
    <col min="7" max="7" width="34.7109375" style="7" customWidth="1"/>
    <col min="8" max="8" width="18.28515625" style="7" customWidth="1"/>
    <col min="9" max="11" width="15.7109375" style="7" customWidth="1"/>
    <col min="12" max="12" width="19.42578125" style="7" customWidth="1"/>
    <col min="13" max="13" width="24.42578125" style="7" customWidth="1"/>
    <col min="14" max="14" width="21.7109375" style="7" customWidth="1"/>
    <col min="15" max="16384" width="10.7109375" style="7"/>
  </cols>
  <sheetData>
    <row r="1" spans="1:14" ht="43.35" customHeight="1">
      <c r="A1" s="261" t="s">
        <v>145</v>
      </c>
      <c r="B1" s="261"/>
      <c r="C1" s="261"/>
      <c r="D1" s="261"/>
      <c r="E1" s="261"/>
      <c r="F1" s="261"/>
      <c r="G1" s="261"/>
      <c r="H1" s="261"/>
      <c r="I1" s="261"/>
      <c r="J1" s="261"/>
      <c r="K1" s="261"/>
      <c r="L1" s="261"/>
      <c r="M1" s="261"/>
      <c r="N1" s="261"/>
    </row>
    <row r="2" spans="1:14" ht="32.1" customHeight="1">
      <c r="A2" s="261" t="s">
        <v>86</v>
      </c>
      <c r="B2" s="261"/>
      <c r="C2" s="261"/>
      <c r="D2" s="261"/>
      <c r="E2" s="261"/>
      <c r="F2" s="261"/>
      <c r="G2" s="261"/>
      <c r="H2" s="261"/>
      <c r="I2" s="261"/>
      <c r="J2" s="261"/>
      <c r="K2" s="261"/>
      <c r="L2" s="261"/>
      <c r="M2" s="261"/>
      <c r="N2" s="261"/>
    </row>
    <row r="3" spans="1:14" s="8" customFormat="1" ht="61.35" customHeight="1">
      <c r="A3" s="3" t="s">
        <v>5</v>
      </c>
      <c r="B3" s="3" t="s">
        <v>6</v>
      </c>
      <c r="C3" s="3" t="s">
        <v>7</v>
      </c>
      <c r="D3" s="3" t="s">
        <v>43</v>
      </c>
      <c r="E3" s="3" t="s">
        <v>18</v>
      </c>
      <c r="F3" s="3" t="s">
        <v>17</v>
      </c>
      <c r="G3" s="3" t="s">
        <v>80</v>
      </c>
      <c r="H3" s="3" t="s">
        <v>10</v>
      </c>
      <c r="I3" s="3" t="s">
        <v>0</v>
      </c>
      <c r="J3" s="3" t="s">
        <v>1</v>
      </c>
      <c r="K3" s="3" t="s">
        <v>2</v>
      </c>
      <c r="L3" s="3" t="s">
        <v>11</v>
      </c>
      <c r="M3" s="3" t="s">
        <v>3</v>
      </c>
      <c r="N3" s="3" t="s">
        <v>12</v>
      </c>
    </row>
    <row r="4" spans="1:14" ht="127.35" customHeight="1">
      <c r="A4" s="174" t="s">
        <v>195</v>
      </c>
      <c r="B4" s="175" t="s">
        <v>196</v>
      </c>
      <c r="C4" s="174" t="s">
        <v>197</v>
      </c>
      <c r="D4" s="9" t="s">
        <v>45</v>
      </c>
      <c r="E4" s="2" t="s">
        <v>21</v>
      </c>
      <c r="F4" s="66">
        <v>981</v>
      </c>
      <c r="G4" s="66">
        <v>239</v>
      </c>
      <c r="H4" s="1">
        <v>133</v>
      </c>
      <c r="I4" s="1">
        <v>121</v>
      </c>
      <c r="J4" s="1">
        <v>279</v>
      </c>
      <c r="K4" s="1">
        <v>91</v>
      </c>
      <c r="L4" s="1">
        <v>62</v>
      </c>
      <c r="M4" s="1">
        <v>56</v>
      </c>
      <c r="N4" s="186" t="s">
        <v>201</v>
      </c>
    </row>
    <row r="5" spans="1:14">
      <c r="A5" s="11"/>
      <c r="B5" s="11"/>
      <c r="C5" s="11"/>
      <c r="D5" s="11"/>
      <c r="E5" s="11"/>
      <c r="F5" s="11"/>
      <c r="G5" s="11"/>
      <c r="H5" s="11"/>
      <c r="I5" s="11"/>
      <c r="J5" s="11"/>
      <c r="K5" s="11"/>
      <c r="L5" s="11"/>
      <c r="M5" s="11"/>
    </row>
    <row r="6" spans="1:14" ht="32.1" customHeight="1">
      <c r="A6" s="261" t="s">
        <v>85</v>
      </c>
      <c r="B6" s="261"/>
      <c r="C6" s="261"/>
      <c r="D6" s="261"/>
      <c r="E6" s="261"/>
      <c r="F6" s="261"/>
      <c r="G6" s="261"/>
      <c r="H6" s="261"/>
      <c r="I6" s="261"/>
      <c r="J6" s="261"/>
      <c r="K6" s="261"/>
      <c r="L6" s="261"/>
      <c r="M6" s="261"/>
    </row>
    <row r="7" spans="1:14" s="8" customFormat="1" ht="56.1" customHeight="1">
      <c r="A7" s="3" t="s">
        <v>5</v>
      </c>
      <c r="B7" s="3" t="s">
        <v>6</v>
      </c>
      <c r="C7" s="3" t="s">
        <v>7</v>
      </c>
      <c r="D7" s="3" t="s">
        <v>43</v>
      </c>
      <c r="E7" s="3" t="s">
        <v>18</v>
      </c>
      <c r="F7" s="3" t="s">
        <v>17</v>
      </c>
      <c r="G7" s="3" t="s">
        <v>80</v>
      </c>
      <c r="H7" s="3" t="s">
        <v>10</v>
      </c>
      <c r="I7" s="3" t="s">
        <v>0</v>
      </c>
      <c r="J7" s="3" t="s">
        <v>1</v>
      </c>
      <c r="K7" s="3" t="s">
        <v>2</v>
      </c>
      <c r="L7" s="3" t="s">
        <v>11</v>
      </c>
      <c r="M7" s="3" t="s">
        <v>3</v>
      </c>
    </row>
    <row r="8" spans="1:14" ht="45">
      <c r="A8" s="174" t="s">
        <v>195</v>
      </c>
      <c r="B8" s="175" t="s">
        <v>196</v>
      </c>
      <c r="C8" s="174" t="s">
        <v>197</v>
      </c>
      <c r="D8" s="111" t="s">
        <v>44</v>
      </c>
      <c r="E8" s="2" t="s">
        <v>21</v>
      </c>
      <c r="F8" s="112">
        <f>F4/$F$4</f>
        <v>1</v>
      </c>
      <c r="G8" s="113">
        <f>G4/$F$4</f>
        <v>0.24362895005096841</v>
      </c>
      <c r="H8" s="113">
        <f t="shared" ref="H8:M8" si="0">H4/$F$4</f>
        <v>0.13557594291539246</v>
      </c>
      <c r="I8" s="113">
        <f t="shared" si="0"/>
        <v>0.12334352701325178</v>
      </c>
      <c r="J8" s="113">
        <f t="shared" si="0"/>
        <v>0.28440366972477066</v>
      </c>
      <c r="K8" s="227">
        <f t="shared" si="0"/>
        <v>9.2762487257900109E-2</v>
      </c>
      <c r="L8" s="227">
        <f t="shared" si="0"/>
        <v>6.3200815494393478E-2</v>
      </c>
      <c r="M8" s="227">
        <f t="shared" si="0"/>
        <v>5.7084607543323139E-2</v>
      </c>
    </row>
  </sheetData>
  <mergeCells count="3">
    <mergeCell ref="A1:N1"/>
    <mergeCell ref="A2:N2"/>
    <mergeCell ref="A6:M6"/>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U67"/>
  <sheetViews>
    <sheetView topLeftCell="B1" zoomScale="70" zoomScaleNormal="70" workbookViewId="0">
      <selection activeCell="N4" sqref="N4:N8"/>
    </sheetView>
  </sheetViews>
  <sheetFormatPr baseColWidth="10" defaultColWidth="10.7109375" defaultRowHeight="15"/>
  <cols>
    <col min="1" max="1" width="15" style="7" customWidth="1"/>
    <col min="2" max="2" width="17.42578125" style="7" customWidth="1"/>
    <col min="3" max="3" width="14.7109375" style="7" customWidth="1"/>
    <col min="4" max="4" width="24.7109375" style="7" customWidth="1"/>
    <col min="5" max="5" width="20.140625" style="7" customWidth="1"/>
    <col min="6" max="6" width="21" style="7" customWidth="1"/>
    <col min="7" max="7" width="33.140625" style="7" customWidth="1"/>
    <col min="8" max="8" width="19.140625" style="7" customWidth="1"/>
    <col min="9" max="10" width="15.7109375" style="7" customWidth="1"/>
    <col min="11" max="11" width="19.7109375" style="7" customWidth="1"/>
    <col min="12" max="12" width="16.7109375" style="7" customWidth="1"/>
    <col min="13" max="13" width="24.140625" style="7" customWidth="1"/>
    <col min="14" max="14" width="21.7109375" style="7" customWidth="1"/>
    <col min="15" max="16384" width="10.7109375" style="7"/>
  </cols>
  <sheetData>
    <row r="1" spans="1:14" ht="42" customHeight="1">
      <c r="A1" s="261" t="s">
        <v>146</v>
      </c>
      <c r="B1" s="261"/>
      <c r="C1" s="261"/>
      <c r="D1" s="261"/>
      <c r="E1" s="261"/>
      <c r="F1" s="261"/>
      <c r="G1" s="261"/>
      <c r="H1" s="261"/>
      <c r="I1" s="261"/>
      <c r="J1" s="261"/>
      <c r="K1" s="261"/>
      <c r="L1" s="261"/>
      <c r="M1" s="261"/>
      <c r="N1" s="261"/>
    </row>
    <row r="2" spans="1:14" ht="32.1" customHeight="1">
      <c r="A2" s="261" t="s">
        <v>88</v>
      </c>
      <c r="B2" s="261"/>
      <c r="C2" s="261"/>
      <c r="D2" s="261"/>
      <c r="E2" s="261"/>
      <c r="F2" s="261"/>
      <c r="G2" s="261"/>
      <c r="H2" s="261"/>
      <c r="I2" s="261"/>
      <c r="J2" s="261"/>
      <c r="K2" s="261"/>
      <c r="L2" s="261"/>
      <c r="M2" s="261"/>
      <c r="N2" s="261"/>
    </row>
    <row r="3" spans="1:14" s="8" customFormat="1" ht="62.1" customHeight="1">
      <c r="A3" s="3" t="s">
        <v>5</v>
      </c>
      <c r="B3" s="3" t="s">
        <v>6</v>
      </c>
      <c r="C3" s="3" t="s">
        <v>7</v>
      </c>
      <c r="D3" s="3" t="s">
        <v>43</v>
      </c>
      <c r="E3" s="3" t="s">
        <v>8</v>
      </c>
      <c r="F3" s="3" t="s">
        <v>24</v>
      </c>
      <c r="G3" s="3" t="s">
        <v>80</v>
      </c>
      <c r="H3" s="3" t="s">
        <v>10</v>
      </c>
      <c r="I3" s="3" t="s">
        <v>0</v>
      </c>
      <c r="J3" s="3" t="s">
        <v>1</v>
      </c>
      <c r="K3" s="3" t="s">
        <v>2</v>
      </c>
      <c r="L3" s="3" t="s">
        <v>11</v>
      </c>
      <c r="M3" s="3" t="s">
        <v>3</v>
      </c>
      <c r="N3" s="3" t="s">
        <v>12</v>
      </c>
    </row>
    <row r="4" spans="1:14" ht="47.1" customHeight="1">
      <c r="A4" s="246" t="s">
        <v>195</v>
      </c>
      <c r="B4" s="251" t="s">
        <v>196</v>
      </c>
      <c r="C4" s="246" t="s">
        <v>197</v>
      </c>
      <c r="D4" s="348" t="s">
        <v>45</v>
      </c>
      <c r="E4" s="111" t="s">
        <v>42</v>
      </c>
      <c r="F4" s="55">
        <v>491</v>
      </c>
      <c r="G4" s="2">
        <v>35</v>
      </c>
      <c r="H4" s="12">
        <v>0</v>
      </c>
      <c r="I4" s="12">
        <v>0</v>
      </c>
      <c r="J4" s="12">
        <v>37</v>
      </c>
      <c r="K4" s="12">
        <v>37</v>
      </c>
      <c r="L4" s="12">
        <v>1</v>
      </c>
      <c r="M4" s="12">
        <v>0</v>
      </c>
      <c r="N4" s="352" t="s">
        <v>202</v>
      </c>
    </row>
    <row r="5" spans="1:14" ht="130.35" customHeight="1">
      <c r="A5" s="246"/>
      <c r="B5" s="252"/>
      <c r="C5" s="246"/>
      <c r="D5" s="349"/>
      <c r="E5" s="111" t="s">
        <v>13</v>
      </c>
      <c r="F5" s="234">
        <v>64385</v>
      </c>
      <c r="G5" s="66">
        <v>3819</v>
      </c>
      <c r="H5" s="12">
        <v>2090</v>
      </c>
      <c r="I5" s="12">
        <v>1887</v>
      </c>
      <c r="J5" s="12">
        <v>3016</v>
      </c>
      <c r="K5" s="12">
        <v>2296</v>
      </c>
      <c r="L5" s="12">
        <v>2281</v>
      </c>
      <c r="M5" s="12">
        <v>1343</v>
      </c>
      <c r="N5" s="353"/>
    </row>
    <row r="6" spans="1:14" ht="47.1" customHeight="1">
      <c r="A6" s="246"/>
      <c r="B6" s="252"/>
      <c r="C6" s="246"/>
      <c r="D6" s="349"/>
      <c r="E6" s="111" t="s">
        <v>14</v>
      </c>
      <c r="F6" s="55">
        <v>188</v>
      </c>
      <c r="G6" s="2">
        <v>118</v>
      </c>
      <c r="H6" s="12">
        <v>17</v>
      </c>
      <c r="I6" s="12">
        <v>8</v>
      </c>
      <c r="J6" s="12">
        <v>31</v>
      </c>
      <c r="K6" s="12">
        <v>26</v>
      </c>
      <c r="L6" s="12">
        <v>21</v>
      </c>
      <c r="M6" s="12">
        <v>7</v>
      </c>
      <c r="N6" s="353"/>
    </row>
    <row r="7" spans="1:14" ht="47.1" customHeight="1">
      <c r="A7" s="246"/>
      <c r="B7" s="252"/>
      <c r="C7" s="246"/>
      <c r="D7" s="349"/>
      <c r="E7" s="111" t="s">
        <v>15</v>
      </c>
      <c r="F7" s="170">
        <v>1247</v>
      </c>
      <c r="G7" s="2">
        <v>499</v>
      </c>
      <c r="H7" s="12">
        <v>162</v>
      </c>
      <c r="I7" s="12">
        <v>135</v>
      </c>
      <c r="J7" s="12">
        <v>402</v>
      </c>
      <c r="K7" s="12">
        <v>381</v>
      </c>
      <c r="L7" s="12">
        <v>286</v>
      </c>
      <c r="M7" s="12">
        <v>125</v>
      </c>
      <c r="N7" s="353"/>
    </row>
    <row r="8" spans="1:14" ht="47.1" customHeight="1">
      <c r="A8" s="246"/>
      <c r="B8" s="253"/>
      <c r="C8" s="246"/>
      <c r="D8" s="350"/>
      <c r="E8" s="111" t="s">
        <v>16</v>
      </c>
      <c r="F8" s="55">
        <v>711</v>
      </c>
      <c r="G8" s="2">
        <v>320</v>
      </c>
      <c r="H8" s="12">
        <v>158</v>
      </c>
      <c r="I8" s="12">
        <v>152</v>
      </c>
      <c r="J8" s="12">
        <v>350</v>
      </c>
      <c r="K8" s="12">
        <v>350</v>
      </c>
      <c r="L8" s="12">
        <v>228</v>
      </c>
      <c r="M8" s="12">
        <v>138</v>
      </c>
      <c r="N8" s="354"/>
    </row>
    <row r="9" spans="1:14">
      <c r="A9" s="11"/>
      <c r="B9" s="11"/>
      <c r="C9" s="11"/>
      <c r="D9" s="11"/>
      <c r="E9" s="11"/>
      <c r="F9" s="11"/>
      <c r="G9" s="11"/>
      <c r="H9" s="11"/>
      <c r="I9" s="11"/>
      <c r="J9" s="11"/>
      <c r="K9" s="11"/>
      <c r="L9" s="11"/>
      <c r="M9" s="11"/>
    </row>
    <row r="10" spans="1:14" ht="32.1" customHeight="1">
      <c r="A10" s="261" t="s">
        <v>87</v>
      </c>
      <c r="B10" s="261"/>
      <c r="C10" s="261"/>
      <c r="D10" s="261"/>
      <c r="E10" s="261"/>
      <c r="F10" s="261"/>
      <c r="G10" s="261"/>
      <c r="H10" s="261"/>
      <c r="I10" s="261"/>
      <c r="J10" s="261"/>
      <c r="K10" s="261"/>
      <c r="L10" s="261"/>
      <c r="M10" s="261"/>
    </row>
    <row r="11" spans="1:14" s="8" customFormat="1" ht="64.349999999999994" customHeight="1">
      <c r="A11" s="3" t="s">
        <v>5</v>
      </c>
      <c r="B11" s="3" t="s">
        <v>6</v>
      </c>
      <c r="C11" s="3" t="s">
        <v>7</v>
      </c>
      <c r="D11" s="3" t="s">
        <v>43</v>
      </c>
      <c r="E11" s="3" t="s">
        <v>29</v>
      </c>
      <c r="F11" s="3" t="s">
        <v>24</v>
      </c>
      <c r="G11" s="3" t="s">
        <v>80</v>
      </c>
      <c r="H11" s="3" t="s">
        <v>10</v>
      </c>
      <c r="I11" s="3" t="s">
        <v>0</v>
      </c>
      <c r="J11" s="3" t="s">
        <v>1</v>
      </c>
      <c r="K11" s="3" t="s">
        <v>2</v>
      </c>
      <c r="L11" s="3" t="s">
        <v>11</v>
      </c>
      <c r="M11" s="3" t="s">
        <v>3</v>
      </c>
    </row>
    <row r="12" spans="1:14" ht="36" customHeight="1">
      <c r="A12" s="246" t="s">
        <v>195</v>
      </c>
      <c r="B12" s="251" t="s">
        <v>196</v>
      </c>
      <c r="C12" s="246" t="s">
        <v>197</v>
      </c>
      <c r="D12" s="351" t="s">
        <v>44</v>
      </c>
      <c r="E12" s="12" t="s">
        <v>42</v>
      </c>
      <c r="F12" s="112">
        <f>F4/$F4</f>
        <v>1</v>
      </c>
      <c r="G12" s="113">
        <f>G4/$F$4</f>
        <v>7.128309572301425E-2</v>
      </c>
      <c r="H12" s="227">
        <f t="shared" ref="H12:M12" si="0">H4/$F$4</f>
        <v>0</v>
      </c>
      <c r="I12" s="227">
        <f t="shared" si="0"/>
        <v>0</v>
      </c>
      <c r="J12" s="227">
        <f t="shared" si="0"/>
        <v>7.5356415478615074E-2</v>
      </c>
      <c r="K12" s="227">
        <f t="shared" si="0"/>
        <v>7.5356415478615074E-2</v>
      </c>
      <c r="L12" s="227">
        <f t="shared" si="0"/>
        <v>2.0366598778004071E-3</v>
      </c>
      <c r="M12" s="227">
        <f t="shared" si="0"/>
        <v>0</v>
      </c>
    </row>
    <row r="13" spans="1:14">
      <c r="A13" s="246"/>
      <c r="B13" s="252"/>
      <c r="C13" s="246"/>
      <c r="D13" s="351"/>
      <c r="E13" s="111" t="s">
        <v>13</v>
      </c>
      <c r="F13" s="112">
        <f>F5/$F$5</f>
        <v>1</v>
      </c>
      <c r="G13" s="112">
        <f t="shared" ref="G13:M13" si="1">G5/$F$5</f>
        <v>5.9315057855090468E-2</v>
      </c>
      <c r="H13" s="228">
        <f t="shared" si="1"/>
        <v>3.2460976935621652E-2</v>
      </c>
      <c r="I13" s="228">
        <f t="shared" si="1"/>
        <v>2.9308068649530169E-2</v>
      </c>
      <c r="J13" s="228">
        <f t="shared" si="1"/>
        <v>4.6843208821930576E-2</v>
      </c>
      <c r="K13" s="228">
        <f t="shared" si="1"/>
        <v>3.5660479925448477E-2</v>
      </c>
      <c r="L13" s="228">
        <f t="shared" si="1"/>
        <v>3.5427506406771767E-2</v>
      </c>
      <c r="M13" s="228">
        <f t="shared" si="1"/>
        <v>2.0858895705521473E-2</v>
      </c>
    </row>
    <row r="14" spans="1:14">
      <c r="A14" s="246"/>
      <c r="B14" s="252"/>
      <c r="C14" s="246"/>
      <c r="D14" s="351"/>
      <c r="E14" s="111" t="s">
        <v>14</v>
      </c>
      <c r="F14" s="112">
        <f>F6/$F$6</f>
        <v>1</v>
      </c>
      <c r="G14" s="112">
        <f>G6/$F$6</f>
        <v>0.62765957446808507</v>
      </c>
      <c r="H14" s="228">
        <f t="shared" ref="H14:M14" si="2">H6/$F$6</f>
        <v>9.0425531914893623E-2</v>
      </c>
      <c r="I14" s="228">
        <f t="shared" si="2"/>
        <v>4.2553191489361701E-2</v>
      </c>
      <c r="J14" s="228">
        <f t="shared" si="2"/>
        <v>0.16489361702127658</v>
      </c>
      <c r="K14" s="228">
        <f t="shared" si="2"/>
        <v>0.13829787234042554</v>
      </c>
      <c r="L14" s="228">
        <f t="shared" si="2"/>
        <v>0.11170212765957446</v>
      </c>
      <c r="M14" s="228">
        <f t="shared" si="2"/>
        <v>3.7234042553191488E-2</v>
      </c>
    </row>
    <row r="15" spans="1:14">
      <c r="A15" s="246"/>
      <c r="B15" s="252"/>
      <c r="C15" s="246"/>
      <c r="D15" s="351"/>
      <c r="E15" s="111" t="s">
        <v>15</v>
      </c>
      <c r="F15" s="112">
        <f>F7/$F$7</f>
        <v>1</v>
      </c>
      <c r="G15" s="112">
        <f t="shared" ref="G15:M15" si="3">G7/$F$7</f>
        <v>0.40016038492381717</v>
      </c>
      <c r="H15" s="228">
        <f t="shared" si="3"/>
        <v>0.12991178829190056</v>
      </c>
      <c r="I15" s="228">
        <f t="shared" si="3"/>
        <v>0.1082598235765838</v>
      </c>
      <c r="J15" s="228">
        <f t="shared" si="3"/>
        <v>0.32237369687249401</v>
      </c>
      <c r="K15" s="228">
        <f t="shared" si="3"/>
        <v>0.30553327987169204</v>
      </c>
      <c r="L15" s="228">
        <f t="shared" si="3"/>
        <v>0.22935044105854049</v>
      </c>
      <c r="M15" s="228">
        <f t="shared" si="3"/>
        <v>0.10024057738572574</v>
      </c>
    </row>
    <row r="16" spans="1:14">
      <c r="A16" s="246"/>
      <c r="B16" s="253"/>
      <c r="C16" s="246"/>
      <c r="D16" s="351"/>
      <c r="E16" s="111" t="s">
        <v>16</v>
      </c>
      <c r="F16" s="112">
        <f>F8/$F$8</f>
        <v>1</v>
      </c>
      <c r="G16" s="112">
        <f t="shared" ref="G16:M16" si="4">G8/$F$8</f>
        <v>0.45007032348804499</v>
      </c>
      <c r="H16" s="228">
        <f t="shared" si="4"/>
        <v>0.22222222222222221</v>
      </c>
      <c r="I16" s="228">
        <f t="shared" si="4"/>
        <v>0.21378340365682139</v>
      </c>
      <c r="J16" s="228">
        <f t="shared" si="4"/>
        <v>0.49226441631504925</v>
      </c>
      <c r="K16" s="228">
        <f t="shared" si="4"/>
        <v>0.49226441631504925</v>
      </c>
      <c r="L16" s="228">
        <f t="shared" si="4"/>
        <v>0.32067510548523209</v>
      </c>
      <c r="M16" s="228">
        <f t="shared" si="4"/>
        <v>0.1940928270042194</v>
      </c>
    </row>
    <row r="67" spans="21:21">
      <c r="U67" s="171"/>
    </row>
  </sheetData>
  <mergeCells count="12">
    <mergeCell ref="A1:N1"/>
    <mergeCell ref="A2:N2"/>
    <mergeCell ref="D4:D8"/>
    <mergeCell ref="A10:M10"/>
    <mergeCell ref="D12:D16"/>
    <mergeCell ref="A4:A8"/>
    <mergeCell ref="B4:B8"/>
    <mergeCell ref="C4:C8"/>
    <mergeCell ref="A12:A16"/>
    <mergeCell ref="B12:B16"/>
    <mergeCell ref="C12:C16"/>
    <mergeCell ref="N4:N8"/>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1E9ED"/>
  </sheetPr>
  <dimension ref="A1:W12"/>
  <sheetViews>
    <sheetView zoomScale="55" zoomScaleNormal="55" workbookViewId="0">
      <selection activeCell="N5" sqref="N5:N6"/>
    </sheetView>
  </sheetViews>
  <sheetFormatPr baseColWidth="10" defaultColWidth="10.7109375" defaultRowHeight="15.75" customHeight="1"/>
  <cols>
    <col min="1" max="1" width="10.7109375" style="7"/>
    <col min="2" max="2" width="15.42578125" style="7" customWidth="1"/>
    <col min="3" max="3" width="20" style="7" customWidth="1"/>
    <col min="4" max="4" width="18.28515625" style="7" customWidth="1"/>
    <col min="5" max="5" width="24" style="7" customWidth="1"/>
    <col min="6" max="6" width="25.7109375" style="7" customWidth="1"/>
    <col min="7" max="7" width="22.7109375" style="7" customWidth="1"/>
    <col min="8" max="8" width="15.7109375" style="7" customWidth="1"/>
    <col min="9" max="9" width="27" style="7" customWidth="1"/>
    <col min="10" max="11" width="25.28515625" style="7" customWidth="1"/>
    <col min="12" max="12" width="32.28515625" style="7" customWidth="1"/>
    <col min="13" max="13" width="25.28515625" style="7" customWidth="1"/>
    <col min="14" max="14" width="21.7109375" style="7" customWidth="1"/>
    <col min="15" max="16384" width="10.7109375" style="7"/>
  </cols>
  <sheetData>
    <row r="1" spans="1:23" ht="53.1" customHeight="1">
      <c r="A1" s="261" t="s">
        <v>147</v>
      </c>
      <c r="B1" s="261"/>
      <c r="C1" s="261"/>
      <c r="D1" s="261"/>
      <c r="E1" s="261"/>
      <c r="F1" s="261"/>
      <c r="G1" s="261"/>
      <c r="H1" s="261"/>
      <c r="I1" s="261"/>
      <c r="J1" s="261"/>
      <c r="K1" s="261"/>
      <c r="L1" s="261"/>
      <c r="M1" s="261"/>
      <c r="N1" s="261"/>
    </row>
    <row r="2" spans="1:23" ht="24" customHeight="1">
      <c r="A2" s="261" t="s">
        <v>89</v>
      </c>
      <c r="B2" s="261"/>
      <c r="C2" s="261"/>
      <c r="D2" s="261"/>
      <c r="E2" s="261"/>
      <c r="F2" s="261"/>
      <c r="G2" s="261"/>
      <c r="H2" s="261"/>
      <c r="I2" s="261"/>
      <c r="J2" s="261"/>
      <c r="K2" s="261"/>
      <c r="L2" s="261"/>
      <c r="M2" s="261"/>
      <c r="N2" s="261"/>
    </row>
    <row r="3" spans="1:23" s="8" customFormat="1" ht="25.35" customHeight="1">
      <c r="A3" s="261" t="s">
        <v>5</v>
      </c>
      <c r="B3" s="261" t="s">
        <v>6</v>
      </c>
      <c r="C3" s="261" t="s">
        <v>7</v>
      </c>
      <c r="D3" s="261" t="s">
        <v>43</v>
      </c>
      <c r="E3" s="261" t="s">
        <v>30</v>
      </c>
      <c r="F3" s="261" t="s">
        <v>31</v>
      </c>
      <c r="G3" s="261" t="s">
        <v>10</v>
      </c>
      <c r="H3" s="261"/>
      <c r="I3" s="261"/>
      <c r="J3" s="261" t="s">
        <v>0</v>
      </c>
      <c r="K3" s="261"/>
      <c r="L3" s="261" t="s">
        <v>3</v>
      </c>
      <c r="M3" s="261"/>
      <c r="N3" s="261" t="s">
        <v>12</v>
      </c>
    </row>
    <row r="4" spans="1:23" ht="144" customHeight="1">
      <c r="A4" s="261"/>
      <c r="B4" s="261"/>
      <c r="C4" s="261"/>
      <c r="D4" s="261"/>
      <c r="E4" s="261"/>
      <c r="F4" s="261"/>
      <c r="G4" s="115" t="s">
        <v>19</v>
      </c>
      <c r="H4" s="18" t="s">
        <v>20</v>
      </c>
      <c r="I4" s="18" t="s">
        <v>94</v>
      </c>
      <c r="J4" s="18" t="s">
        <v>97</v>
      </c>
      <c r="K4" s="18" t="s">
        <v>98</v>
      </c>
      <c r="L4" s="18" t="s">
        <v>95</v>
      </c>
      <c r="M4" s="18" t="s">
        <v>96</v>
      </c>
      <c r="N4" s="261"/>
    </row>
    <row r="5" spans="1:23" ht="136.35" customHeight="1">
      <c r="A5" s="246" t="s">
        <v>195</v>
      </c>
      <c r="B5" s="237" t="s">
        <v>196</v>
      </c>
      <c r="C5" s="246" t="s">
        <v>197</v>
      </c>
      <c r="D5" s="348" t="s">
        <v>45</v>
      </c>
      <c r="E5" s="13" t="s">
        <v>175</v>
      </c>
      <c r="F5" s="66">
        <v>593</v>
      </c>
      <c r="G5" s="66">
        <v>307</v>
      </c>
      <c r="H5" s="66">
        <v>286</v>
      </c>
      <c r="I5" s="66" t="s">
        <v>79</v>
      </c>
      <c r="J5" s="66" t="s">
        <v>79</v>
      </c>
      <c r="K5" s="66" t="s">
        <v>79</v>
      </c>
      <c r="L5" s="66" t="s">
        <v>79</v>
      </c>
      <c r="M5" s="2" t="s">
        <v>79</v>
      </c>
      <c r="N5" s="355" t="s">
        <v>198</v>
      </c>
    </row>
    <row r="6" spans="1:23" ht="70.349999999999994" customHeight="1">
      <c r="A6" s="246"/>
      <c r="B6" s="237"/>
      <c r="C6" s="246"/>
      <c r="D6" s="350"/>
      <c r="E6" s="13" t="s">
        <v>176</v>
      </c>
      <c r="F6" s="2">
        <v>4006</v>
      </c>
      <c r="G6" s="2">
        <v>2547</v>
      </c>
      <c r="H6" s="2">
        <v>1459</v>
      </c>
      <c r="I6" s="2" t="s">
        <v>79</v>
      </c>
      <c r="J6" s="2" t="s">
        <v>79</v>
      </c>
      <c r="K6" s="2" t="s">
        <v>79</v>
      </c>
      <c r="L6" s="2" t="s">
        <v>79</v>
      </c>
      <c r="M6" s="2" t="s">
        <v>79</v>
      </c>
      <c r="N6" s="356"/>
    </row>
    <row r="7" spans="1:23" ht="15">
      <c r="A7" s="11"/>
      <c r="B7" s="11"/>
      <c r="C7" s="11"/>
      <c r="D7" s="11"/>
      <c r="E7" s="16"/>
      <c r="F7" s="11"/>
      <c r="G7" s="11"/>
      <c r="H7" s="11"/>
      <c r="I7" s="11"/>
    </row>
    <row r="8" spans="1:23" ht="32.1" customHeight="1">
      <c r="A8" s="261" t="s">
        <v>90</v>
      </c>
      <c r="B8" s="261"/>
      <c r="C8" s="261"/>
      <c r="D8" s="261"/>
      <c r="E8" s="261"/>
      <c r="F8" s="261"/>
      <c r="G8" s="261"/>
      <c r="H8" s="261"/>
      <c r="I8" s="261"/>
      <c r="J8" s="261"/>
      <c r="K8" s="261"/>
      <c r="L8" s="261"/>
      <c r="M8" s="261"/>
    </row>
    <row r="9" spans="1:23" s="8" customFormat="1" ht="25.35" customHeight="1">
      <c r="A9" s="261" t="s">
        <v>5</v>
      </c>
      <c r="B9" s="261" t="s">
        <v>6</v>
      </c>
      <c r="C9" s="261" t="s">
        <v>7</v>
      </c>
      <c r="D9" s="261" t="s">
        <v>43</v>
      </c>
      <c r="E9" s="261" t="s">
        <v>30</v>
      </c>
      <c r="F9" s="261" t="s">
        <v>31</v>
      </c>
      <c r="G9" s="261" t="s">
        <v>10</v>
      </c>
      <c r="H9" s="261"/>
      <c r="I9" s="261"/>
      <c r="J9" s="261" t="s">
        <v>0</v>
      </c>
      <c r="K9" s="261"/>
      <c r="L9" s="261" t="s">
        <v>3</v>
      </c>
      <c r="M9" s="261"/>
      <c r="U9" s="7"/>
      <c r="V9" s="7"/>
      <c r="W9" s="7"/>
    </row>
    <row r="10" spans="1:23" ht="129" customHeight="1">
      <c r="A10" s="261"/>
      <c r="B10" s="261"/>
      <c r="C10" s="261"/>
      <c r="D10" s="261"/>
      <c r="E10" s="261"/>
      <c r="F10" s="261"/>
      <c r="G10" s="115" t="s">
        <v>19</v>
      </c>
      <c r="H10" s="18" t="s">
        <v>20</v>
      </c>
      <c r="I10" s="18" t="s">
        <v>94</v>
      </c>
      <c r="J10" s="18" t="s">
        <v>66</v>
      </c>
      <c r="K10" s="18" t="s">
        <v>67</v>
      </c>
      <c r="L10" s="18" t="s">
        <v>95</v>
      </c>
      <c r="M10" s="18" t="s">
        <v>96</v>
      </c>
    </row>
    <row r="11" spans="1:23" ht="80.099999999999994" customHeight="1">
      <c r="A11" s="246" t="s">
        <v>195</v>
      </c>
      <c r="B11" s="237" t="s">
        <v>196</v>
      </c>
      <c r="C11" s="246" t="s">
        <v>197</v>
      </c>
      <c r="D11" s="111" t="s">
        <v>44</v>
      </c>
      <c r="E11" s="13" t="s">
        <v>175</v>
      </c>
      <c r="F11" s="116">
        <f t="shared" ref="F11:M11" si="0">F5/$F$5</f>
        <v>1</v>
      </c>
      <c r="G11" s="117">
        <f t="shared" si="0"/>
        <v>0.51770657672849918</v>
      </c>
      <c r="H11" s="117">
        <f t="shared" si="0"/>
        <v>0.48229342327150082</v>
      </c>
      <c r="I11" s="229" t="e">
        <f t="shared" si="0"/>
        <v>#VALUE!</v>
      </c>
      <c r="J11" s="229" t="e">
        <f t="shared" si="0"/>
        <v>#VALUE!</v>
      </c>
      <c r="K11" s="229" t="e">
        <f t="shared" si="0"/>
        <v>#VALUE!</v>
      </c>
      <c r="L11" s="230" t="e">
        <f t="shared" si="0"/>
        <v>#VALUE!</v>
      </c>
      <c r="M11" s="227" t="e">
        <f t="shared" si="0"/>
        <v>#VALUE!</v>
      </c>
    </row>
    <row r="12" spans="1:23" ht="57" customHeight="1">
      <c r="A12" s="246"/>
      <c r="B12" s="237"/>
      <c r="C12" s="246"/>
      <c r="D12" s="111" t="s">
        <v>44</v>
      </c>
      <c r="E12" s="13" t="s">
        <v>176</v>
      </c>
      <c r="F12" s="116">
        <f>F6/$F$6</f>
        <v>1</v>
      </c>
      <c r="G12" s="116">
        <f t="shared" ref="G12:M12" si="1">G6/$F$6</f>
        <v>0.63579630554168742</v>
      </c>
      <c r="H12" s="116">
        <f>H6/$F$6</f>
        <v>0.36420369445831252</v>
      </c>
      <c r="I12" s="231" t="e">
        <f>I6/$F$6</f>
        <v>#VALUE!</v>
      </c>
      <c r="J12" s="231" t="e">
        <f>J6/$F$6</f>
        <v>#VALUE!</v>
      </c>
      <c r="K12" s="231" t="e">
        <f t="shared" si="1"/>
        <v>#VALUE!</v>
      </c>
      <c r="L12" s="231" t="e">
        <f>L6/$F$6</f>
        <v>#VALUE!</v>
      </c>
      <c r="M12" s="231" t="e">
        <f t="shared" si="1"/>
        <v>#VALUE!</v>
      </c>
    </row>
  </sheetData>
  <mergeCells count="30">
    <mergeCell ref="A11:A12"/>
    <mergeCell ref="B11:B12"/>
    <mergeCell ref="C11:C12"/>
    <mergeCell ref="D5:D6"/>
    <mergeCell ref="A8:M8"/>
    <mergeCell ref="A9:A10"/>
    <mergeCell ref="B9:B10"/>
    <mergeCell ref="C9:C10"/>
    <mergeCell ref="D9:D10"/>
    <mergeCell ref="E9:E10"/>
    <mergeCell ref="F9:F10"/>
    <mergeCell ref="G9:I9"/>
    <mergeCell ref="J9:K9"/>
    <mergeCell ref="L9:M9"/>
    <mergeCell ref="A5:A6"/>
    <mergeCell ref="B5:B6"/>
    <mergeCell ref="C5:C6"/>
    <mergeCell ref="A1:N1"/>
    <mergeCell ref="A2:N2"/>
    <mergeCell ref="A3:A4"/>
    <mergeCell ref="B3:B4"/>
    <mergeCell ref="C3:C4"/>
    <mergeCell ref="D3:D4"/>
    <mergeCell ref="E3:E4"/>
    <mergeCell ref="F3:F4"/>
    <mergeCell ref="G3:I3"/>
    <mergeCell ref="J3:K3"/>
    <mergeCell ref="L3:M3"/>
    <mergeCell ref="N3:N4"/>
    <mergeCell ref="N5:N6"/>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1E9ED"/>
  </sheetPr>
  <dimension ref="A1:N8"/>
  <sheetViews>
    <sheetView zoomScale="70" zoomScaleNormal="70" workbookViewId="0">
      <selection activeCell="N5" sqref="N5:N8"/>
    </sheetView>
  </sheetViews>
  <sheetFormatPr baseColWidth="10" defaultColWidth="10.7109375" defaultRowHeight="34.35" customHeight="1"/>
  <cols>
    <col min="1" max="1" width="15.7109375" style="7" customWidth="1"/>
    <col min="2" max="2" width="15.42578125" style="7" customWidth="1"/>
    <col min="3" max="3" width="17.28515625" style="7" customWidth="1"/>
    <col min="4" max="4" width="21.140625" style="7" customWidth="1"/>
    <col min="5" max="5" width="29.7109375" style="7" customWidth="1"/>
    <col min="6" max="6" width="25.140625" style="7" customWidth="1"/>
    <col min="7" max="7" width="27.28515625" style="7" customWidth="1"/>
    <col min="8" max="8" width="23.7109375" style="7" customWidth="1"/>
    <col min="9" max="9" width="18.42578125" style="7" customWidth="1"/>
    <col min="10" max="10" width="19.140625" style="7" customWidth="1"/>
    <col min="11" max="11" width="20" style="7" customWidth="1"/>
    <col min="12" max="12" width="18.42578125" style="7" customWidth="1"/>
    <col min="13" max="13" width="28.42578125" style="7" customWidth="1"/>
    <col min="14" max="14" width="21" style="7" customWidth="1"/>
    <col min="15" max="16384" width="10.7109375" style="7"/>
  </cols>
  <sheetData>
    <row r="1" spans="1:14" ht="54" customHeight="1">
      <c r="A1" s="261" t="s">
        <v>148</v>
      </c>
      <c r="B1" s="261"/>
      <c r="C1" s="261"/>
      <c r="D1" s="261"/>
      <c r="E1" s="261"/>
      <c r="F1" s="261"/>
      <c r="G1" s="261"/>
      <c r="H1" s="261"/>
      <c r="I1" s="261"/>
      <c r="J1" s="261"/>
      <c r="K1" s="261"/>
      <c r="L1" s="261"/>
      <c r="M1" s="261"/>
      <c r="N1" s="261"/>
    </row>
    <row r="2" spans="1:14" ht="61.35" customHeight="1">
      <c r="A2" s="347" t="s">
        <v>153</v>
      </c>
      <c r="B2" s="347"/>
      <c r="C2" s="347"/>
      <c r="D2" s="347"/>
      <c r="E2" s="347"/>
      <c r="F2" s="347"/>
      <c r="G2" s="347"/>
      <c r="H2" s="347"/>
      <c r="I2" s="347"/>
      <c r="J2" s="347"/>
      <c r="K2" s="347"/>
      <c r="L2" s="347"/>
      <c r="M2" s="242" t="s">
        <v>39</v>
      </c>
      <c r="N2" s="242"/>
    </row>
    <row r="3" spans="1:14" ht="34.35" customHeight="1">
      <c r="A3" s="261" t="s">
        <v>91</v>
      </c>
      <c r="B3" s="261"/>
      <c r="C3" s="261"/>
      <c r="D3" s="261"/>
      <c r="E3" s="261"/>
      <c r="F3" s="261"/>
      <c r="G3" s="261"/>
      <c r="H3" s="261"/>
      <c r="I3" s="261"/>
      <c r="J3" s="261"/>
      <c r="K3" s="261"/>
      <c r="L3" s="261"/>
      <c r="M3" s="261"/>
      <c r="N3" s="261"/>
    </row>
    <row r="4" spans="1:14" s="8" customFormat="1" ht="58.35" customHeight="1">
      <c r="A4" s="3" t="s">
        <v>5</v>
      </c>
      <c r="B4" s="3" t="s">
        <v>6</v>
      </c>
      <c r="C4" s="3" t="s">
        <v>7</v>
      </c>
      <c r="D4" s="3" t="s">
        <v>43</v>
      </c>
      <c r="E4" s="3" t="s">
        <v>182</v>
      </c>
      <c r="F4" s="3" t="s">
        <v>181</v>
      </c>
      <c r="G4" s="3" t="s">
        <v>80</v>
      </c>
      <c r="H4" s="3" t="s">
        <v>10</v>
      </c>
      <c r="I4" s="3" t="s">
        <v>0</v>
      </c>
      <c r="J4" s="3" t="s">
        <v>1</v>
      </c>
      <c r="K4" s="3" t="s">
        <v>2</v>
      </c>
      <c r="L4" s="3" t="s">
        <v>11</v>
      </c>
      <c r="M4" s="3" t="s">
        <v>3</v>
      </c>
      <c r="N4" s="3" t="s">
        <v>12</v>
      </c>
    </row>
    <row r="5" spans="1:14" ht="126" customHeight="1">
      <c r="A5" s="357" t="s">
        <v>195</v>
      </c>
      <c r="B5" s="251" t="s">
        <v>196</v>
      </c>
      <c r="C5" s="357" t="s">
        <v>197</v>
      </c>
      <c r="D5" s="9" t="s">
        <v>45</v>
      </c>
      <c r="E5" s="9" t="s">
        <v>177</v>
      </c>
      <c r="F5" s="66">
        <v>256</v>
      </c>
      <c r="G5" s="66">
        <v>61</v>
      </c>
      <c r="H5" s="111">
        <v>12</v>
      </c>
      <c r="I5" s="111">
        <v>30</v>
      </c>
      <c r="J5" s="12">
        <v>80</v>
      </c>
      <c r="K5" s="12">
        <v>28</v>
      </c>
      <c r="L5" s="12">
        <v>22</v>
      </c>
      <c r="M5" s="12">
        <v>23</v>
      </c>
      <c r="N5" s="359" t="s">
        <v>208</v>
      </c>
    </row>
    <row r="6" spans="1:14" ht="78" customHeight="1">
      <c r="A6" s="358"/>
      <c r="B6" s="252"/>
      <c r="C6" s="358"/>
      <c r="D6" s="9" t="s">
        <v>45</v>
      </c>
      <c r="E6" s="9" t="s">
        <v>178</v>
      </c>
      <c r="F6" s="2">
        <v>196</v>
      </c>
      <c r="G6" s="2">
        <v>39</v>
      </c>
      <c r="H6" s="111">
        <v>6</v>
      </c>
      <c r="I6" s="111">
        <v>13</v>
      </c>
      <c r="J6" s="12">
        <v>45</v>
      </c>
      <c r="K6" s="12">
        <v>26</v>
      </c>
      <c r="L6" s="12">
        <v>53</v>
      </c>
      <c r="M6" s="12">
        <v>14</v>
      </c>
      <c r="N6" s="360"/>
    </row>
    <row r="7" spans="1:14" ht="78" customHeight="1">
      <c r="A7" s="358"/>
      <c r="B7" s="252"/>
      <c r="C7" s="358"/>
      <c r="D7" s="9" t="s">
        <v>45</v>
      </c>
      <c r="E7" s="9" t="s">
        <v>179</v>
      </c>
      <c r="F7" s="2">
        <v>56</v>
      </c>
      <c r="G7" s="2">
        <v>11</v>
      </c>
      <c r="H7" s="111">
        <v>3</v>
      </c>
      <c r="I7" s="111">
        <v>7</v>
      </c>
      <c r="J7" s="12">
        <v>14</v>
      </c>
      <c r="K7" s="12">
        <v>4</v>
      </c>
      <c r="L7" s="12">
        <v>8</v>
      </c>
      <c r="M7" s="12">
        <v>9</v>
      </c>
      <c r="N7" s="360"/>
    </row>
    <row r="8" spans="1:14" ht="78" customHeight="1">
      <c r="A8" s="267"/>
      <c r="B8" s="253"/>
      <c r="C8" s="267"/>
      <c r="D8" s="9" t="s">
        <v>45</v>
      </c>
      <c r="E8" s="9" t="s">
        <v>180</v>
      </c>
      <c r="F8" s="2">
        <v>620</v>
      </c>
      <c r="G8" s="2">
        <v>185</v>
      </c>
      <c r="H8" s="111">
        <v>46</v>
      </c>
      <c r="I8" s="111">
        <v>53</v>
      </c>
      <c r="J8" s="12">
        <v>138</v>
      </c>
      <c r="K8" s="12">
        <v>90</v>
      </c>
      <c r="L8" s="12">
        <v>69</v>
      </c>
      <c r="M8" s="12">
        <v>39</v>
      </c>
      <c r="N8" s="361"/>
    </row>
  </sheetData>
  <mergeCells count="8">
    <mergeCell ref="A1:N1"/>
    <mergeCell ref="A2:L2"/>
    <mergeCell ref="M2:N2"/>
    <mergeCell ref="A3:N3"/>
    <mergeCell ref="A5:A8"/>
    <mergeCell ref="B5:B8"/>
    <mergeCell ref="C5:C8"/>
    <mergeCell ref="N5:N8"/>
  </mergeCells>
  <hyperlinks>
    <hyperlink ref="M2:N2" location="'Rasgos y Ejemplos'!A2:H11" display="Ir a rasgos"/>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1E9ED"/>
  </sheetPr>
  <dimension ref="A1:N27"/>
  <sheetViews>
    <sheetView zoomScale="55" zoomScaleNormal="55" workbookViewId="0">
      <selection activeCell="N5" sqref="N5"/>
    </sheetView>
  </sheetViews>
  <sheetFormatPr baseColWidth="10" defaultColWidth="10.7109375" defaultRowHeight="15"/>
  <cols>
    <col min="1" max="3" width="16.7109375" style="7" customWidth="1"/>
    <col min="4" max="4" width="19" style="7" customWidth="1"/>
    <col min="5" max="5" width="26" style="7" customWidth="1"/>
    <col min="6" max="7" width="38.42578125" style="7" customWidth="1"/>
    <col min="8" max="8" width="20.7109375" style="7" customWidth="1"/>
    <col min="9" max="12" width="15.7109375" style="7" customWidth="1"/>
    <col min="13" max="13" width="24" style="7" customWidth="1"/>
    <col min="14" max="14" width="21.42578125" style="7" customWidth="1"/>
    <col min="15" max="16384" width="10.7109375" style="7"/>
  </cols>
  <sheetData>
    <row r="1" spans="1:14" ht="49.35" customHeight="1">
      <c r="A1" s="261" t="s">
        <v>149</v>
      </c>
      <c r="B1" s="261"/>
      <c r="C1" s="261"/>
      <c r="D1" s="261"/>
      <c r="E1" s="261"/>
      <c r="F1" s="261"/>
      <c r="G1" s="261"/>
      <c r="H1" s="261"/>
      <c r="I1" s="261"/>
      <c r="J1" s="261"/>
      <c r="K1" s="261"/>
      <c r="L1" s="261"/>
      <c r="M1" s="261"/>
      <c r="N1" s="261"/>
    </row>
    <row r="2" spans="1:14" ht="61.35" customHeight="1">
      <c r="A2" s="347" t="s">
        <v>152</v>
      </c>
      <c r="B2" s="347"/>
      <c r="C2" s="347"/>
      <c r="D2" s="347"/>
      <c r="E2" s="347"/>
      <c r="F2" s="347"/>
      <c r="G2" s="347"/>
      <c r="H2" s="347"/>
      <c r="I2" s="347"/>
      <c r="J2" s="347"/>
      <c r="K2" s="347"/>
      <c r="L2" s="347"/>
      <c r="M2" s="242" t="s">
        <v>39</v>
      </c>
      <c r="N2" s="242"/>
    </row>
    <row r="3" spans="1:14" ht="32.1" customHeight="1">
      <c r="A3" s="261" t="s">
        <v>92</v>
      </c>
      <c r="B3" s="261"/>
      <c r="C3" s="261"/>
      <c r="D3" s="261"/>
      <c r="E3" s="261"/>
      <c r="F3" s="261"/>
      <c r="G3" s="261"/>
      <c r="H3" s="261"/>
      <c r="I3" s="261"/>
      <c r="J3" s="261"/>
      <c r="K3" s="261"/>
      <c r="L3" s="261"/>
      <c r="M3" s="261"/>
      <c r="N3" s="261"/>
    </row>
    <row r="4" spans="1:14" s="8" customFormat="1" ht="64.349999999999994" customHeight="1">
      <c r="A4" s="3" t="s">
        <v>5</v>
      </c>
      <c r="B4" s="3" t="s">
        <v>6</v>
      </c>
      <c r="C4" s="3" t="s">
        <v>7</v>
      </c>
      <c r="D4" s="3" t="s">
        <v>43</v>
      </c>
      <c r="E4" s="3" t="s">
        <v>32</v>
      </c>
      <c r="F4" s="3" t="s">
        <v>33</v>
      </c>
      <c r="G4" s="3" t="s">
        <v>80</v>
      </c>
      <c r="H4" s="3" t="s">
        <v>10</v>
      </c>
      <c r="I4" s="3" t="s">
        <v>0</v>
      </c>
      <c r="J4" s="3" t="s">
        <v>1</v>
      </c>
      <c r="K4" s="3" t="s">
        <v>2</v>
      </c>
      <c r="L4" s="3" t="s">
        <v>11</v>
      </c>
      <c r="M4" s="3" t="s">
        <v>3</v>
      </c>
      <c r="N4" s="3" t="s">
        <v>12</v>
      </c>
    </row>
    <row r="5" spans="1:14" ht="122.1" customHeight="1">
      <c r="A5" s="174" t="s">
        <v>195</v>
      </c>
      <c r="B5" s="175" t="s">
        <v>196</v>
      </c>
      <c r="C5" s="174" t="s">
        <v>197</v>
      </c>
      <c r="D5" s="9" t="s">
        <v>45</v>
      </c>
      <c r="E5" s="9" t="s">
        <v>34</v>
      </c>
      <c r="F5" s="66">
        <v>1215</v>
      </c>
      <c r="G5" s="66">
        <v>336</v>
      </c>
      <c r="H5" s="232">
        <v>103</v>
      </c>
      <c r="I5" s="232">
        <v>118</v>
      </c>
      <c r="J5" s="232">
        <v>261</v>
      </c>
      <c r="K5" s="232">
        <v>161</v>
      </c>
      <c r="L5" s="232">
        <v>150</v>
      </c>
      <c r="M5" s="232">
        <v>86</v>
      </c>
      <c r="N5" s="189" t="s">
        <v>207</v>
      </c>
    </row>
    <row r="6" spans="1:14">
      <c r="A6" s="11"/>
      <c r="B6" s="11"/>
      <c r="C6" s="11"/>
      <c r="D6" s="11"/>
      <c r="E6" s="11"/>
      <c r="F6" s="11"/>
      <c r="G6" s="188"/>
      <c r="H6" s="188"/>
      <c r="I6" s="188"/>
      <c r="J6" s="188"/>
      <c r="K6" s="188"/>
      <c r="L6" s="188"/>
      <c r="M6" s="188"/>
    </row>
    <row r="27" ht="15" customHeight="1"/>
  </sheetData>
  <mergeCells count="4">
    <mergeCell ref="A1:N1"/>
    <mergeCell ref="A2:L2"/>
    <mergeCell ref="M2:N2"/>
    <mergeCell ref="A3:N3"/>
  </mergeCells>
  <hyperlinks>
    <hyperlink ref="M2:N2" location="'Rasgos y Ejemplos'!A2:H11" display="Ir a rasgos"/>
  </hyperlink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G84"/>
  <sheetViews>
    <sheetView zoomScale="70" zoomScaleNormal="70" workbookViewId="0">
      <selection activeCell="AL85" sqref="AL85"/>
    </sheetView>
  </sheetViews>
  <sheetFormatPr baseColWidth="10" defaultColWidth="8.7109375" defaultRowHeight="15"/>
  <cols>
    <col min="1" max="3" width="15.28515625" style="4" customWidth="1"/>
    <col min="4" max="4" width="20.140625" style="4" customWidth="1"/>
    <col min="5" max="5" width="25" style="4" customWidth="1"/>
    <col min="6" max="6" width="20.28515625" style="4" customWidth="1"/>
    <col min="7" max="7" width="32.42578125" style="4" customWidth="1"/>
    <col min="8" max="8" width="25.7109375" style="4" customWidth="1"/>
    <col min="9" max="9" width="14.42578125" style="4" customWidth="1"/>
    <col min="10" max="10" width="19" style="4" customWidth="1"/>
    <col min="11" max="11" width="19.28515625" style="4" customWidth="1"/>
    <col min="12" max="12" width="21" style="4" customWidth="1"/>
    <col min="13" max="13" width="25.42578125" style="4" customWidth="1"/>
    <col min="14" max="14" width="18.42578125" style="4" customWidth="1"/>
    <col min="15" max="16375" width="9.140625" style="4" bestFit="1" customWidth="1"/>
    <col min="16376" max="16384" width="8.7109375" style="4" bestFit="1" customWidth="1"/>
  </cols>
  <sheetData>
    <row r="1" spans="1:14" ht="66" customHeight="1">
      <c r="A1" s="238" t="s">
        <v>186</v>
      </c>
      <c r="B1" s="239"/>
      <c r="C1" s="239"/>
      <c r="D1" s="239"/>
      <c r="E1" s="239"/>
      <c r="F1" s="239"/>
      <c r="G1" s="239"/>
      <c r="H1" s="239"/>
      <c r="I1" s="239"/>
      <c r="J1" s="239"/>
      <c r="K1" s="239"/>
      <c r="L1" s="239"/>
      <c r="M1" s="239"/>
      <c r="N1" s="240"/>
    </row>
    <row r="2" spans="1:14" ht="48" customHeight="1">
      <c r="A2" s="241" t="s">
        <v>193</v>
      </c>
      <c r="B2" s="241"/>
      <c r="C2" s="241"/>
      <c r="D2" s="241"/>
      <c r="E2" s="241"/>
      <c r="F2" s="241"/>
      <c r="G2" s="241"/>
      <c r="H2" s="241"/>
      <c r="I2" s="241"/>
      <c r="J2" s="241"/>
      <c r="K2" s="241"/>
      <c r="L2" s="241"/>
      <c r="M2" s="242" t="s">
        <v>39</v>
      </c>
      <c r="N2" s="242"/>
    </row>
    <row r="3" spans="1:14" ht="32.25" customHeight="1">
      <c r="A3" s="243" t="s">
        <v>52</v>
      </c>
      <c r="B3" s="244"/>
      <c r="C3" s="244"/>
      <c r="D3" s="244"/>
      <c r="E3" s="244"/>
      <c r="F3" s="244"/>
      <c r="G3" s="244"/>
      <c r="H3" s="244"/>
      <c r="I3" s="244"/>
      <c r="J3" s="244"/>
      <c r="K3" s="244"/>
      <c r="L3" s="244"/>
      <c r="M3" s="244"/>
      <c r="N3" s="245"/>
    </row>
    <row r="4" spans="1:14" s="5" customFormat="1" ht="50.1" customHeight="1">
      <c r="A4" s="3" t="s">
        <v>5</v>
      </c>
      <c r="B4" s="3" t="s">
        <v>6</v>
      </c>
      <c r="C4" s="3" t="s">
        <v>7</v>
      </c>
      <c r="D4" s="3" t="s">
        <v>43</v>
      </c>
      <c r="E4" s="3" t="s">
        <v>8</v>
      </c>
      <c r="F4" s="3" t="s">
        <v>9</v>
      </c>
      <c r="G4" s="3" t="s">
        <v>80</v>
      </c>
      <c r="H4" s="3" t="s">
        <v>10</v>
      </c>
      <c r="I4" s="3" t="s">
        <v>0</v>
      </c>
      <c r="J4" s="3" t="s">
        <v>1</v>
      </c>
      <c r="K4" s="3" t="s">
        <v>2</v>
      </c>
      <c r="L4" s="3" t="s">
        <v>11</v>
      </c>
      <c r="M4" s="3" t="s">
        <v>3</v>
      </c>
      <c r="N4" s="109" t="s">
        <v>12</v>
      </c>
    </row>
    <row r="5" spans="1:14" s="5" customFormat="1" ht="25.35" customHeight="1">
      <c r="A5" s="246" t="s">
        <v>195</v>
      </c>
      <c r="B5" s="251" t="s">
        <v>196</v>
      </c>
      <c r="C5" s="246" t="s">
        <v>197</v>
      </c>
      <c r="D5" s="246" t="s">
        <v>45</v>
      </c>
      <c r="E5" s="2" t="s">
        <v>42</v>
      </c>
      <c r="F5" s="2">
        <v>7</v>
      </c>
      <c r="G5" s="158">
        <v>7</v>
      </c>
      <c r="H5" s="158">
        <v>7</v>
      </c>
      <c r="I5" s="158">
        <v>7</v>
      </c>
      <c r="J5" s="158">
        <v>4</v>
      </c>
      <c r="K5" s="158">
        <v>7</v>
      </c>
      <c r="L5" s="158">
        <v>5</v>
      </c>
      <c r="M5" s="159">
        <v>7</v>
      </c>
      <c r="N5" s="255" t="s">
        <v>198</v>
      </c>
    </row>
    <row r="6" spans="1:14" ht="117" customHeight="1">
      <c r="A6" s="246"/>
      <c r="B6" s="252"/>
      <c r="C6" s="246"/>
      <c r="D6" s="246"/>
      <c r="E6" s="1" t="s">
        <v>13</v>
      </c>
      <c r="F6" s="2">
        <v>200</v>
      </c>
      <c r="G6" s="2">
        <v>190</v>
      </c>
      <c r="H6" s="6">
        <v>176</v>
      </c>
      <c r="I6" s="6">
        <v>177</v>
      </c>
      <c r="J6" s="6">
        <v>190</v>
      </c>
      <c r="K6" s="6">
        <v>186</v>
      </c>
      <c r="L6" s="6">
        <v>172</v>
      </c>
      <c r="M6" s="6">
        <v>170</v>
      </c>
      <c r="N6" s="256"/>
    </row>
    <row r="7" spans="1:14" ht="25.35" customHeight="1">
      <c r="A7" s="246"/>
      <c r="B7" s="252"/>
      <c r="C7" s="246"/>
      <c r="D7" s="246"/>
      <c r="E7" s="1" t="s">
        <v>14</v>
      </c>
      <c r="F7" s="6">
        <v>19</v>
      </c>
      <c r="G7" s="6">
        <v>13</v>
      </c>
      <c r="H7" s="6">
        <v>11</v>
      </c>
      <c r="I7" s="6">
        <v>11</v>
      </c>
      <c r="J7" s="6">
        <v>13</v>
      </c>
      <c r="K7" s="6">
        <v>11</v>
      </c>
      <c r="L7" s="6">
        <v>11</v>
      </c>
      <c r="M7" s="6">
        <v>12</v>
      </c>
      <c r="N7" s="256"/>
    </row>
    <row r="8" spans="1:14" ht="25.35" customHeight="1">
      <c r="A8" s="246"/>
      <c r="B8" s="252"/>
      <c r="C8" s="246"/>
      <c r="D8" s="246"/>
      <c r="E8" s="1" t="s">
        <v>15</v>
      </c>
      <c r="F8" s="140">
        <v>87</v>
      </c>
      <c r="G8" s="140">
        <v>63</v>
      </c>
      <c r="H8" s="140">
        <v>58</v>
      </c>
      <c r="I8" s="140">
        <v>59</v>
      </c>
      <c r="J8" s="140">
        <v>61</v>
      </c>
      <c r="K8" s="140">
        <v>61</v>
      </c>
      <c r="L8" s="140">
        <v>57</v>
      </c>
      <c r="M8" s="140">
        <v>51</v>
      </c>
      <c r="N8" s="256"/>
    </row>
    <row r="9" spans="1:14" ht="25.35" customHeight="1">
      <c r="A9" s="246"/>
      <c r="B9" s="253"/>
      <c r="C9" s="246"/>
      <c r="D9" s="246"/>
      <c r="E9" s="1" t="s">
        <v>16</v>
      </c>
      <c r="F9" s="176">
        <v>36</v>
      </c>
      <c r="G9" s="158">
        <v>30</v>
      </c>
      <c r="H9" s="158">
        <v>29</v>
      </c>
      <c r="I9" s="158">
        <v>30</v>
      </c>
      <c r="J9" s="158">
        <v>31</v>
      </c>
      <c r="K9" s="158">
        <v>31</v>
      </c>
      <c r="L9" s="158">
        <v>30</v>
      </c>
      <c r="M9" s="159">
        <v>27</v>
      </c>
      <c r="N9" s="257"/>
    </row>
    <row r="10" spans="1:14" ht="20.25" customHeight="1"/>
    <row r="11" spans="1:14" ht="20.25" customHeight="1">
      <c r="A11" s="254" t="s">
        <v>51</v>
      </c>
      <c r="B11" s="254"/>
      <c r="C11" s="254"/>
      <c r="D11" s="254"/>
      <c r="E11" s="254"/>
      <c r="F11" s="254"/>
      <c r="G11" s="254"/>
      <c r="H11" s="254"/>
      <c r="I11" s="254"/>
      <c r="J11" s="254"/>
      <c r="K11" s="254"/>
      <c r="L11" s="254"/>
      <c r="M11" s="254"/>
    </row>
    <row r="12" spans="1:14" s="5" customFormat="1" ht="48" customHeight="1">
      <c r="A12" s="3" t="s">
        <v>5</v>
      </c>
      <c r="B12" s="3" t="s">
        <v>6</v>
      </c>
      <c r="C12" s="3" t="s">
        <v>7</v>
      </c>
      <c r="D12" s="3" t="s">
        <v>43</v>
      </c>
      <c r="E12" s="3" t="s">
        <v>8</v>
      </c>
      <c r="F12" s="3" t="s">
        <v>9</v>
      </c>
      <c r="G12" s="3" t="s">
        <v>80</v>
      </c>
      <c r="H12" s="3" t="s">
        <v>10</v>
      </c>
      <c r="I12" s="3" t="s">
        <v>0</v>
      </c>
      <c r="J12" s="3" t="s">
        <v>1</v>
      </c>
      <c r="K12" s="3" t="s">
        <v>2</v>
      </c>
      <c r="L12" s="3" t="s">
        <v>11</v>
      </c>
      <c r="M12" s="3" t="s">
        <v>3</v>
      </c>
    </row>
    <row r="13" spans="1:14" s="5" customFormat="1" ht="28.35" customHeight="1">
      <c r="A13" s="246" t="s">
        <v>195</v>
      </c>
      <c r="B13" s="251" t="s">
        <v>196</v>
      </c>
      <c r="C13" s="246" t="s">
        <v>197</v>
      </c>
      <c r="D13" s="237" t="s">
        <v>44</v>
      </c>
      <c r="E13" s="2" t="s">
        <v>42</v>
      </c>
      <c r="F13" s="126">
        <f>F5/$F$5</f>
        <v>1</v>
      </c>
      <c r="G13" s="199">
        <f>G5/$F$5</f>
        <v>1</v>
      </c>
      <c r="H13" s="199">
        <f t="shared" ref="H13:M13" si="0">H5/$F$5</f>
        <v>1</v>
      </c>
      <c r="I13" s="199">
        <f t="shared" si="0"/>
        <v>1</v>
      </c>
      <c r="J13" s="199">
        <f t="shared" si="0"/>
        <v>0.5714285714285714</v>
      </c>
      <c r="K13" s="199">
        <f t="shared" si="0"/>
        <v>1</v>
      </c>
      <c r="L13" s="199">
        <f t="shared" si="0"/>
        <v>0.7142857142857143</v>
      </c>
      <c r="M13" s="199">
        <f t="shared" si="0"/>
        <v>1</v>
      </c>
      <c r="N13" s="200"/>
    </row>
    <row r="14" spans="1:14" ht="28.35" customHeight="1">
      <c r="A14" s="246"/>
      <c r="B14" s="252"/>
      <c r="C14" s="246"/>
      <c r="D14" s="237"/>
      <c r="E14" s="1" t="s">
        <v>13</v>
      </c>
      <c r="F14" s="126">
        <f t="shared" ref="F14:M14" si="1">F6/$F$6</f>
        <v>1</v>
      </c>
      <c r="G14" s="199">
        <f t="shared" si="1"/>
        <v>0.95</v>
      </c>
      <c r="H14" s="199">
        <f t="shared" si="1"/>
        <v>0.88</v>
      </c>
      <c r="I14" s="199">
        <f t="shared" si="1"/>
        <v>0.88500000000000001</v>
      </c>
      <c r="J14" s="199">
        <f t="shared" si="1"/>
        <v>0.95</v>
      </c>
      <c r="K14" s="199">
        <f t="shared" si="1"/>
        <v>0.93</v>
      </c>
      <c r="L14" s="199">
        <f t="shared" si="1"/>
        <v>0.86</v>
      </c>
      <c r="M14" s="199">
        <f t="shared" si="1"/>
        <v>0.85</v>
      </c>
      <c r="N14" s="200"/>
    </row>
    <row r="15" spans="1:14" ht="28.35" customHeight="1">
      <c r="A15" s="246"/>
      <c r="B15" s="252"/>
      <c r="C15" s="246"/>
      <c r="D15" s="237"/>
      <c r="E15" s="1" t="s">
        <v>14</v>
      </c>
      <c r="F15" s="126">
        <f t="shared" ref="F15:M15" si="2">F7/$F$7</f>
        <v>1</v>
      </c>
      <c r="G15" s="199">
        <f t="shared" si="2"/>
        <v>0.68421052631578949</v>
      </c>
      <c r="H15" s="199">
        <f t="shared" si="2"/>
        <v>0.57894736842105265</v>
      </c>
      <c r="I15" s="199">
        <f t="shared" si="2"/>
        <v>0.57894736842105265</v>
      </c>
      <c r="J15" s="199">
        <f t="shared" si="2"/>
        <v>0.68421052631578949</v>
      </c>
      <c r="K15" s="199">
        <f t="shared" si="2"/>
        <v>0.57894736842105265</v>
      </c>
      <c r="L15" s="199">
        <f t="shared" si="2"/>
        <v>0.57894736842105265</v>
      </c>
      <c r="M15" s="199">
        <f t="shared" si="2"/>
        <v>0.63157894736842102</v>
      </c>
      <c r="N15" s="200"/>
    </row>
    <row r="16" spans="1:14" ht="28.35" customHeight="1">
      <c r="A16" s="246"/>
      <c r="B16" s="252"/>
      <c r="C16" s="246"/>
      <c r="D16" s="237"/>
      <c r="E16" s="1" t="s">
        <v>15</v>
      </c>
      <c r="F16" s="126">
        <f t="shared" ref="F16:M16" si="3">F8/$F$8</f>
        <v>1</v>
      </c>
      <c r="G16" s="199">
        <f t="shared" si="3"/>
        <v>0.72413793103448276</v>
      </c>
      <c r="H16" s="199">
        <f t="shared" si="3"/>
        <v>0.66666666666666663</v>
      </c>
      <c r="I16" s="199">
        <f t="shared" si="3"/>
        <v>0.67816091954022983</v>
      </c>
      <c r="J16" s="199">
        <f t="shared" si="3"/>
        <v>0.70114942528735635</v>
      </c>
      <c r="K16" s="199">
        <f t="shared" si="3"/>
        <v>0.70114942528735635</v>
      </c>
      <c r="L16" s="199">
        <f t="shared" si="3"/>
        <v>0.65517241379310343</v>
      </c>
      <c r="M16" s="199">
        <f t="shared" si="3"/>
        <v>0.58620689655172409</v>
      </c>
      <c r="N16" s="200"/>
    </row>
    <row r="17" spans="1:14" ht="28.35" customHeight="1">
      <c r="A17" s="246"/>
      <c r="B17" s="253"/>
      <c r="C17" s="246"/>
      <c r="D17" s="237"/>
      <c r="E17" s="1" t="s">
        <v>16</v>
      </c>
      <c r="F17" s="126">
        <f t="shared" ref="F17:M17" si="4">F9/$F$9</f>
        <v>1</v>
      </c>
      <c r="G17" s="199">
        <f t="shared" si="4"/>
        <v>0.83333333333333337</v>
      </c>
      <c r="H17" s="199">
        <f t="shared" si="4"/>
        <v>0.80555555555555558</v>
      </c>
      <c r="I17" s="199">
        <f t="shared" si="4"/>
        <v>0.83333333333333337</v>
      </c>
      <c r="J17" s="199">
        <f t="shared" si="4"/>
        <v>0.86111111111111116</v>
      </c>
      <c r="K17" s="199">
        <f t="shared" si="4"/>
        <v>0.86111111111111116</v>
      </c>
      <c r="L17" s="199">
        <f t="shared" si="4"/>
        <v>0.83333333333333337</v>
      </c>
      <c r="M17" s="199">
        <f t="shared" si="4"/>
        <v>0.75</v>
      </c>
      <c r="N17" s="200"/>
    </row>
    <row r="18" spans="1:14" ht="20.25" customHeight="1"/>
    <row r="84" spans="32:33">
      <c r="AF84" s="200"/>
      <c r="AG84" s="200"/>
    </row>
  </sheetData>
  <mergeCells count="14">
    <mergeCell ref="D13:D17"/>
    <mergeCell ref="A1:N1"/>
    <mergeCell ref="A2:L2"/>
    <mergeCell ref="M2:N2"/>
    <mergeCell ref="A3:N3"/>
    <mergeCell ref="D5:D9"/>
    <mergeCell ref="A11:M11"/>
    <mergeCell ref="A5:A9"/>
    <mergeCell ref="B5:B9"/>
    <mergeCell ref="C5:C9"/>
    <mergeCell ref="A13:A17"/>
    <mergeCell ref="B13:B17"/>
    <mergeCell ref="C13:C17"/>
    <mergeCell ref="N5:N9"/>
  </mergeCells>
  <hyperlinks>
    <hyperlink ref="M2:N2" location="'Rasgos y Ejemplos'!A2:H11" display="Ir a rasgos"/>
  </hyperlinks>
  <pageMargins left="0.7" right="0.7" top="0.75" bottom="0.75" header="0.3" footer="0.3"/>
  <pageSetup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1E9ED"/>
  </sheetPr>
  <dimension ref="A1:N6"/>
  <sheetViews>
    <sheetView zoomScale="55" zoomScaleNormal="55" workbookViewId="0">
      <selection activeCell="S26" sqref="S26"/>
    </sheetView>
  </sheetViews>
  <sheetFormatPr baseColWidth="10" defaultColWidth="10.7109375" defaultRowHeight="15"/>
  <cols>
    <col min="1" max="1" width="15.42578125" style="7" customWidth="1"/>
    <col min="2" max="3" width="16" style="7" customWidth="1"/>
    <col min="4" max="4" width="17.7109375" style="7" customWidth="1"/>
    <col min="5" max="5" width="20" style="7" customWidth="1"/>
    <col min="6" max="6" width="24.7109375" style="7" customWidth="1"/>
    <col min="7" max="7" width="35.42578125" style="7" customWidth="1"/>
    <col min="8" max="8" width="20.7109375" style="7" customWidth="1"/>
    <col min="9" max="10" width="15.7109375" style="7" customWidth="1"/>
    <col min="11" max="11" width="20.7109375" style="7" customWidth="1"/>
    <col min="12" max="12" width="15.7109375" style="7" customWidth="1"/>
    <col min="13" max="13" width="27.7109375" style="7" customWidth="1"/>
    <col min="14" max="14" width="18.140625" style="7" customWidth="1"/>
    <col min="15" max="16384" width="10.7109375" style="7"/>
  </cols>
  <sheetData>
    <row r="1" spans="1:14" ht="54" customHeight="1">
      <c r="A1" s="261" t="s">
        <v>150</v>
      </c>
      <c r="B1" s="261"/>
      <c r="C1" s="261"/>
      <c r="D1" s="261"/>
      <c r="E1" s="261"/>
      <c r="F1" s="261"/>
      <c r="G1" s="261"/>
      <c r="H1" s="261"/>
      <c r="I1" s="261"/>
      <c r="J1" s="261"/>
      <c r="K1" s="261"/>
      <c r="L1" s="261"/>
      <c r="M1" s="261"/>
      <c r="N1" s="261"/>
    </row>
    <row r="2" spans="1:14" ht="60" customHeight="1">
      <c r="A2" s="347" t="s">
        <v>151</v>
      </c>
      <c r="B2" s="347"/>
      <c r="C2" s="347"/>
      <c r="D2" s="347"/>
      <c r="E2" s="347"/>
      <c r="F2" s="347"/>
      <c r="G2" s="347"/>
      <c r="H2" s="347"/>
      <c r="I2" s="347"/>
      <c r="J2" s="347"/>
      <c r="K2" s="347"/>
      <c r="L2" s="347"/>
      <c r="M2" s="242" t="s">
        <v>39</v>
      </c>
      <c r="N2" s="242"/>
    </row>
    <row r="3" spans="1:14" ht="32.1" customHeight="1">
      <c r="A3" s="261" t="s">
        <v>93</v>
      </c>
      <c r="B3" s="261"/>
      <c r="C3" s="261"/>
      <c r="D3" s="261"/>
      <c r="E3" s="261"/>
      <c r="F3" s="261"/>
      <c r="G3" s="261"/>
      <c r="H3" s="261"/>
      <c r="I3" s="261"/>
      <c r="J3" s="261"/>
      <c r="K3" s="261"/>
      <c r="L3" s="261"/>
      <c r="M3" s="261"/>
      <c r="N3" s="261"/>
    </row>
    <row r="4" spans="1:14" s="8" customFormat="1" ht="60" customHeight="1">
      <c r="A4" s="3" t="s">
        <v>5</v>
      </c>
      <c r="B4" s="3" t="s">
        <v>6</v>
      </c>
      <c r="C4" s="3" t="s">
        <v>7</v>
      </c>
      <c r="D4" s="3" t="s">
        <v>43</v>
      </c>
      <c r="E4" s="3" t="s">
        <v>32</v>
      </c>
      <c r="F4" s="3" t="s">
        <v>33</v>
      </c>
      <c r="G4" s="3" t="s">
        <v>80</v>
      </c>
      <c r="H4" s="3" t="s">
        <v>10</v>
      </c>
      <c r="I4" s="3" t="s">
        <v>0</v>
      </c>
      <c r="J4" s="3" t="s">
        <v>1</v>
      </c>
      <c r="K4" s="3" t="s">
        <v>2</v>
      </c>
      <c r="L4" s="3" t="s">
        <v>11</v>
      </c>
      <c r="M4" s="3" t="s">
        <v>3</v>
      </c>
      <c r="N4" s="3" t="s">
        <v>12</v>
      </c>
    </row>
    <row r="5" spans="1:14" ht="135" customHeight="1">
      <c r="A5" s="174" t="s">
        <v>195</v>
      </c>
      <c r="B5" s="175" t="s">
        <v>196</v>
      </c>
      <c r="C5" s="174" t="s">
        <v>197</v>
      </c>
      <c r="D5" s="15" t="s">
        <v>45</v>
      </c>
      <c r="E5" s="17" t="s">
        <v>210</v>
      </c>
      <c r="F5" s="66">
        <v>706</v>
      </c>
      <c r="G5" s="233">
        <v>224</v>
      </c>
      <c r="H5" s="232">
        <v>44</v>
      </c>
      <c r="I5" s="232">
        <v>59</v>
      </c>
      <c r="J5" s="232">
        <v>152</v>
      </c>
      <c r="K5" s="232">
        <v>69</v>
      </c>
      <c r="L5" s="232">
        <v>114</v>
      </c>
      <c r="M5" s="232">
        <v>44</v>
      </c>
      <c r="N5" s="236" t="s">
        <v>209</v>
      </c>
    </row>
    <row r="6" spans="1:14">
      <c r="A6" s="11"/>
      <c r="B6" s="11"/>
      <c r="C6" s="11"/>
      <c r="D6" s="11"/>
      <c r="E6" s="11"/>
      <c r="F6" s="11"/>
      <c r="G6" s="11"/>
      <c r="H6" s="11"/>
      <c r="I6" s="11"/>
      <c r="J6" s="11"/>
      <c r="K6" s="11"/>
      <c r="L6" s="11"/>
      <c r="M6" s="11"/>
    </row>
  </sheetData>
  <mergeCells count="4">
    <mergeCell ref="A1:N1"/>
    <mergeCell ref="A2:L2"/>
    <mergeCell ref="M2:N2"/>
    <mergeCell ref="A3:N3"/>
  </mergeCells>
  <hyperlinks>
    <hyperlink ref="M2:N2" location="'Rasgos y Ejemplos'!A2:H11" display="Ir a rasgos"/>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B105"/>
  <sheetViews>
    <sheetView zoomScale="55" zoomScaleNormal="55" workbookViewId="0">
      <selection activeCell="AB6" sqref="AB6:AB10"/>
    </sheetView>
  </sheetViews>
  <sheetFormatPr baseColWidth="10" defaultColWidth="8.7109375" defaultRowHeight="15"/>
  <cols>
    <col min="1" max="4" width="19.140625" style="4" customWidth="1"/>
    <col min="5" max="5" width="24.7109375" style="4" customWidth="1"/>
    <col min="6" max="6" width="27.42578125" style="4" customWidth="1"/>
    <col min="7" max="27" width="33.42578125" style="4" customWidth="1"/>
    <col min="28" max="29" width="29.140625" style="4" customWidth="1"/>
    <col min="30" max="30" width="1.28515625" style="4" customWidth="1"/>
    <col min="31" max="33" width="29.7109375" style="4" customWidth="1"/>
    <col min="34" max="16380" width="9.140625" style="4" bestFit="1" customWidth="1"/>
    <col min="16381" max="16383" width="8.7109375" style="4" bestFit="1" customWidth="1"/>
    <col min="16384" max="16384" width="8.7109375" style="4"/>
  </cols>
  <sheetData>
    <row r="1" spans="1:28" ht="48" customHeight="1">
      <c r="A1" s="261" t="s">
        <v>185</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row>
    <row r="2" spans="1:28" ht="38.1" customHeight="1">
      <c r="A2" s="262" t="s">
        <v>192</v>
      </c>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3" t="s">
        <v>39</v>
      </c>
      <c r="AB2" s="263"/>
    </row>
    <row r="3" spans="1:28" ht="38.1" customHeight="1" thickBot="1">
      <c r="A3" s="264" t="s">
        <v>53</v>
      </c>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6"/>
    </row>
    <row r="4" spans="1:28" s="5" customFormat="1" ht="56.1" customHeight="1">
      <c r="A4" s="261" t="s">
        <v>5</v>
      </c>
      <c r="B4" s="261" t="s">
        <v>6</v>
      </c>
      <c r="C4" s="261" t="s">
        <v>7</v>
      </c>
      <c r="D4" s="261" t="s">
        <v>43</v>
      </c>
      <c r="E4" s="261" t="s">
        <v>8</v>
      </c>
      <c r="F4" s="238" t="s">
        <v>9</v>
      </c>
      <c r="G4" s="258" t="s">
        <v>80</v>
      </c>
      <c r="H4" s="259"/>
      <c r="I4" s="260"/>
      <c r="J4" s="258" t="s">
        <v>10</v>
      </c>
      <c r="K4" s="259"/>
      <c r="L4" s="260"/>
      <c r="M4" s="258" t="s">
        <v>0</v>
      </c>
      <c r="N4" s="259"/>
      <c r="O4" s="260"/>
      <c r="P4" s="258" t="s">
        <v>1</v>
      </c>
      <c r="Q4" s="259"/>
      <c r="R4" s="260"/>
      <c r="S4" s="258" t="s">
        <v>2</v>
      </c>
      <c r="T4" s="259"/>
      <c r="U4" s="260"/>
      <c r="V4" s="258" t="s">
        <v>11</v>
      </c>
      <c r="W4" s="259"/>
      <c r="X4" s="260"/>
      <c r="Y4" s="258" t="s">
        <v>3</v>
      </c>
      <c r="Z4" s="259"/>
      <c r="AA4" s="260"/>
      <c r="AB4" s="109" t="s">
        <v>12</v>
      </c>
    </row>
    <row r="5" spans="1:28" s="5" customFormat="1" ht="141.75">
      <c r="A5" s="261"/>
      <c r="B5" s="261"/>
      <c r="C5" s="261"/>
      <c r="D5" s="261"/>
      <c r="E5" s="261"/>
      <c r="F5" s="238"/>
      <c r="G5" s="118" t="s">
        <v>46</v>
      </c>
      <c r="H5" s="3" t="s">
        <v>47</v>
      </c>
      <c r="I5" s="119" t="s">
        <v>48</v>
      </c>
      <c r="J5" s="118" t="s">
        <v>46</v>
      </c>
      <c r="K5" s="3" t="s">
        <v>47</v>
      </c>
      <c r="L5" s="119" t="s">
        <v>48</v>
      </c>
      <c r="M5" s="118" t="s">
        <v>46</v>
      </c>
      <c r="N5" s="3" t="s">
        <v>47</v>
      </c>
      <c r="O5" s="119" t="s">
        <v>48</v>
      </c>
      <c r="P5" s="118" t="s">
        <v>46</v>
      </c>
      <c r="Q5" s="3" t="s">
        <v>47</v>
      </c>
      <c r="R5" s="119" t="s">
        <v>48</v>
      </c>
      <c r="S5" s="118" t="s">
        <v>46</v>
      </c>
      <c r="T5" s="3" t="s">
        <v>47</v>
      </c>
      <c r="U5" s="119" t="s">
        <v>48</v>
      </c>
      <c r="V5" s="118" t="s">
        <v>46</v>
      </c>
      <c r="W5" s="3" t="s">
        <v>47</v>
      </c>
      <c r="X5" s="119" t="s">
        <v>48</v>
      </c>
      <c r="Y5" s="118" t="s">
        <v>46</v>
      </c>
      <c r="Z5" s="3" t="s">
        <v>47</v>
      </c>
      <c r="AA5" s="119" t="s">
        <v>48</v>
      </c>
      <c r="AB5" s="135"/>
    </row>
    <row r="6" spans="1:28" s="5" customFormat="1" ht="26.1" customHeight="1">
      <c r="A6" s="246" t="s">
        <v>195</v>
      </c>
      <c r="B6" s="251" t="s">
        <v>196</v>
      </c>
      <c r="C6" s="246" t="s">
        <v>197</v>
      </c>
      <c r="D6" s="267" t="s">
        <v>45</v>
      </c>
      <c r="E6" s="136" t="s">
        <v>42</v>
      </c>
      <c r="F6" s="177">
        <v>7</v>
      </c>
      <c r="G6" s="137">
        <v>5</v>
      </c>
      <c r="H6" s="1">
        <v>3</v>
      </c>
      <c r="I6" s="103">
        <v>0</v>
      </c>
      <c r="J6" s="137">
        <v>1</v>
      </c>
      <c r="K6" s="1">
        <v>6</v>
      </c>
      <c r="L6" s="103">
        <v>0</v>
      </c>
      <c r="M6" s="137">
        <v>1</v>
      </c>
      <c r="N6" s="1">
        <v>6</v>
      </c>
      <c r="O6" s="103">
        <v>0</v>
      </c>
      <c r="P6" s="137">
        <v>3</v>
      </c>
      <c r="Q6" s="1">
        <v>2</v>
      </c>
      <c r="R6" s="103">
        <v>1</v>
      </c>
      <c r="S6" s="137">
        <v>4</v>
      </c>
      <c r="T6" s="1">
        <v>3</v>
      </c>
      <c r="U6" s="103">
        <v>0</v>
      </c>
      <c r="V6" s="137">
        <v>2</v>
      </c>
      <c r="W6" s="1">
        <v>4</v>
      </c>
      <c r="X6" s="103">
        <v>0</v>
      </c>
      <c r="Y6" s="137">
        <v>4</v>
      </c>
      <c r="Z6" s="1">
        <v>3</v>
      </c>
      <c r="AA6" s="103">
        <v>0</v>
      </c>
      <c r="AB6" s="255" t="s">
        <v>198</v>
      </c>
    </row>
    <row r="7" spans="1:28" ht="166.35" customHeight="1">
      <c r="A7" s="246"/>
      <c r="B7" s="252"/>
      <c r="C7" s="246"/>
      <c r="D7" s="246"/>
      <c r="E7" s="1" t="s">
        <v>13</v>
      </c>
      <c r="F7" s="178">
        <v>200</v>
      </c>
      <c r="G7" s="105">
        <v>154</v>
      </c>
      <c r="H7" s="2">
        <v>88</v>
      </c>
      <c r="I7" s="106">
        <v>104</v>
      </c>
      <c r="J7" s="137">
        <v>107</v>
      </c>
      <c r="K7" s="1">
        <v>114</v>
      </c>
      <c r="L7" s="103">
        <v>81</v>
      </c>
      <c r="M7" s="137">
        <v>103</v>
      </c>
      <c r="N7" s="19">
        <v>135</v>
      </c>
      <c r="O7" s="138">
        <v>51</v>
      </c>
      <c r="P7" s="139">
        <v>157</v>
      </c>
      <c r="Q7" s="140">
        <v>105</v>
      </c>
      <c r="R7" s="141">
        <v>123</v>
      </c>
      <c r="S7" s="142">
        <v>157</v>
      </c>
      <c r="T7" s="143">
        <v>104</v>
      </c>
      <c r="U7" s="144">
        <v>110</v>
      </c>
      <c r="V7" s="142">
        <v>133</v>
      </c>
      <c r="W7" s="143">
        <v>106</v>
      </c>
      <c r="X7" s="144">
        <v>72</v>
      </c>
      <c r="Y7" s="142">
        <v>117</v>
      </c>
      <c r="Z7" s="143">
        <v>101</v>
      </c>
      <c r="AA7" s="144">
        <v>56</v>
      </c>
      <c r="AB7" s="256"/>
    </row>
    <row r="8" spans="1:28" ht="26.1" customHeight="1">
      <c r="A8" s="246"/>
      <c r="B8" s="252"/>
      <c r="C8" s="246"/>
      <c r="D8" s="246"/>
      <c r="E8" s="1" t="s">
        <v>14</v>
      </c>
      <c r="F8" s="179">
        <v>19</v>
      </c>
      <c r="G8" s="137">
        <v>12</v>
      </c>
      <c r="H8" s="1">
        <v>3</v>
      </c>
      <c r="I8" s="103">
        <v>3</v>
      </c>
      <c r="J8" s="137">
        <v>8</v>
      </c>
      <c r="K8" s="1">
        <v>5</v>
      </c>
      <c r="L8" s="103">
        <v>2</v>
      </c>
      <c r="M8" s="137">
        <v>6</v>
      </c>
      <c r="N8" s="19">
        <v>8</v>
      </c>
      <c r="O8" s="138">
        <v>2</v>
      </c>
      <c r="P8" s="142">
        <v>9</v>
      </c>
      <c r="Q8" s="143">
        <v>6</v>
      </c>
      <c r="R8" s="144">
        <v>3</v>
      </c>
      <c r="S8" s="145">
        <v>8</v>
      </c>
      <c r="T8" s="6">
        <v>6</v>
      </c>
      <c r="U8" s="138">
        <v>2</v>
      </c>
      <c r="V8" s="145">
        <v>9</v>
      </c>
      <c r="W8" s="6">
        <v>4</v>
      </c>
      <c r="X8" s="138">
        <v>3</v>
      </c>
      <c r="Y8" s="145">
        <v>7</v>
      </c>
      <c r="Z8" s="6">
        <v>7</v>
      </c>
      <c r="AA8" s="138">
        <v>2</v>
      </c>
      <c r="AB8" s="256"/>
    </row>
    <row r="9" spans="1:28" ht="26.1" customHeight="1">
      <c r="A9" s="246"/>
      <c r="B9" s="252"/>
      <c r="C9" s="246"/>
      <c r="D9" s="246"/>
      <c r="E9" s="1" t="s">
        <v>15</v>
      </c>
      <c r="F9" s="179">
        <v>87</v>
      </c>
      <c r="G9" s="137">
        <v>48</v>
      </c>
      <c r="H9" s="1">
        <v>25</v>
      </c>
      <c r="I9" s="103">
        <v>9</v>
      </c>
      <c r="J9" s="137">
        <v>29</v>
      </c>
      <c r="K9" s="1">
        <v>32</v>
      </c>
      <c r="L9" s="103">
        <v>9</v>
      </c>
      <c r="M9" s="146">
        <v>34</v>
      </c>
      <c r="N9" s="147">
        <v>29</v>
      </c>
      <c r="O9" s="141">
        <v>8</v>
      </c>
      <c r="P9" s="139">
        <v>46</v>
      </c>
      <c r="Q9" s="140">
        <v>26</v>
      </c>
      <c r="R9" s="141">
        <v>13</v>
      </c>
      <c r="S9" s="139">
        <v>46</v>
      </c>
      <c r="T9" s="140">
        <v>28</v>
      </c>
      <c r="U9" s="141">
        <v>9</v>
      </c>
      <c r="V9" s="139">
        <v>35</v>
      </c>
      <c r="W9" s="140">
        <v>26</v>
      </c>
      <c r="X9" s="141">
        <v>6</v>
      </c>
      <c r="Y9" s="139">
        <v>28</v>
      </c>
      <c r="Z9" s="140">
        <v>29</v>
      </c>
      <c r="AA9" s="141">
        <v>8</v>
      </c>
      <c r="AB9" s="256"/>
    </row>
    <row r="10" spans="1:28" ht="26.1" customHeight="1" thickBot="1">
      <c r="A10" s="246"/>
      <c r="B10" s="253"/>
      <c r="C10" s="246"/>
      <c r="D10" s="246"/>
      <c r="E10" s="1" t="s">
        <v>16</v>
      </c>
      <c r="F10" s="179">
        <v>36</v>
      </c>
      <c r="G10" s="148">
        <v>21</v>
      </c>
      <c r="H10" s="149">
        <v>16</v>
      </c>
      <c r="I10" s="150">
        <v>7</v>
      </c>
      <c r="J10" s="148">
        <v>18</v>
      </c>
      <c r="K10" s="149">
        <v>17</v>
      </c>
      <c r="L10" s="150">
        <v>6</v>
      </c>
      <c r="M10" s="148">
        <v>13</v>
      </c>
      <c r="N10" s="149">
        <v>19</v>
      </c>
      <c r="O10" s="150">
        <v>7</v>
      </c>
      <c r="P10" s="148">
        <v>26</v>
      </c>
      <c r="Q10" s="149">
        <v>12</v>
      </c>
      <c r="R10" s="150">
        <v>7</v>
      </c>
      <c r="S10" s="148">
        <v>24</v>
      </c>
      <c r="T10" s="149">
        <v>14</v>
      </c>
      <c r="U10" s="150">
        <v>5</v>
      </c>
      <c r="V10" s="148">
        <v>18</v>
      </c>
      <c r="W10" s="149">
        <v>16</v>
      </c>
      <c r="X10" s="150">
        <v>5</v>
      </c>
      <c r="Y10" s="148">
        <v>13</v>
      </c>
      <c r="Z10" s="149">
        <v>17</v>
      </c>
      <c r="AA10" s="150">
        <v>3</v>
      </c>
      <c r="AB10" s="257"/>
    </row>
    <row r="11" spans="1:28" ht="20.25" customHeight="1"/>
    <row r="12" spans="1:28" ht="42" customHeight="1" thickBot="1">
      <c r="A12" s="268" t="s">
        <v>54</v>
      </c>
      <c r="B12" s="269"/>
      <c r="C12" s="269"/>
      <c r="D12" s="269"/>
      <c r="E12" s="269"/>
      <c r="F12" s="269"/>
      <c r="G12" s="270"/>
      <c r="H12" s="270"/>
      <c r="I12" s="270"/>
      <c r="J12" s="270"/>
      <c r="K12" s="270"/>
      <c r="L12" s="270"/>
      <c r="M12" s="270"/>
      <c r="N12" s="270"/>
      <c r="O12" s="270"/>
      <c r="P12" s="270"/>
      <c r="Q12" s="270"/>
      <c r="R12" s="270"/>
      <c r="S12" s="270"/>
      <c r="T12" s="270"/>
      <c r="U12" s="270"/>
      <c r="V12" s="270"/>
      <c r="W12" s="270"/>
      <c r="X12" s="270"/>
      <c r="Y12" s="270"/>
      <c r="Z12" s="270"/>
      <c r="AA12" s="271"/>
    </row>
    <row r="13" spans="1:28" s="5" customFormat="1" ht="50.1" customHeight="1">
      <c r="A13" s="261" t="s">
        <v>5</v>
      </c>
      <c r="B13" s="261" t="s">
        <v>6</v>
      </c>
      <c r="C13" s="261" t="s">
        <v>7</v>
      </c>
      <c r="D13" s="261" t="s">
        <v>43</v>
      </c>
      <c r="E13" s="261" t="s">
        <v>8</v>
      </c>
      <c r="F13" s="238" t="s">
        <v>9</v>
      </c>
      <c r="G13" s="258" t="s">
        <v>80</v>
      </c>
      <c r="H13" s="259"/>
      <c r="I13" s="260"/>
      <c r="J13" s="258" t="s">
        <v>10</v>
      </c>
      <c r="K13" s="259"/>
      <c r="L13" s="260"/>
      <c r="M13" s="258" t="s">
        <v>0</v>
      </c>
      <c r="N13" s="259"/>
      <c r="O13" s="260"/>
      <c r="P13" s="258" t="s">
        <v>1</v>
      </c>
      <c r="Q13" s="259"/>
      <c r="R13" s="260"/>
      <c r="S13" s="258" t="s">
        <v>2</v>
      </c>
      <c r="T13" s="259"/>
      <c r="U13" s="260"/>
      <c r="V13" s="258" t="s">
        <v>11</v>
      </c>
      <c r="W13" s="259"/>
      <c r="X13" s="260"/>
      <c r="Y13" s="258" t="s">
        <v>3</v>
      </c>
      <c r="Z13" s="259"/>
      <c r="AA13" s="260"/>
    </row>
    <row r="14" spans="1:28" s="5" customFormat="1" ht="31.5">
      <c r="A14" s="261"/>
      <c r="B14" s="261"/>
      <c r="C14" s="261"/>
      <c r="D14" s="261"/>
      <c r="E14" s="261"/>
      <c r="F14" s="238"/>
      <c r="G14" s="118" t="s">
        <v>57</v>
      </c>
      <c r="H14" s="3" t="s">
        <v>58</v>
      </c>
      <c r="I14" s="119" t="s">
        <v>59</v>
      </c>
      <c r="J14" s="118" t="s">
        <v>57</v>
      </c>
      <c r="K14" s="3" t="s">
        <v>58</v>
      </c>
      <c r="L14" s="119" t="s">
        <v>59</v>
      </c>
      <c r="M14" s="118" t="s">
        <v>57</v>
      </c>
      <c r="N14" s="3" t="s">
        <v>58</v>
      </c>
      <c r="O14" s="119" t="s">
        <v>59</v>
      </c>
      <c r="P14" s="118" t="s">
        <v>57</v>
      </c>
      <c r="Q14" s="3" t="s">
        <v>58</v>
      </c>
      <c r="R14" s="119" t="s">
        <v>59</v>
      </c>
      <c r="S14" s="118" t="s">
        <v>57</v>
      </c>
      <c r="T14" s="3" t="s">
        <v>58</v>
      </c>
      <c r="U14" s="119" t="s">
        <v>59</v>
      </c>
      <c r="V14" s="118" t="s">
        <v>57</v>
      </c>
      <c r="W14" s="3" t="s">
        <v>58</v>
      </c>
      <c r="X14" s="119" t="s">
        <v>59</v>
      </c>
      <c r="Y14" s="118" t="s">
        <v>57</v>
      </c>
      <c r="Z14" s="3" t="s">
        <v>58</v>
      </c>
      <c r="AA14" s="119" t="s">
        <v>59</v>
      </c>
    </row>
    <row r="15" spans="1:28" s="5" customFormat="1" ht="26.1" customHeight="1">
      <c r="A15" s="246" t="s">
        <v>195</v>
      </c>
      <c r="B15" s="251" t="s">
        <v>196</v>
      </c>
      <c r="C15" s="246" t="s">
        <v>197</v>
      </c>
      <c r="D15" s="237" t="s">
        <v>44</v>
      </c>
      <c r="E15" s="2" t="s">
        <v>42</v>
      </c>
      <c r="F15" s="151">
        <f>F6/$F$6</f>
        <v>1</v>
      </c>
      <c r="G15" s="152">
        <f>G6/$F$6</f>
        <v>0.7142857142857143</v>
      </c>
      <c r="H15" s="153">
        <f t="shared" ref="H15:M15" si="0">H6/$F$6</f>
        <v>0.42857142857142855</v>
      </c>
      <c r="I15" s="154">
        <f t="shared" si="0"/>
        <v>0</v>
      </c>
      <c r="J15" s="152">
        <f t="shared" si="0"/>
        <v>0.14285714285714285</v>
      </c>
      <c r="K15" s="153">
        <f t="shared" si="0"/>
        <v>0.8571428571428571</v>
      </c>
      <c r="L15" s="154">
        <f t="shared" si="0"/>
        <v>0</v>
      </c>
      <c r="M15" s="152">
        <f t="shared" si="0"/>
        <v>0.14285714285714285</v>
      </c>
      <c r="N15" s="153">
        <f>N6/$F$6</f>
        <v>0.8571428571428571</v>
      </c>
      <c r="O15" s="154">
        <f>O6/$F$6</f>
        <v>0</v>
      </c>
      <c r="P15" s="152">
        <f t="shared" ref="P15:AA15" si="1">P6/$F$6</f>
        <v>0.42857142857142855</v>
      </c>
      <c r="Q15" s="153">
        <f>Q6/$F$6</f>
        <v>0.2857142857142857</v>
      </c>
      <c r="R15" s="154">
        <f t="shared" si="1"/>
        <v>0.14285714285714285</v>
      </c>
      <c r="S15" s="152">
        <f t="shared" si="1"/>
        <v>0.5714285714285714</v>
      </c>
      <c r="T15" s="153">
        <f t="shared" si="1"/>
        <v>0.42857142857142855</v>
      </c>
      <c r="U15" s="154">
        <f t="shared" si="1"/>
        <v>0</v>
      </c>
      <c r="V15" s="152">
        <f t="shared" si="1"/>
        <v>0.2857142857142857</v>
      </c>
      <c r="W15" s="153">
        <f t="shared" si="1"/>
        <v>0.5714285714285714</v>
      </c>
      <c r="X15" s="154">
        <f t="shared" si="1"/>
        <v>0</v>
      </c>
      <c r="Y15" s="152">
        <f t="shared" si="1"/>
        <v>0.5714285714285714</v>
      </c>
      <c r="Z15" s="153">
        <f>Z6/$F$6</f>
        <v>0.42857142857142855</v>
      </c>
      <c r="AA15" s="154">
        <f t="shared" si="1"/>
        <v>0</v>
      </c>
      <c r="AB15" s="4"/>
    </row>
    <row r="16" spans="1:28" ht="26.1" customHeight="1">
      <c r="A16" s="246"/>
      <c r="B16" s="252"/>
      <c r="C16" s="246"/>
      <c r="D16" s="237"/>
      <c r="E16" s="1" t="s">
        <v>13</v>
      </c>
      <c r="F16" s="151">
        <f>F7/$F$7</f>
        <v>1</v>
      </c>
      <c r="G16" s="152">
        <f>G7/$F$7</f>
        <v>0.77</v>
      </c>
      <c r="H16" s="153">
        <f t="shared" ref="H16:AA16" si="2">H7/$F$7</f>
        <v>0.44</v>
      </c>
      <c r="I16" s="154">
        <f t="shared" si="2"/>
        <v>0.52</v>
      </c>
      <c r="J16" s="152">
        <f t="shared" si="2"/>
        <v>0.53500000000000003</v>
      </c>
      <c r="K16" s="153">
        <f t="shared" si="2"/>
        <v>0.56999999999999995</v>
      </c>
      <c r="L16" s="154">
        <f t="shared" si="2"/>
        <v>0.40500000000000003</v>
      </c>
      <c r="M16" s="152">
        <f t="shared" si="2"/>
        <v>0.51500000000000001</v>
      </c>
      <c r="N16" s="153">
        <f t="shared" si="2"/>
        <v>0.67500000000000004</v>
      </c>
      <c r="O16" s="154">
        <f t="shared" si="2"/>
        <v>0.255</v>
      </c>
      <c r="P16" s="152">
        <f t="shared" si="2"/>
        <v>0.78500000000000003</v>
      </c>
      <c r="Q16" s="153">
        <f t="shared" si="2"/>
        <v>0.52500000000000002</v>
      </c>
      <c r="R16" s="154">
        <f t="shared" si="2"/>
        <v>0.61499999999999999</v>
      </c>
      <c r="S16" s="152">
        <f t="shared" si="2"/>
        <v>0.78500000000000003</v>
      </c>
      <c r="T16" s="153">
        <f t="shared" si="2"/>
        <v>0.52</v>
      </c>
      <c r="U16" s="154">
        <f t="shared" si="2"/>
        <v>0.55000000000000004</v>
      </c>
      <c r="V16" s="152">
        <f t="shared" si="2"/>
        <v>0.66500000000000004</v>
      </c>
      <c r="W16" s="153">
        <f t="shared" si="2"/>
        <v>0.53</v>
      </c>
      <c r="X16" s="154">
        <f t="shared" si="2"/>
        <v>0.36</v>
      </c>
      <c r="Y16" s="152">
        <f t="shared" si="2"/>
        <v>0.58499999999999996</v>
      </c>
      <c r="Z16" s="153">
        <f t="shared" si="2"/>
        <v>0.505</v>
      </c>
      <c r="AA16" s="154">
        <f t="shared" si="2"/>
        <v>0.28000000000000003</v>
      </c>
    </row>
    <row r="17" spans="1:27" ht="26.1" customHeight="1">
      <c r="A17" s="246"/>
      <c r="B17" s="252"/>
      <c r="C17" s="246"/>
      <c r="D17" s="237"/>
      <c r="E17" s="1" t="s">
        <v>14</v>
      </c>
      <c r="F17" s="151">
        <f>F8/$F$8</f>
        <v>1</v>
      </c>
      <c r="G17" s="152">
        <f t="shared" ref="G17:AA17" si="3">G8/$F$8</f>
        <v>0.63157894736842102</v>
      </c>
      <c r="H17" s="153">
        <f t="shared" si="3"/>
        <v>0.15789473684210525</v>
      </c>
      <c r="I17" s="154">
        <f t="shared" si="3"/>
        <v>0.15789473684210525</v>
      </c>
      <c r="J17" s="152">
        <f t="shared" si="3"/>
        <v>0.42105263157894735</v>
      </c>
      <c r="K17" s="153">
        <f t="shared" si="3"/>
        <v>0.26315789473684209</v>
      </c>
      <c r="L17" s="154">
        <f t="shared" si="3"/>
        <v>0.10526315789473684</v>
      </c>
      <c r="M17" s="152">
        <f t="shared" si="3"/>
        <v>0.31578947368421051</v>
      </c>
      <c r="N17" s="153">
        <f t="shared" si="3"/>
        <v>0.42105263157894735</v>
      </c>
      <c r="O17" s="154">
        <f t="shared" si="3"/>
        <v>0.10526315789473684</v>
      </c>
      <c r="P17" s="152">
        <f t="shared" si="3"/>
        <v>0.47368421052631576</v>
      </c>
      <c r="Q17" s="153">
        <f t="shared" si="3"/>
        <v>0.31578947368421051</v>
      </c>
      <c r="R17" s="154">
        <f t="shared" si="3"/>
        <v>0.15789473684210525</v>
      </c>
      <c r="S17" s="152">
        <f t="shared" si="3"/>
        <v>0.42105263157894735</v>
      </c>
      <c r="T17" s="153">
        <f t="shared" si="3"/>
        <v>0.31578947368421051</v>
      </c>
      <c r="U17" s="154">
        <f t="shared" si="3"/>
        <v>0.10526315789473684</v>
      </c>
      <c r="V17" s="152">
        <f t="shared" si="3"/>
        <v>0.47368421052631576</v>
      </c>
      <c r="W17" s="153">
        <f t="shared" si="3"/>
        <v>0.21052631578947367</v>
      </c>
      <c r="X17" s="154">
        <f t="shared" si="3"/>
        <v>0.15789473684210525</v>
      </c>
      <c r="Y17" s="152">
        <f t="shared" si="3"/>
        <v>0.36842105263157893</v>
      </c>
      <c r="Z17" s="153">
        <f t="shared" si="3"/>
        <v>0.36842105263157893</v>
      </c>
      <c r="AA17" s="154">
        <f t="shared" si="3"/>
        <v>0.10526315789473684</v>
      </c>
    </row>
    <row r="18" spans="1:27" ht="26.1" customHeight="1">
      <c r="A18" s="246"/>
      <c r="B18" s="252"/>
      <c r="C18" s="246"/>
      <c r="D18" s="237"/>
      <c r="E18" s="1" t="s">
        <v>15</v>
      </c>
      <c r="F18" s="151">
        <f>F9/$F$9</f>
        <v>1</v>
      </c>
      <c r="G18" s="152">
        <f t="shared" ref="G18:AA18" si="4">G9/$F$9</f>
        <v>0.55172413793103448</v>
      </c>
      <c r="H18" s="153">
        <f t="shared" si="4"/>
        <v>0.28735632183908044</v>
      </c>
      <c r="I18" s="154">
        <f t="shared" si="4"/>
        <v>0.10344827586206896</v>
      </c>
      <c r="J18" s="152">
        <f t="shared" si="4"/>
        <v>0.33333333333333331</v>
      </c>
      <c r="K18" s="153">
        <f t="shared" si="4"/>
        <v>0.36781609195402298</v>
      </c>
      <c r="L18" s="154">
        <f t="shared" si="4"/>
        <v>0.10344827586206896</v>
      </c>
      <c r="M18" s="152">
        <f t="shared" si="4"/>
        <v>0.39080459770114945</v>
      </c>
      <c r="N18" s="153">
        <f t="shared" si="4"/>
        <v>0.33333333333333331</v>
      </c>
      <c r="O18" s="154">
        <f t="shared" si="4"/>
        <v>9.1954022988505746E-2</v>
      </c>
      <c r="P18" s="152">
        <f t="shared" si="4"/>
        <v>0.52873563218390807</v>
      </c>
      <c r="Q18" s="153">
        <f t="shared" si="4"/>
        <v>0.2988505747126437</v>
      </c>
      <c r="R18" s="154">
        <f t="shared" si="4"/>
        <v>0.14942528735632185</v>
      </c>
      <c r="S18" s="152">
        <f t="shared" si="4"/>
        <v>0.52873563218390807</v>
      </c>
      <c r="T18" s="153">
        <f t="shared" si="4"/>
        <v>0.32183908045977011</v>
      </c>
      <c r="U18" s="154">
        <f t="shared" si="4"/>
        <v>0.10344827586206896</v>
      </c>
      <c r="V18" s="152">
        <f>V9/$F$9</f>
        <v>0.40229885057471265</v>
      </c>
      <c r="W18" s="153">
        <f t="shared" si="4"/>
        <v>0.2988505747126437</v>
      </c>
      <c r="X18" s="154">
        <f t="shared" si="4"/>
        <v>6.8965517241379309E-2</v>
      </c>
      <c r="Y18" s="152">
        <f t="shared" si="4"/>
        <v>0.32183908045977011</v>
      </c>
      <c r="Z18" s="153">
        <f t="shared" si="4"/>
        <v>0.33333333333333331</v>
      </c>
      <c r="AA18" s="154">
        <f t="shared" si="4"/>
        <v>9.1954022988505746E-2</v>
      </c>
    </row>
    <row r="19" spans="1:27" ht="26.1" customHeight="1" thickBot="1">
      <c r="A19" s="246"/>
      <c r="B19" s="253"/>
      <c r="C19" s="246"/>
      <c r="D19" s="237"/>
      <c r="E19" s="1" t="s">
        <v>16</v>
      </c>
      <c r="F19" s="151">
        <f>F10/$F$10</f>
        <v>1</v>
      </c>
      <c r="G19" s="155">
        <f t="shared" ref="G19:AA19" si="5">G10/$F$10</f>
        <v>0.58333333333333337</v>
      </c>
      <c r="H19" s="156">
        <f t="shared" si="5"/>
        <v>0.44444444444444442</v>
      </c>
      <c r="I19" s="157">
        <f t="shared" si="5"/>
        <v>0.19444444444444445</v>
      </c>
      <c r="J19" s="155">
        <f t="shared" si="5"/>
        <v>0.5</v>
      </c>
      <c r="K19" s="156">
        <f t="shared" si="5"/>
        <v>0.47222222222222221</v>
      </c>
      <c r="L19" s="157">
        <f t="shared" si="5"/>
        <v>0.16666666666666666</v>
      </c>
      <c r="M19" s="155">
        <f t="shared" si="5"/>
        <v>0.3611111111111111</v>
      </c>
      <c r="N19" s="156">
        <f t="shared" si="5"/>
        <v>0.52777777777777779</v>
      </c>
      <c r="O19" s="157">
        <f t="shared" si="5"/>
        <v>0.19444444444444445</v>
      </c>
      <c r="P19" s="155">
        <f t="shared" si="5"/>
        <v>0.72222222222222221</v>
      </c>
      <c r="Q19" s="156">
        <f t="shared" si="5"/>
        <v>0.33333333333333331</v>
      </c>
      <c r="R19" s="157">
        <f t="shared" si="5"/>
        <v>0.19444444444444445</v>
      </c>
      <c r="S19" s="155">
        <f t="shared" si="5"/>
        <v>0.66666666666666663</v>
      </c>
      <c r="T19" s="156">
        <f t="shared" si="5"/>
        <v>0.3888888888888889</v>
      </c>
      <c r="U19" s="157">
        <f t="shared" si="5"/>
        <v>0.1388888888888889</v>
      </c>
      <c r="V19" s="155">
        <f>V10/$F$9</f>
        <v>0.20689655172413793</v>
      </c>
      <c r="W19" s="156">
        <f t="shared" si="5"/>
        <v>0.44444444444444442</v>
      </c>
      <c r="X19" s="157">
        <f t="shared" si="5"/>
        <v>0.1388888888888889</v>
      </c>
      <c r="Y19" s="155">
        <f t="shared" si="5"/>
        <v>0.3611111111111111</v>
      </c>
      <c r="Z19" s="156">
        <f t="shared" si="5"/>
        <v>0.47222222222222221</v>
      </c>
      <c r="AA19" s="157">
        <f t="shared" si="5"/>
        <v>8.3333333333333329E-2</v>
      </c>
    </row>
    <row r="105" spans="24:24">
      <c r="X105" s="200"/>
    </row>
  </sheetData>
  <mergeCells count="40">
    <mergeCell ref="S13:U13"/>
    <mergeCell ref="V13:X13"/>
    <mergeCell ref="Y13:AA13"/>
    <mergeCell ref="A15:A19"/>
    <mergeCell ref="B15:B19"/>
    <mergeCell ref="C15:C19"/>
    <mergeCell ref="D15:D19"/>
    <mergeCell ref="J13:L13"/>
    <mergeCell ref="Y4:AA4"/>
    <mergeCell ref="D6:D10"/>
    <mergeCell ref="A12:AA12"/>
    <mergeCell ref="A13:A14"/>
    <mergeCell ref="B13:B14"/>
    <mergeCell ref="C13:C14"/>
    <mergeCell ref="D13:D14"/>
    <mergeCell ref="E13:E14"/>
    <mergeCell ref="F13:F14"/>
    <mergeCell ref="G13:I13"/>
    <mergeCell ref="G4:I4"/>
    <mergeCell ref="J4:L4"/>
    <mergeCell ref="M4:O4"/>
    <mergeCell ref="P4:R4"/>
    <mergeCell ref="M13:O13"/>
    <mergeCell ref="P13:R13"/>
    <mergeCell ref="AB6:AB10"/>
    <mergeCell ref="S4:U4"/>
    <mergeCell ref="V4:X4"/>
    <mergeCell ref="A1:AB1"/>
    <mergeCell ref="A2:Z2"/>
    <mergeCell ref="AA2:AB2"/>
    <mergeCell ref="A3:AB3"/>
    <mergeCell ref="A4:A5"/>
    <mergeCell ref="B4:B5"/>
    <mergeCell ref="C4:C5"/>
    <mergeCell ref="D4:D5"/>
    <mergeCell ref="E4:E5"/>
    <mergeCell ref="F4:F5"/>
    <mergeCell ref="A6:A10"/>
    <mergeCell ref="B6:B10"/>
    <mergeCell ref="C6:C10"/>
  </mergeCells>
  <hyperlinks>
    <hyperlink ref="AA2" location="'Rasgos y Ejemplos'!A2:H11" display="Ir a rasgos"/>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O18"/>
  <sheetViews>
    <sheetView zoomScale="55" zoomScaleNormal="55" workbookViewId="0">
      <selection activeCell="R13" sqref="R13"/>
    </sheetView>
  </sheetViews>
  <sheetFormatPr baseColWidth="10" defaultColWidth="8.7109375" defaultRowHeight="15"/>
  <cols>
    <col min="1" max="1" width="12.42578125" style="4" customWidth="1"/>
    <col min="2" max="3" width="18" style="4" customWidth="1"/>
    <col min="4" max="4" width="15.28515625" style="4" customWidth="1"/>
    <col min="5" max="5" width="18.28515625" style="4" customWidth="1"/>
    <col min="6" max="6" width="20.28515625" style="4" customWidth="1"/>
    <col min="7" max="7" width="37" style="4" customWidth="1"/>
    <col min="8" max="8" width="21.42578125" style="4" customWidth="1"/>
    <col min="9" max="12" width="18.7109375" style="4" customWidth="1"/>
    <col min="13" max="13" width="27.28515625" style="4" customWidth="1"/>
    <col min="14" max="14" width="18.7109375" style="4" customWidth="1"/>
    <col min="15" max="16375" width="9.140625" style="4" bestFit="1" customWidth="1"/>
    <col min="16376" max="16384" width="8.7109375" style="4" bestFit="1" customWidth="1"/>
  </cols>
  <sheetData>
    <row r="1" spans="1:15" ht="67.349999999999994" customHeight="1">
      <c r="A1" s="238" t="s">
        <v>184</v>
      </c>
      <c r="B1" s="239"/>
      <c r="C1" s="239"/>
      <c r="D1" s="239"/>
      <c r="E1" s="239"/>
      <c r="F1" s="239"/>
      <c r="G1" s="239"/>
      <c r="H1" s="239"/>
      <c r="I1" s="239"/>
      <c r="J1" s="239"/>
      <c r="K1" s="239"/>
      <c r="L1" s="239"/>
      <c r="M1" s="239"/>
      <c r="N1" s="240"/>
    </row>
    <row r="2" spans="1:15" ht="57" customHeight="1">
      <c r="A2" s="272" t="s">
        <v>192</v>
      </c>
      <c r="B2" s="273"/>
      <c r="C2" s="273"/>
      <c r="D2" s="273"/>
      <c r="E2" s="273"/>
      <c r="F2" s="273"/>
      <c r="G2" s="273"/>
      <c r="H2" s="273"/>
      <c r="I2" s="273"/>
      <c r="J2" s="273"/>
      <c r="K2" s="273"/>
      <c r="L2" s="273"/>
      <c r="M2" s="242" t="s">
        <v>39</v>
      </c>
      <c r="N2" s="242"/>
    </row>
    <row r="3" spans="1:15" ht="29.1" customHeight="1">
      <c r="A3" s="274" t="s">
        <v>55</v>
      </c>
      <c r="B3" s="275"/>
      <c r="C3" s="275"/>
      <c r="D3" s="275"/>
      <c r="E3" s="275"/>
      <c r="F3" s="275"/>
      <c r="G3" s="275"/>
      <c r="H3" s="275"/>
      <c r="I3" s="275"/>
      <c r="J3" s="275"/>
      <c r="K3" s="275"/>
      <c r="L3" s="275"/>
      <c r="M3" s="275"/>
      <c r="N3" s="276"/>
    </row>
    <row r="4" spans="1:15" s="5" customFormat="1" ht="57" customHeight="1">
      <c r="A4" s="130" t="s">
        <v>5</v>
      </c>
      <c r="B4" s="114" t="s">
        <v>6</v>
      </c>
      <c r="C4" s="114" t="s">
        <v>7</v>
      </c>
      <c r="D4" s="114" t="s">
        <v>43</v>
      </c>
      <c r="E4" s="114" t="s">
        <v>8</v>
      </c>
      <c r="F4" s="114" t="s">
        <v>40</v>
      </c>
      <c r="G4" s="114" t="s">
        <v>80</v>
      </c>
      <c r="H4" s="114" t="s">
        <v>10</v>
      </c>
      <c r="I4" s="114" t="s">
        <v>0</v>
      </c>
      <c r="J4" s="114" t="s">
        <v>1</v>
      </c>
      <c r="K4" s="114" t="s">
        <v>2</v>
      </c>
      <c r="L4" s="114" t="s">
        <v>11</v>
      </c>
      <c r="M4" s="114" t="s">
        <v>3</v>
      </c>
      <c r="N4" s="131" t="s">
        <v>12</v>
      </c>
    </row>
    <row r="5" spans="1:15" s="5" customFormat="1" ht="23.1" customHeight="1">
      <c r="A5" s="246" t="s">
        <v>195</v>
      </c>
      <c r="B5" s="251" t="s">
        <v>196</v>
      </c>
      <c r="C5" s="246" t="s">
        <v>197</v>
      </c>
      <c r="D5" s="277" t="s">
        <v>45</v>
      </c>
      <c r="E5" s="2" t="s">
        <v>42</v>
      </c>
      <c r="F5" s="1">
        <v>101</v>
      </c>
      <c r="G5" s="1">
        <v>101</v>
      </c>
      <c r="H5" s="1">
        <v>101</v>
      </c>
      <c r="I5" s="1">
        <v>101</v>
      </c>
      <c r="J5" s="1">
        <v>101</v>
      </c>
      <c r="K5" s="1">
        <v>101</v>
      </c>
      <c r="L5" s="1">
        <v>101</v>
      </c>
      <c r="M5" s="1">
        <v>101</v>
      </c>
      <c r="N5" s="255" t="s">
        <v>198</v>
      </c>
    </row>
    <row r="6" spans="1:15" ht="107.1" customHeight="1">
      <c r="A6" s="246"/>
      <c r="B6" s="252"/>
      <c r="C6" s="246"/>
      <c r="D6" s="278"/>
      <c r="E6" s="120" t="s">
        <v>13</v>
      </c>
      <c r="F6" s="66">
        <v>6189</v>
      </c>
      <c r="G6" s="66">
        <v>6048</v>
      </c>
      <c r="H6" s="1">
        <v>5587</v>
      </c>
      <c r="I6" s="1">
        <v>5651</v>
      </c>
      <c r="J6" s="1">
        <v>6041</v>
      </c>
      <c r="K6" s="1">
        <v>6046</v>
      </c>
      <c r="L6" s="1">
        <v>5504</v>
      </c>
      <c r="M6" s="1">
        <v>5699</v>
      </c>
      <c r="N6" s="256"/>
      <c r="O6" s="168"/>
    </row>
    <row r="7" spans="1:15" ht="23.1" customHeight="1">
      <c r="A7" s="246"/>
      <c r="B7" s="252"/>
      <c r="C7" s="246"/>
      <c r="D7" s="278"/>
      <c r="E7" s="132" t="s">
        <v>14</v>
      </c>
      <c r="F7" s="1">
        <v>46</v>
      </c>
      <c r="G7" s="1">
        <v>46</v>
      </c>
      <c r="H7" s="1">
        <v>34</v>
      </c>
      <c r="I7" s="1">
        <v>34</v>
      </c>
      <c r="J7" s="1">
        <v>46</v>
      </c>
      <c r="K7" s="1">
        <v>37</v>
      </c>
      <c r="L7" s="1">
        <v>34</v>
      </c>
      <c r="M7" s="1">
        <v>37</v>
      </c>
      <c r="N7" s="256"/>
    </row>
    <row r="8" spans="1:15" ht="23.1" customHeight="1">
      <c r="A8" s="246"/>
      <c r="B8" s="252"/>
      <c r="C8" s="246"/>
      <c r="D8" s="278"/>
      <c r="E8" s="132" t="s">
        <v>15</v>
      </c>
      <c r="F8" s="1">
        <v>300</v>
      </c>
      <c r="G8" s="1">
        <v>279</v>
      </c>
      <c r="H8" s="1">
        <v>280</v>
      </c>
      <c r="I8" s="1">
        <v>273</v>
      </c>
      <c r="J8" s="1">
        <v>274</v>
      </c>
      <c r="K8" s="1">
        <v>278</v>
      </c>
      <c r="L8" s="1">
        <v>267</v>
      </c>
      <c r="M8" s="1">
        <v>255</v>
      </c>
      <c r="N8" s="256"/>
    </row>
    <row r="9" spans="1:15" ht="23.1" customHeight="1">
      <c r="A9" s="246"/>
      <c r="B9" s="253"/>
      <c r="C9" s="246"/>
      <c r="D9" s="279"/>
      <c r="E9" s="133" t="s">
        <v>16</v>
      </c>
      <c r="F9" s="1">
        <v>40</v>
      </c>
      <c r="G9" s="1">
        <v>37</v>
      </c>
      <c r="H9" s="1">
        <v>36</v>
      </c>
      <c r="I9" s="1">
        <v>36</v>
      </c>
      <c r="J9" s="1">
        <v>37</v>
      </c>
      <c r="K9" s="1">
        <v>37</v>
      </c>
      <c r="L9" s="1">
        <v>37</v>
      </c>
      <c r="M9" s="1">
        <v>36</v>
      </c>
      <c r="N9" s="257"/>
    </row>
    <row r="10" spans="1:15" ht="20.25" customHeight="1"/>
    <row r="11" spans="1:15" ht="30" customHeight="1">
      <c r="A11" s="261" t="s">
        <v>56</v>
      </c>
      <c r="B11" s="261"/>
      <c r="C11" s="261"/>
      <c r="D11" s="261"/>
      <c r="E11" s="261"/>
      <c r="F11" s="261"/>
      <c r="G11" s="261"/>
      <c r="H11" s="261"/>
      <c r="I11" s="261"/>
      <c r="J11" s="261"/>
      <c r="K11" s="261"/>
      <c r="L11" s="261"/>
      <c r="M11" s="261"/>
    </row>
    <row r="12" spans="1:15" s="5" customFormat="1" ht="58.35" customHeight="1">
      <c r="A12" s="3" t="s">
        <v>5</v>
      </c>
      <c r="B12" s="3" t="s">
        <v>6</v>
      </c>
      <c r="C12" s="3" t="s">
        <v>7</v>
      </c>
      <c r="D12" s="134" t="s">
        <v>43</v>
      </c>
      <c r="E12" s="3" t="s">
        <v>8</v>
      </c>
      <c r="F12" s="114" t="s">
        <v>40</v>
      </c>
      <c r="G12" s="114" t="s">
        <v>80</v>
      </c>
      <c r="H12" s="3" t="s">
        <v>10</v>
      </c>
      <c r="I12" s="3" t="s">
        <v>0</v>
      </c>
      <c r="J12" s="3" t="s">
        <v>1</v>
      </c>
      <c r="K12" s="3" t="s">
        <v>2</v>
      </c>
      <c r="L12" s="3" t="s">
        <v>11</v>
      </c>
      <c r="M12" s="3" t="s">
        <v>3</v>
      </c>
    </row>
    <row r="13" spans="1:15" s="5" customFormat="1" ht="23.1" customHeight="1">
      <c r="A13" s="246" t="s">
        <v>195</v>
      </c>
      <c r="B13" s="251" t="s">
        <v>196</v>
      </c>
      <c r="C13" s="246" t="s">
        <v>197</v>
      </c>
      <c r="D13" s="237" t="s">
        <v>44</v>
      </c>
      <c r="E13" s="2" t="s">
        <v>42</v>
      </c>
      <c r="F13" s="126">
        <f>F5/$F$5</f>
        <v>1</v>
      </c>
      <c r="G13" s="126">
        <f>G5/$F$5</f>
        <v>1</v>
      </c>
      <c r="H13" s="126">
        <f t="shared" ref="H13:M13" si="0">H5/$F$5</f>
        <v>1</v>
      </c>
      <c r="I13" s="126">
        <f t="shared" si="0"/>
        <v>1</v>
      </c>
      <c r="J13" s="126">
        <f t="shared" si="0"/>
        <v>1</v>
      </c>
      <c r="K13" s="126">
        <f t="shared" si="0"/>
        <v>1</v>
      </c>
      <c r="L13" s="126">
        <f>L5/$F$5</f>
        <v>1</v>
      </c>
      <c r="M13" s="126">
        <f t="shared" si="0"/>
        <v>1</v>
      </c>
    </row>
    <row r="14" spans="1:15" ht="23.1" customHeight="1">
      <c r="A14" s="246"/>
      <c r="B14" s="252"/>
      <c r="C14" s="246"/>
      <c r="D14" s="237"/>
      <c r="E14" s="1" t="s">
        <v>13</v>
      </c>
      <c r="F14" s="126">
        <f t="shared" ref="F14:M14" si="1">F6/$F$6</f>
        <v>1</v>
      </c>
      <c r="G14" s="126">
        <f t="shared" si="1"/>
        <v>0.97721764420746482</v>
      </c>
      <c r="H14" s="126">
        <f t="shared" si="1"/>
        <v>0.90273065115527551</v>
      </c>
      <c r="I14" s="126">
        <f t="shared" si="1"/>
        <v>0.91307157860720634</v>
      </c>
      <c r="J14" s="126">
        <f t="shared" si="1"/>
        <v>0.97608660526740987</v>
      </c>
      <c r="K14" s="126">
        <f t="shared" si="1"/>
        <v>0.97689449022459207</v>
      </c>
      <c r="L14" s="126">
        <f t="shared" si="1"/>
        <v>0.88931976086605269</v>
      </c>
      <c r="M14" s="126">
        <f t="shared" si="1"/>
        <v>0.92082727419615451</v>
      </c>
      <c r="N14" s="5"/>
    </row>
    <row r="15" spans="1:15" ht="23.1" customHeight="1">
      <c r="A15" s="246"/>
      <c r="B15" s="252"/>
      <c r="C15" s="246"/>
      <c r="D15" s="237"/>
      <c r="E15" s="1" t="s">
        <v>14</v>
      </c>
      <c r="F15" s="126">
        <f t="shared" ref="F15:M15" si="2">F7/$F$7</f>
        <v>1</v>
      </c>
      <c r="G15" s="126">
        <f t="shared" si="2"/>
        <v>1</v>
      </c>
      <c r="H15" s="126">
        <f t="shared" si="2"/>
        <v>0.73913043478260865</v>
      </c>
      <c r="I15" s="126">
        <f t="shared" si="2"/>
        <v>0.73913043478260865</v>
      </c>
      <c r="J15" s="126">
        <f t="shared" si="2"/>
        <v>1</v>
      </c>
      <c r="K15" s="126">
        <f t="shared" si="2"/>
        <v>0.80434782608695654</v>
      </c>
      <c r="L15" s="126">
        <f t="shared" si="2"/>
        <v>0.73913043478260865</v>
      </c>
      <c r="M15" s="126">
        <f t="shared" si="2"/>
        <v>0.80434782608695654</v>
      </c>
      <c r="N15" s="5"/>
    </row>
    <row r="16" spans="1:15" ht="23.1" customHeight="1">
      <c r="A16" s="246"/>
      <c r="B16" s="252"/>
      <c r="C16" s="246"/>
      <c r="D16" s="237"/>
      <c r="E16" s="1" t="s">
        <v>15</v>
      </c>
      <c r="F16" s="126">
        <f t="shared" ref="F16:M16" si="3">F8/$F$8</f>
        <v>1</v>
      </c>
      <c r="G16" s="126">
        <f t="shared" si="3"/>
        <v>0.93</v>
      </c>
      <c r="H16" s="126">
        <f t="shared" si="3"/>
        <v>0.93333333333333335</v>
      </c>
      <c r="I16" s="126">
        <f t="shared" si="3"/>
        <v>0.91</v>
      </c>
      <c r="J16" s="126">
        <f t="shared" si="3"/>
        <v>0.91333333333333333</v>
      </c>
      <c r="K16" s="126">
        <f t="shared" si="3"/>
        <v>0.92666666666666664</v>
      </c>
      <c r="L16" s="126">
        <f t="shared" si="3"/>
        <v>0.89</v>
      </c>
      <c r="M16" s="126">
        <f t="shared" si="3"/>
        <v>0.85</v>
      </c>
      <c r="N16" s="5"/>
    </row>
    <row r="17" spans="1:14" ht="23.1" customHeight="1">
      <c r="A17" s="246"/>
      <c r="B17" s="253"/>
      <c r="C17" s="246"/>
      <c r="D17" s="237"/>
      <c r="E17" s="1" t="s">
        <v>16</v>
      </c>
      <c r="F17" s="126">
        <f t="shared" ref="F17:M17" si="4">F9/$F$9</f>
        <v>1</v>
      </c>
      <c r="G17" s="126">
        <f t="shared" si="4"/>
        <v>0.92500000000000004</v>
      </c>
      <c r="H17" s="126">
        <f t="shared" si="4"/>
        <v>0.9</v>
      </c>
      <c r="I17" s="126">
        <f t="shared" si="4"/>
        <v>0.9</v>
      </c>
      <c r="J17" s="126">
        <f t="shared" si="4"/>
        <v>0.92500000000000004</v>
      </c>
      <c r="K17" s="126">
        <f t="shared" si="4"/>
        <v>0.92500000000000004</v>
      </c>
      <c r="L17" s="126">
        <f t="shared" si="4"/>
        <v>0.92500000000000004</v>
      </c>
      <c r="M17" s="126">
        <f t="shared" si="4"/>
        <v>0.9</v>
      </c>
      <c r="N17" s="5"/>
    </row>
    <row r="18" spans="1:14" ht="20.25" customHeight="1">
      <c r="A18" s="6"/>
      <c r="B18" s="6"/>
      <c r="C18" s="6"/>
    </row>
  </sheetData>
  <mergeCells count="14">
    <mergeCell ref="D13:D17"/>
    <mergeCell ref="A1:N1"/>
    <mergeCell ref="A2:L2"/>
    <mergeCell ref="M2:N2"/>
    <mergeCell ref="A3:N3"/>
    <mergeCell ref="D5:D9"/>
    <mergeCell ref="A11:M11"/>
    <mergeCell ref="A5:A9"/>
    <mergeCell ref="B5:B9"/>
    <mergeCell ref="C5:C9"/>
    <mergeCell ref="A13:A17"/>
    <mergeCell ref="B13:B17"/>
    <mergeCell ref="C13:C17"/>
    <mergeCell ref="N5:N9"/>
  </mergeCells>
  <hyperlinks>
    <hyperlink ref="M2:N2" location="'Rasgos y Ejemplos'!A2:H11" display="Ir a rasgos"/>
  </hyperlink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N20"/>
  <sheetViews>
    <sheetView zoomScale="70" zoomScaleNormal="70" workbookViewId="0">
      <selection activeCell="G5" sqref="G5:H5"/>
    </sheetView>
  </sheetViews>
  <sheetFormatPr baseColWidth="10" defaultColWidth="8.7109375" defaultRowHeight="15"/>
  <cols>
    <col min="1" max="1" width="10.7109375" style="4" customWidth="1"/>
    <col min="2" max="2" width="14.7109375" style="4" customWidth="1"/>
    <col min="3" max="3" width="12.7109375" style="4" customWidth="1"/>
    <col min="4" max="4" width="14.140625" style="4" customWidth="1"/>
    <col min="5" max="5" width="18.7109375" style="4" customWidth="1"/>
    <col min="6" max="6" width="22.7109375" style="4" customWidth="1"/>
    <col min="7" max="8" width="20.28515625" style="4" customWidth="1"/>
    <col min="9" max="9" width="29.7109375" style="4" customWidth="1"/>
    <col min="10" max="10" width="27.140625" style="4" customWidth="1"/>
    <col min="11" max="11" width="26.140625" style="4" customWidth="1"/>
    <col min="12" max="12" width="35.28515625" style="4" customWidth="1"/>
    <col min="13" max="13" width="28.7109375" style="4" customWidth="1"/>
    <col min="14" max="14" width="27.7109375" style="4" customWidth="1"/>
    <col min="15" max="16374" width="9.140625" style="4" bestFit="1" customWidth="1"/>
    <col min="16375" max="16384" width="8.7109375" style="4" bestFit="1" customWidth="1"/>
  </cols>
  <sheetData>
    <row r="1" spans="1:14" ht="47.1" customHeight="1">
      <c r="A1" s="261" t="s">
        <v>183</v>
      </c>
      <c r="B1" s="254"/>
      <c r="C1" s="254"/>
      <c r="D1" s="254"/>
      <c r="E1" s="254"/>
      <c r="F1" s="254"/>
      <c r="G1" s="254"/>
      <c r="H1" s="254"/>
      <c r="I1" s="254"/>
      <c r="J1" s="254"/>
      <c r="K1" s="254"/>
      <c r="L1" s="254"/>
      <c r="M1" s="254"/>
      <c r="N1" s="254"/>
    </row>
    <row r="2" spans="1:14" ht="26.25" customHeight="1">
      <c r="A2" s="238" t="s">
        <v>60</v>
      </c>
      <c r="B2" s="239"/>
      <c r="C2" s="239"/>
      <c r="D2" s="239"/>
      <c r="E2" s="239"/>
      <c r="F2" s="239"/>
      <c r="G2" s="239"/>
      <c r="H2" s="239"/>
      <c r="I2" s="239"/>
      <c r="J2" s="239"/>
      <c r="K2" s="239"/>
      <c r="L2" s="239"/>
      <c r="M2" s="239"/>
      <c r="N2" s="240"/>
    </row>
    <row r="3" spans="1:14" s="5" customFormat="1" ht="24.75" customHeight="1">
      <c r="A3" s="280" t="s">
        <v>5</v>
      </c>
      <c r="B3" s="280" t="s">
        <v>6</v>
      </c>
      <c r="C3" s="280" t="s">
        <v>7</v>
      </c>
      <c r="D3" s="280" t="s">
        <v>43</v>
      </c>
      <c r="E3" s="280" t="s">
        <v>18</v>
      </c>
      <c r="F3" s="238" t="s">
        <v>17</v>
      </c>
      <c r="G3" s="282" t="s">
        <v>10</v>
      </c>
      <c r="H3" s="282"/>
      <c r="I3" s="282"/>
      <c r="J3" s="282" t="s">
        <v>0</v>
      </c>
      <c r="K3" s="282"/>
      <c r="L3" s="261" t="s">
        <v>3</v>
      </c>
      <c r="M3" s="261"/>
      <c r="N3" s="287" t="s">
        <v>12</v>
      </c>
    </row>
    <row r="4" spans="1:14" ht="106.35" customHeight="1">
      <c r="A4" s="281"/>
      <c r="B4" s="281"/>
      <c r="C4" s="281"/>
      <c r="D4" s="281"/>
      <c r="E4" s="281"/>
      <c r="F4" s="238"/>
      <c r="G4" s="115" t="s">
        <v>19</v>
      </c>
      <c r="H4" s="18" t="s">
        <v>20</v>
      </c>
      <c r="I4" s="18" t="s">
        <v>94</v>
      </c>
      <c r="J4" s="18" t="s">
        <v>97</v>
      </c>
      <c r="K4" s="18" t="s">
        <v>98</v>
      </c>
      <c r="L4" s="18" t="s">
        <v>95</v>
      </c>
      <c r="M4" s="18" t="s">
        <v>96</v>
      </c>
      <c r="N4" s="288"/>
    </row>
    <row r="5" spans="1:14" ht="90" customHeight="1">
      <c r="A5" s="174" t="s">
        <v>195</v>
      </c>
      <c r="B5" s="175" t="s">
        <v>196</v>
      </c>
      <c r="C5" s="174" t="s">
        <v>197</v>
      </c>
      <c r="D5" s="2" t="s">
        <v>45</v>
      </c>
      <c r="E5" s="121" t="s">
        <v>21</v>
      </c>
      <c r="F5" s="80">
        <v>6302</v>
      </c>
      <c r="G5" s="2">
        <v>2830</v>
      </c>
      <c r="H5" s="2">
        <v>3472</v>
      </c>
      <c r="I5" s="2" t="s">
        <v>79</v>
      </c>
      <c r="J5" s="2" t="s">
        <v>79</v>
      </c>
      <c r="K5" s="2" t="s">
        <v>79</v>
      </c>
      <c r="L5" s="2" t="s">
        <v>79</v>
      </c>
      <c r="M5" s="2" t="s">
        <v>79</v>
      </c>
      <c r="N5" s="180" t="s">
        <v>198</v>
      </c>
    </row>
    <row r="6" spans="1:14" ht="20.25" customHeight="1"/>
    <row r="7" spans="1:14" ht="30" customHeight="1">
      <c r="A7" s="289" t="s">
        <v>61</v>
      </c>
      <c r="B7" s="289"/>
      <c r="C7" s="289"/>
      <c r="D7" s="289"/>
      <c r="E7" s="289"/>
      <c r="F7" s="289"/>
      <c r="G7" s="289"/>
      <c r="H7" s="289"/>
      <c r="I7" s="289"/>
      <c r="J7" s="289"/>
      <c r="K7" s="289"/>
      <c r="L7" s="289"/>
      <c r="M7" s="289"/>
    </row>
    <row r="8" spans="1:14" ht="28.5" customHeight="1">
      <c r="A8" s="280" t="s">
        <v>5</v>
      </c>
      <c r="B8" s="280" t="s">
        <v>6</v>
      </c>
      <c r="C8" s="280" t="s">
        <v>7</v>
      </c>
      <c r="D8" s="280" t="s">
        <v>43</v>
      </c>
      <c r="E8" s="280" t="s">
        <v>18</v>
      </c>
      <c r="F8" s="240" t="s">
        <v>17</v>
      </c>
      <c r="G8" s="290" t="s">
        <v>10</v>
      </c>
      <c r="H8" s="291"/>
      <c r="I8" s="292"/>
      <c r="J8" s="283" t="s">
        <v>0</v>
      </c>
      <c r="K8" s="284"/>
      <c r="L8" s="285" t="s">
        <v>3</v>
      </c>
      <c r="M8" s="286"/>
    </row>
    <row r="9" spans="1:14" ht="86.1" customHeight="1">
      <c r="A9" s="281"/>
      <c r="B9" s="281"/>
      <c r="C9" s="281"/>
      <c r="D9" s="281"/>
      <c r="E9" s="281"/>
      <c r="F9" s="280"/>
      <c r="G9" s="3" t="s">
        <v>19</v>
      </c>
      <c r="H9" s="3" t="s">
        <v>20</v>
      </c>
      <c r="I9" s="3" t="s">
        <v>94</v>
      </c>
      <c r="J9" s="3" t="s">
        <v>66</v>
      </c>
      <c r="K9" s="3" t="s">
        <v>67</v>
      </c>
      <c r="L9" s="3" t="s">
        <v>95</v>
      </c>
      <c r="M9" s="3" t="s">
        <v>96</v>
      </c>
    </row>
    <row r="10" spans="1:14" ht="38.85" customHeight="1">
      <c r="A10" s="174" t="s">
        <v>195</v>
      </c>
      <c r="B10" s="175" t="s">
        <v>196</v>
      </c>
      <c r="C10" s="174" t="s">
        <v>197</v>
      </c>
      <c r="D10" s="1" t="s">
        <v>44</v>
      </c>
      <c r="E10" s="121" t="s">
        <v>21</v>
      </c>
      <c r="F10" s="128">
        <f>F5/$F$5</f>
        <v>1</v>
      </c>
      <c r="G10" s="129">
        <f>G5/$F$5</f>
        <v>0.44906378927324658</v>
      </c>
      <c r="H10" s="129">
        <f t="shared" ref="H10:K10" si="0">H5/$F$5</f>
        <v>0.55093621072675336</v>
      </c>
      <c r="I10" s="129" t="e">
        <f t="shared" si="0"/>
        <v>#VALUE!</v>
      </c>
      <c r="J10" s="129" t="e">
        <f>J5/$F$5</f>
        <v>#VALUE!</v>
      </c>
      <c r="K10" s="129" t="e">
        <f t="shared" si="0"/>
        <v>#VALUE!</v>
      </c>
      <c r="L10" s="129" t="e">
        <f>L5/$F$5</f>
        <v>#VALUE!</v>
      </c>
      <c r="M10" s="129" t="e">
        <f>M5/$F$5</f>
        <v>#VALUE!</v>
      </c>
    </row>
    <row r="20" ht="15" customHeight="1"/>
  </sheetData>
  <mergeCells count="22">
    <mergeCell ref="J8:K8"/>
    <mergeCell ref="L8:M8"/>
    <mergeCell ref="L3:M3"/>
    <mergeCell ref="N3:N4"/>
    <mergeCell ref="A7:M7"/>
    <mergeCell ref="A8:A9"/>
    <mergeCell ref="B8:B9"/>
    <mergeCell ref="C8:C9"/>
    <mergeCell ref="D8:D9"/>
    <mergeCell ref="E8:E9"/>
    <mergeCell ref="F8:F9"/>
    <mergeCell ref="G8:I8"/>
    <mergeCell ref="A1:N1"/>
    <mergeCell ref="A2:N2"/>
    <mergeCell ref="A3:A4"/>
    <mergeCell ref="B3:B4"/>
    <mergeCell ref="C3:C4"/>
    <mergeCell ref="D3:D4"/>
    <mergeCell ref="E3:E4"/>
    <mergeCell ref="F3:F4"/>
    <mergeCell ref="G3:I3"/>
    <mergeCell ref="J3:K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N10"/>
  <sheetViews>
    <sheetView zoomScale="70" zoomScaleNormal="70" workbookViewId="0">
      <selection activeCell="N5" sqref="N5"/>
    </sheetView>
  </sheetViews>
  <sheetFormatPr baseColWidth="10" defaultColWidth="8.7109375" defaultRowHeight="15"/>
  <cols>
    <col min="1" max="1" width="14.42578125" style="4" customWidth="1"/>
    <col min="2" max="2" width="17.7109375" style="4" customWidth="1"/>
    <col min="3" max="3" width="18.42578125" style="4" customWidth="1"/>
    <col min="4" max="4" width="17.42578125" style="4" customWidth="1"/>
    <col min="5" max="5" width="21.42578125" style="4" customWidth="1"/>
    <col min="6" max="7" width="37.42578125" style="4" customWidth="1"/>
    <col min="8" max="8" width="22.28515625" style="4" customWidth="1"/>
    <col min="9" max="12" width="18.7109375" style="4" customWidth="1"/>
    <col min="13" max="13" width="25.140625" style="4" customWidth="1"/>
    <col min="14" max="14" width="27.7109375" style="4" customWidth="1"/>
    <col min="15" max="16375" width="9.140625" style="4" bestFit="1" customWidth="1"/>
    <col min="16376" max="16384" width="8.7109375" style="4" bestFit="1" customWidth="1"/>
  </cols>
  <sheetData>
    <row r="1" spans="1:14" ht="67.349999999999994" customHeight="1">
      <c r="A1" s="261" t="s">
        <v>188</v>
      </c>
      <c r="B1" s="254"/>
      <c r="C1" s="254"/>
      <c r="D1" s="254"/>
      <c r="E1" s="254"/>
      <c r="F1" s="254"/>
      <c r="G1" s="254"/>
      <c r="H1" s="254"/>
      <c r="I1" s="254"/>
      <c r="J1" s="254"/>
      <c r="K1" s="254"/>
      <c r="L1" s="254"/>
      <c r="M1" s="254"/>
      <c r="N1" s="254"/>
    </row>
    <row r="2" spans="1:14" ht="50.1" customHeight="1">
      <c r="A2" s="272" t="s">
        <v>191</v>
      </c>
      <c r="B2" s="273"/>
      <c r="C2" s="273"/>
      <c r="D2" s="273"/>
      <c r="E2" s="273"/>
      <c r="F2" s="273"/>
      <c r="G2" s="273"/>
      <c r="H2" s="273"/>
      <c r="I2" s="273"/>
      <c r="J2" s="273"/>
      <c r="K2" s="273"/>
      <c r="L2" s="273"/>
      <c r="M2" s="293" t="s">
        <v>39</v>
      </c>
      <c r="N2" s="294"/>
    </row>
    <row r="3" spans="1:14" ht="27.75" customHeight="1">
      <c r="A3" s="261" t="s">
        <v>62</v>
      </c>
      <c r="B3" s="261"/>
      <c r="C3" s="261"/>
      <c r="D3" s="261"/>
      <c r="E3" s="261"/>
      <c r="F3" s="261"/>
      <c r="G3" s="261"/>
      <c r="H3" s="261"/>
      <c r="I3" s="261"/>
      <c r="J3" s="261"/>
      <c r="K3" s="261"/>
      <c r="L3" s="261"/>
      <c r="M3" s="261"/>
      <c r="N3" s="261"/>
    </row>
    <row r="4" spans="1:14" s="5" customFormat="1" ht="31.5">
      <c r="A4" s="3" t="s">
        <v>5</v>
      </c>
      <c r="B4" s="3" t="s">
        <v>6</v>
      </c>
      <c r="C4" s="3" t="s">
        <v>7</v>
      </c>
      <c r="D4" s="3" t="s">
        <v>43</v>
      </c>
      <c r="E4" s="3" t="s">
        <v>22</v>
      </c>
      <c r="F4" s="3" t="s">
        <v>41</v>
      </c>
      <c r="G4" s="3" t="s">
        <v>80</v>
      </c>
      <c r="H4" s="3" t="s">
        <v>10</v>
      </c>
      <c r="I4" s="3" t="s">
        <v>0</v>
      </c>
      <c r="J4" s="3" t="s">
        <v>1</v>
      </c>
      <c r="K4" s="3" t="s">
        <v>2</v>
      </c>
      <c r="L4" s="3" t="s">
        <v>11</v>
      </c>
      <c r="M4" s="3" t="s">
        <v>3</v>
      </c>
      <c r="N4" s="3" t="s">
        <v>12</v>
      </c>
    </row>
    <row r="5" spans="1:14" ht="114" customHeight="1">
      <c r="A5" s="174" t="s">
        <v>195</v>
      </c>
      <c r="B5" s="175" t="s">
        <v>196</v>
      </c>
      <c r="C5" s="174" t="s">
        <v>197</v>
      </c>
      <c r="D5" s="2" t="s">
        <v>45</v>
      </c>
      <c r="E5" s="1" t="s">
        <v>23</v>
      </c>
      <c r="F5" s="2">
        <v>5997</v>
      </c>
      <c r="G5" s="2">
        <v>750</v>
      </c>
      <c r="H5" s="1">
        <v>273</v>
      </c>
      <c r="I5" s="1">
        <v>220</v>
      </c>
      <c r="J5" s="1">
        <v>2649</v>
      </c>
      <c r="K5" s="1">
        <v>1819</v>
      </c>
      <c r="L5" s="1">
        <v>400</v>
      </c>
      <c r="M5" s="1">
        <v>162</v>
      </c>
      <c r="N5" s="181" t="s">
        <v>199</v>
      </c>
    </row>
    <row r="6" spans="1:14" ht="20.25" customHeight="1"/>
    <row r="7" spans="1:14" ht="30" customHeight="1">
      <c r="A7" s="261" t="s">
        <v>63</v>
      </c>
      <c r="B7" s="261"/>
      <c r="C7" s="261"/>
      <c r="D7" s="261"/>
      <c r="E7" s="261"/>
      <c r="F7" s="261"/>
      <c r="G7" s="261"/>
      <c r="H7" s="261"/>
      <c r="I7" s="261"/>
      <c r="J7" s="261"/>
      <c r="K7" s="261"/>
      <c r="L7" s="261"/>
      <c r="M7" s="261"/>
    </row>
    <row r="8" spans="1:14" s="5" customFormat="1" ht="77.099999999999994" customHeight="1">
      <c r="A8" s="3" t="s">
        <v>5</v>
      </c>
      <c r="B8" s="3" t="s">
        <v>6</v>
      </c>
      <c r="C8" s="3" t="s">
        <v>7</v>
      </c>
      <c r="D8" s="3" t="s">
        <v>43</v>
      </c>
      <c r="E8" s="3" t="s">
        <v>22</v>
      </c>
      <c r="F8" s="3" t="s">
        <v>41</v>
      </c>
      <c r="G8" s="3" t="s">
        <v>80</v>
      </c>
      <c r="H8" s="3" t="s">
        <v>10</v>
      </c>
      <c r="I8" s="3" t="s">
        <v>0</v>
      </c>
      <c r="J8" s="3" t="s">
        <v>1</v>
      </c>
      <c r="K8" s="3" t="s">
        <v>2</v>
      </c>
      <c r="L8" s="3" t="s">
        <v>11</v>
      </c>
      <c r="M8" s="3" t="s">
        <v>3</v>
      </c>
    </row>
    <row r="9" spans="1:14" ht="45" customHeight="1">
      <c r="A9" s="174" t="s">
        <v>195</v>
      </c>
      <c r="B9" s="175" t="s">
        <v>196</v>
      </c>
      <c r="C9" s="174" t="s">
        <v>197</v>
      </c>
      <c r="D9" s="1" t="s">
        <v>44</v>
      </c>
      <c r="E9" s="1" t="s">
        <v>23</v>
      </c>
      <c r="F9" s="127">
        <f>F5/$F$5</f>
        <v>1</v>
      </c>
      <c r="G9" s="127">
        <f>G5/$F$5</f>
        <v>0.12506253126563283</v>
      </c>
      <c r="H9" s="127">
        <f t="shared" ref="H9:L9" si="0">H5/$F$5</f>
        <v>4.5522761380690342E-2</v>
      </c>
      <c r="I9" s="127">
        <f>I5/$F$5</f>
        <v>3.6685009171252295E-2</v>
      </c>
      <c r="J9" s="203">
        <f>J5/$F$5</f>
        <v>0.44172086043021513</v>
      </c>
      <c r="K9" s="202">
        <f t="shared" si="0"/>
        <v>0.30331832582958146</v>
      </c>
      <c r="L9" s="127">
        <f t="shared" si="0"/>
        <v>6.6700016675004165E-2</v>
      </c>
      <c r="M9" s="127">
        <f>M5/$F$5</f>
        <v>2.7013506753376687E-2</v>
      </c>
    </row>
    <row r="10" spans="1:14" ht="20.25" customHeight="1">
      <c r="G10" s="190"/>
    </row>
  </sheetData>
  <mergeCells count="5">
    <mergeCell ref="A1:N1"/>
    <mergeCell ref="A2:L2"/>
    <mergeCell ref="M2:N2"/>
    <mergeCell ref="A3:N3"/>
    <mergeCell ref="A7:M7"/>
  </mergeCells>
  <hyperlinks>
    <hyperlink ref="M2:N2" location="'Rasgos y Ejemplos'!A2:H11" display="Ir a rasgos"/>
  </hyperlink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N10"/>
  <sheetViews>
    <sheetView zoomScale="70" zoomScaleNormal="70" workbookViewId="0">
      <selection activeCell="O8" sqref="O8"/>
    </sheetView>
  </sheetViews>
  <sheetFormatPr baseColWidth="10" defaultColWidth="8.7109375" defaultRowHeight="15"/>
  <cols>
    <col min="1" max="1" width="12.42578125" style="4" customWidth="1"/>
    <col min="2" max="2" width="11.7109375" style="4" customWidth="1"/>
    <col min="3" max="3" width="12.140625" style="4" customWidth="1"/>
    <col min="4" max="4" width="13.7109375" style="4" customWidth="1"/>
    <col min="5" max="5" width="14.42578125" style="4" customWidth="1"/>
    <col min="6" max="6" width="20.28515625" style="4" customWidth="1"/>
    <col min="7" max="7" width="30" style="4" customWidth="1"/>
    <col min="8" max="11" width="14.42578125" style="4" customWidth="1"/>
    <col min="12" max="12" width="16.140625" style="4" customWidth="1"/>
    <col min="13" max="13" width="19.42578125" style="4" customWidth="1"/>
    <col min="14" max="14" width="27.7109375" style="4" customWidth="1"/>
    <col min="15" max="16375" width="9.140625" style="4" bestFit="1" customWidth="1"/>
    <col min="16376" max="16384" width="8.7109375" style="4" bestFit="1" customWidth="1"/>
  </cols>
  <sheetData>
    <row r="1" spans="1:14" ht="37.35" customHeight="1">
      <c r="A1" s="261" t="s">
        <v>189</v>
      </c>
      <c r="B1" s="254"/>
      <c r="C1" s="254"/>
      <c r="D1" s="254"/>
      <c r="E1" s="254"/>
      <c r="F1" s="254"/>
      <c r="G1" s="254"/>
      <c r="H1" s="254"/>
      <c r="I1" s="254"/>
      <c r="J1" s="254"/>
      <c r="K1" s="254"/>
      <c r="L1" s="254"/>
      <c r="M1" s="254"/>
      <c r="N1" s="254"/>
    </row>
    <row r="2" spans="1:14" ht="35.1" customHeight="1">
      <c r="A2" s="272" t="s">
        <v>190</v>
      </c>
      <c r="B2" s="273"/>
      <c r="C2" s="273"/>
      <c r="D2" s="273"/>
      <c r="E2" s="273"/>
      <c r="F2" s="273"/>
      <c r="G2" s="273"/>
      <c r="H2" s="273"/>
      <c r="I2" s="273"/>
      <c r="J2" s="273"/>
      <c r="K2" s="273"/>
      <c r="L2" s="273"/>
      <c r="M2" s="293" t="s">
        <v>39</v>
      </c>
      <c r="N2" s="294"/>
    </row>
    <row r="3" spans="1:14" ht="27.75" customHeight="1">
      <c r="A3" s="238" t="s">
        <v>64</v>
      </c>
      <c r="B3" s="239"/>
      <c r="C3" s="239"/>
      <c r="D3" s="239"/>
      <c r="E3" s="239"/>
      <c r="F3" s="239"/>
      <c r="G3" s="239"/>
      <c r="H3" s="239"/>
      <c r="I3" s="239"/>
      <c r="J3" s="239"/>
      <c r="K3" s="239"/>
      <c r="L3" s="239"/>
      <c r="M3" s="240"/>
      <c r="N3" s="280" t="s">
        <v>12</v>
      </c>
    </row>
    <row r="4" spans="1:14" s="5" customFormat="1" ht="47.25">
      <c r="A4" s="3" t="s">
        <v>5</v>
      </c>
      <c r="B4" s="3" t="s">
        <v>6</v>
      </c>
      <c r="C4" s="3" t="s">
        <v>7</v>
      </c>
      <c r="D4" s="3" t="s">
        <v>43</v>
      </c>
      <c r="E4" s="3" t="s">
        <v>22</v>
      </c>
      <c r="F4" s="3" t="s">
        <v>41</v>
      </c>
      <c r="G4" s="3" t="s">
        <v>80</v>
      </c>
      <c r="H4" s="3" t="s">
        <v>10</v>
      </c>
      <c r="I4" s="3" t="s">
        <v>0</v>
      </c>
      <c r="J4" s="3" t="s">
        <v>1</v>
      </c>
      <c r="K4" s="3" t="s">
        <v>2</v>
      </c>
      <c r="L4" s="3" t="s">
        <v>11</v>
      </c>
      <c r="M4" s="3" t="s">
        <v>3</v>
      </c>
      <c r="N4" s="281"/>
    </row>
    <row r="5" spans="1:14" ht="409.5">
      <c r="A5" s="174" t="s">
        <v>195</v>
      </c>
      <c r="B5" s="175" t="s">
        <v>196</v>
      </c>
      <c r="C5" s="174" t="s">
        <v>197</v>
      </c>
      <c r="D5" s="2" t="s">
        <v>45</v>
      </c>
      <c r="E5" s="1" t="s">
        <v>23</v>
      </c>
      <c r="F5" s="66">
        <v>1063</v>
      </c>
      <c r="G5" s="66">
        <v>45</v>
      </c>
      <c r="H5" s="1">
        <v>7</v>
      </c>
      <c r="I5" s="1">
        <v>15</v>
      </c>
      <c r="J5" s="1">
        <v>34</v>
      </c>
      <c r="K5" s="1">
        <v>345</v>
      </c>
      <c r="L5" s="1">
        <v>16</v>
      </c>
      <c r="M5" s="1">
        <v>13</v>
      </c>
      <c r="N5" s="181" t="s">
        <v>200</v>
      </c>
    </row>
    <row r="6" spans="1:14" ht="20.25" customHeight="1"/>
    <row r="7" spans="1:14" ht="30" customHeight="1">
      <c r="A7" s="261" t="s">
        <v>65</v>
      </c>
      <c r="B7" s="261"/>
      <c r="C7" s="261"/>
      <c r="D7" s="261"/>
      <c r="E7" s="261"/>
      <c r="F7" s="261"/>
      <c r="G7" s="261"/>
      <c r="H7" s="261"/>
      <c r="I7" s="261"/>
      <c r="J7" s="261"/>
      <c r="K7" s="261"/>
      <c r="L7" s="261"/>
      <c r="M7" s="261"/>
    </row>
    <row r="8" spans="1:14" s="5" customFormat="1" ht="50.85" customHeight="1">
      <c r="A8" s="3" t="s">
        <v>5</v>
      </c>
      <c r="B8" s="3" t="s">
        <v>6</v>
      </c>
      <c r="C8" s="3" t="s">
        <v>7</v>
      </c>
      <c r="D8" s="3" t="s">
        <v>43</v>
      </c>
      <c r="E8" s="125" t="s">
        <v>22</v>
      </c>
      <c r="F8" s="3" t="s">
        <v>41</v>
      </c>
      <c r="G8" s="3" t="s">
        <v>80</v>
      </c>
      <c r="H8" s="3" t="s">
        <v>10</v>
      </c>
      <c r="I8" s="3" t="s">
        <v>0</v>
      </c>
      <c r="J8" s="3" t="s">
        <v>1</v>
      </c>
      <c r="K8" s="3" t="s">
        <v>2</v>
      </c>
      <c r="L8" s="3" t="s">
        <v>11</v>
      </c>
      <c r="M8" s="3" t="s">
        <v>3</v>
      </c>
    </row>
    <row r="9" spans="1:14" ht="32.85" customHeight="1">
      <c r="A9" s="174" t="s">
        <v>195</v>
      </c>
      <c r="B9" s="175" t="s">
        <v>196</v>
      </c>
      <c r="C9" s="174" t="s">
        <v>197</v>
      </c>
      <c r="D9" s="2" t="s">
        <v>44</v>
      </c>
      <c r="E9" s="6" t="s">
        <v>23</v>
      </c>
      <c r="F9" s="126">
        <f t="shared" ref="F9:L9" si="0">F5/$F$5</f>
        <v>1</v>
      </c>
      <c r="G9" s="126">
        <f t="shared" si="0"/>
        <v>4.2333019755409221E-2</v>
      </c>
      <c r="H9" s="199">
        <f t="shared" si="0"/>
        <v>6.58513640639699E-3</v>
      </c>
      <c r="I9" s="199">
        <f t="shared" si="0"/>
        <v>1.4111006585136407E-2</v>
      </c>
      <c r="J9" s="199">
        <f t="shared" si="0"/>
        <v>3.1984948259642522E-2</v>
      </c>
      <c r="K9" s="199">
        <f>K5/$F$5</f>
        <v>0.32455315145813735</v>
      </c>
      <c r="L9" s="199">
        <f t="shared" si="0"/>
        <v>1.5051740357478834E-2</v>
      </c>
      <c r="M9" s="199">
        <f>M5/$F$5</f>
        <v>1.2229539040451553E-2</v>
      </c>
    </row>
    <row r="10" spans="1:14" ht="20.25" customHeight="1"/>
  </sheetData>
  <mergeCells count="6">
    <mergeCell ref="A7:M7"/>
    <mergeCell ref="A1:N1"/>
    <mergeCell ref="A2:L2"/>
    <mergeCell ref="M2:N2"/>
    <mergeCell ref="A3:M3"/>
    <mergeCell ref="N3:N4"/>
  </mergeCells>
  <hyperlinks>
    <hyperlink ref="M2:N2" location="'Rasgos y Ejemplos'!A2:H11" display="Ir a rasgos"/>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N19"/>
  <sheetViews>
    <sheetView zoomScale="90" zoomScaleNormal="90" workbookViewId="0">
      <selection activeCell="N5" sqref="N5:N9"/>
    </sheetView>
  </sheetViews>
  <sheetFormatPr baseColWidth="10" defaultColWidth="8.140625" defaultRowHeight="15"/>
  <cols>
    <col min="1" max="1" width="14.28515625" style="23" customWidth="1"/>
    <col min="2" max="2" width="19" style="23" customWidth="1"/>
    <col min="3" max="3" width="21.28515625" style="23" customWidth="1"/>
    <col min="4" max="4" width="19.28515625" style="23" customWidth="1"/>
    <col min="5" max="5" width="23.28515625" style="23" customWidth="1"/>
    <col min="6" max="6" width="27" style="23" customWidth="1"/>
    <col min="7" max="8" width="19.28515625" style="23" customWidth="1"/>
    <col min="9" max="9" width="27" style="23" customWidth="1"/>
    <col min="10" max="10" width="28.140625" style="23" customWidth="1"/>
    <col min="11" max="11" width="30" style="23" customWidth="1"/>
    <col min="12" max="12" width="24.140625" style="23" customWidth="1"/>
    <col min="13" max="13" width="25.7109375" style="23" customWidth="1"/>
    <col min="14" max="14" width="26" style="23" customWidth="1"/>
    <col min="15" max="16371" width="8.42578125" style="23" bestFit="1" customWidth="1"/>
    <col min="16372" max="16381" width="8.140625" style="23" bestFit="1" customWidth="1"/>
    <col min="16382" max="16384" width="8.140625" style="23"/>
  </cols>
  <sheetData>
    <row r="1" spans="1:14" ht="47.1" customHeight="1">
      <c r="A1" s="302" t="s">
        <v>99</v>
      </c>
      <c r="B1" s="308"/>
      <c r="C1" s="308"/>
      <c r="D1" s="308"/>
      <c r="E1" s="308"/>
      <c r="F1" s="308"/>
      <c r="G1" s="308"/>
      <c r="H1" s="308"/>
      <c r="I1" s="308"/>
      <c r="J1" s="308"/>
      <c r="K1" s="308"/>
      <c r="L1" s="308"/>
      <c r="M1" s="308"/>
      <c r="N1" s="308"/>
    </row>
    <row r="2" spans="1:14" ht="30" customHeight="1" thickBot="1">
      <c r="A2" s="302" t="s">
        <v>70</v>
      </c>
      <c r="B2" s="302"/>
      <c r="C2" s="302"/>
      <c r="D2" s="302"/>
      <c r="E2" s="302"/>
      <c r="F2" s="302"/>
      <c r="G2" s="301"/>
      <c r="H2" s="301"/>
      <c r="I2" s="301"/>
      <c r="J2" s="301"/>
      <c r="K2" s="301"/>
      <c r="L2" s="301"/>
      <c r="M2" s="301"/>
      <c r="N2" s="302"/>
    </row>
    <row r="3" spans="1:14" s="25" customFormat="1" ht="25.35" customHeight="1">
      <c r="A3" s="302" t="s">
        <v>5</v>
      </c>
      <c r="B3" s="302" t="s">
        <v>6</v>
      </c>
      <c r="C3" s="302" t="s">
        <v>7</v>
      </c>
      <c r="D3" s="302" t="s">
        <v>43</v>
      </c>
      <c r="E3" s="302" t="s">
        <v>8</v>
      </c>
      <c r="F3" s="304" t="s">
        <v>24</v>
      </c>
      <c r="G3" s="305" t="s">
        <v>10</v>
      </c>
      <c r="H3" s="306"/>
      <c r="I3" s="307"/>
      <c r="J3" s="305" t="s">
        <v>0</v>
      </c>
      <c r="K3" s="307"/>
      <c r="L3" s="305" t="s">
        <v>3</v>
      </c>
      <c r="M3" s="307"/>
      <c r="N3" s="303" t="s">
        <v>12</v>
      </c>
    </row>
    <row r="4" spans="1:14" s="25" customFormat="1" ht="107.1" customHeight="1">
      <c r="A4" s="302"/>
      <c r="B4" s="302"/>
      <c r="C4" s="302"/>
      <c r="D4" s="302"/>
      <c r="E4" s="302"/>
      <c r="F4" s="304"/>
      <c r="G4" s="50" t="s">
        <v>19</v>
      </c>
      <c r="H4" s="22" t="s">
        <v>20</v>
      </c>
      <c r="I4" s="20" t="s">
        <v>94</v>
      </c>
      <c r="J4" s="50" t="s">
        <v>97</v>
      </c>
      <c r="K4" s="20" t="s">
        <v>98</v>
      </c>
      <c r="L4" s="50" t="s">
        <v>95</v>
      </c>
      <c r="M4" s="20" t="s">
        <v>96</v>
      </c>
      <c r="N4" s="303"/>
    </row>
    <row r="5" spans="1:14" s="25" customFormat="1" ht="58.35" customHeight="1">
      <c r="A5" s="246" t="s">
        <v>195</v>
      </c>
      <c r="B5" s="251" t="s">
        <v>196</v>
      </c>
      <c r="C5" s="246" t="s">
        <v>197</v>
      </c>
      <c r="D5" s="298" t="s">
        <v>45</v>
      </c>
      <c r="E5" s="63" t="s">
        <v>42</v>
      </c>
      <c r="F5" s="55">
        <v>491</v>
      </c>
      <c r="G5" s="77">
        <v>306</v>
      </c>
      <c r="H5" s="63">
        <v>185</v>
      </c>
      <c r="I5" s="78">
        <v>0</v>
      </c>
      <c r="J5" s="77">
        <v>0</v>
      </c>
      <c r="K5" s="78">
        <v>491</v>
      </c>
      <c r="L5" s="77">
        <v>5</v>
      </c>
      <c r="M5" s="78">
        <v>486</v>
      </c>
      <c r="N5" s="295" t="s">
        <v>198</v>
      </c>
    </row>
    <row r="6" spans="1:14" ht="139.35" customHeight="1">
      <c r="A6" s="246"/>
      <c r="B6" s="252"/>
      <c r="C6" s="246"/>
      <c r="D6" s="299"/>
      <c r="E6" s="36" t="s">
        <v>13</v>
      </c>
      <c r="F6" s="80">
        <v>64385</v>
      </c>
      <c r="G6" s="81">
        <v>34307</v>
      </c>
      <c r="H6" s="66">
        <v>30078</v>
      </c>
      <c r="I6" s="82">
        <v>0</v>
      </c>
      <c r="J6" s="105">
        <v>97</v>
      </c>
      <c r="K6" s="106">
        <v>64288</v>
      </c>
      <c r="L6" s="105">
        <v>992</v>
      </c>
      <c r="M6" s="86">
        <v>63393</v>
      </c>
      <c r="N6" s="296"/>
    </row>
    <row r="7" spans="1:14" ht="55.35" customHeight="1">
      <c r="A7" s="246"/>
      <c r="B7" s="252"/>
      <c r="C7" s="246"/>
      <c r="D7" s="299"/>
      <c r="E7" s="36" t="s">
        <v>14</v>
      </c>
      <c r="F7" s="55">
        <v>188</v>
      </c>
      <c r="G7" s="39">
        <v>128</v>
      </c>
      <c r="H7" s="36">
        <v>60</v>
      </c>
      <c r="I7" s="78">
        <v>0</v>
      </c>
      <c r="J7" s="39">
        <v>1</v>
      </c>
      <c r="K7" s="86">
        <v>187</v>
      </c>
      <c r="L7" s="77">
        <v>2</v>
      </c>
      <c r="M7" s="78">
        <v>186</v>
      </c>
      <c r="N7" s="296"/>
    </row>
    <row r="8" spans="1:14" ht="39" customHeight="1">
      <c r="A8" s="246"/>
      <c r="B8" s="252"/>
      <c r="C8" s="246"/>
      <c r="D8" s="299"/>
      <c r="E8" s="36" t="s">
        <v>15</v>
      </c>
      <c r="F8" s="55">
        <v>1247</v>
      </c>
      <c r="G8" s="39">
        <v>681</v>
      </c>
      <c r="H8" s="36">
        <v>566</v>
      </c>
      <c r="I8" s="86">
        <v>0</v>
      </c>
      <c r="J8" s="39">
        <v>2</v>
      </c>
      <c r="K8" s="86">
        <v>1245</v>
      </c>
      <c r="L8" s="39">
        <v>10</v>
      </c>
      <c r="M8" s="86">
        <v>1237</v>
      </c>
      <c r="N8" s="296"/>
    </row>
    <row r="9" spans="1:14" ht="39" customHeight="1" thickBot="1">
      <c r="A9" s="246"/>
      <c r="B9" s="253"/>
      <c r="C9" s="246"/>
      <c r="D9" s="300"/>
      <c r="E9" s="36" t="s">
        <v>16</v>
      </c>
      <c r="F9" s="55">
        <v>711</v>
      </c>
      <c r="G9" s="87">
        <v>345</v>
      </c>
      <c r="H9" s="88">
        <v>366</v>
      </c>
      <c r="I9" s="89">
        <v>0</v>
      </c>
      <c r="J9" s="87">
        <v>0</v>
      </c>
      <c r="K9" s="89">
        <v>711</v>
      </c>
      <c r="L9" s="87">
        <v>3</v>
      </c>
      <c r="M9" s="89">
        <v>708</v>
      </c>
      <c r="N9" s="297"/>
    </row>
    <row r="10" spans="1:14" ht="20.25" customHeight="1"/>
    <row r="11" spans="1:14" ht="30" customHeight="1" thickBot="1">
      <c r="A11" s="301" t="s">
        <v>71</v>
      </c>
      <c r="B11" s="301"/>
      <c r="C11" s="301"/>
      <c r="D11" s="301"/>
      <c r="E11" s="302"/>
      <c r="F11" s="302"/>
      <c r="G11" s="301"/>
      <c r="H11" s="301"/>
      <c r="I11" s="301"/>
      <c r="J11" s="301"/>
      <c r="K11" s="301"/>
      <c r="L11" s="301"/>
      <c r="M11" s="301"/>
    </row>
    <row r="12" spans="1:14" s="25" customFormat="1" ht="24.75" customHeight="1">
      <c r="A12" s="302" t="s">
        <v>5</v>
      </c>
      <c r="B12" s="302" t="s">
        <v>6</v>
      </c>
      <c r="C12" s="302" t="s">
        <v>7</v>
      </c>
      <c r="D12" s="302" t="s">
        <v>43</v>
      </c>
      <c r="E12" s="303" t="s">
        <v>8</v>
      </c>
      <c r="F12" s="304" t="s">
        <v>24</v>
      </c>
      <c r="G12" s="305" t="s">
        <v>10</v>
      </c>
      <c r="H12" s="306"/>
      <c r="I12" s="307"/>
      <c r="J12" s="305" t="s">
        <v>0</v>
      </c>
      <c r="K12" s="307"/>
      <c r="L12" s="305" t="s">
        <v>3</v>
      </c>
      <c r="M12" s="307"/>
    </row>
    <row r="13" spans="1:14" s="25" customFormat="1" ht="124.35" customHeight="1">
      <c r="A13" s="302"/>
      <c r="B13" s="302"/>
      <c r="C13" s="302"/>
      <c r="D13" s="302"/>
      <c r="E13" s="302"/>
      <c r="F13" s="304"/>
      <c r="G13" s="50" t="s">
        <v>19</v>
      </c>
      <c r="H13" s="22" t="s">
        <v>20</v>
      </c>
      <c r="I13" s="20" t="s">
        <v>94</v>
      </c>
      <c r="J13" s="50" t="s">
        <v>66</v>
      </c>
      <c r="K13" s="20" t="s">
        <v>67</v>
      </c>
      <c r="L13" s="50" t="s">
        <v>95</v>
      </c>
      <c r="M13" s="20" t="s">
        <v>96</v>
      </c>
    </row>
    <row r="14" spans="1:14" s="25" customFormat="1" ht="39" customHeight="1">
      <c r="A14" s="246" t="s">
        <v>195</v>
      </c>
      <c r="B14" s="251" t="s">
        <v>196</v>
      </c>
      <c r="C14" s="246" t="s">
        <v>197</v>
      </c>
      <c r="D14" s="298" t="s">
        <v>44</v>
      </c>
      <c r="E14" s="63" t="s">
        <v>42</v>
      </c>
      <c r="F14" s="122">
        <f>F5/$F$5</f>
        <v>1</v>
      </c>
      <c r="G14" s="123">
        <f>G5/$F$5</f>
        <v>0.62321792260692466</v>
      </c>
      <c r="H14" s="192">
        <f>H5/$F$5</f>
        <v>0.37678207739307534</v>
      </c>
      <c r="I14" s="204">
        <f t="shared" ref="I14:K15" si="0">I5/$F5</f>
        <v>0</v>
      </c>
      <c r="J14" s="191">
        <f t="shared" si="0"/>
        <v>0</v>
      </c>
      <c r="K14" s="204">
        <f t="shared" si="0"/>
        <v>1</v>
      </c>
      <c r="L14" s="191">
        <f>L5/$F$5</f>
        <v>1.0183299389002037E-2</v>
      </c>
      <c r="M14" s="204">
        <f>M5/$F$5</f>
        <v>0.98981670061099791</v>
      </c>
    </row>
    <row r="15" spans="1:14" ht="39" customHeight="1">
      <c r="A15" s="246"/>
      <c r="B15" s="252"/>
      <c r="C15" s="246"/>
      <c r="D15" s="299"/>
      <c r="E15" s="51" t="s">
        <v>13</v>
      </c>
      <c r="F15" s="122">
        <f>F5/$F$5</f>
        <v>1</v>
      </c>
      <c r="G15" s="191">
        <f>G6/$F$6</f>
        <v>0.53284150034946032</v>
      </c>
      <c r="H15" s="192">
        <f>H6/$F$6</f>
        <v>0.46715849965053974</v>
      </c>
      <c r="I15" s="204">
        <f t="shared" si="0"/>
        <v>0</v>
      </c>
      <c r="J15" s="191">
        <f t="shared" si="0"/>
        <v>1.5065620874427272E-3</v>
      </c>
      <c r="K15" s="204">
        <f t="shared" si="0"/>
        <v>0.99849343791255729</v>
      </c>
      <c r="L15" s="191">
        <f>L6/$F6</f>
        <v>1.5407315368486449E-2</v>
      </c>
      <c r="M15" s="204">
        <f>M6/$F6</f>
        <v>0.9845926846315135</v>
      </c>
    </row>
    <row r="16" spans="1:14" ht="39" customHeight="1">
      <c r="A16" s="246"/>
      <c r="B16" s="252"/>
      <c r="C16" s="246"/>
      <c r="D16" s="299"/>
      <c r="E16" s="36" t="s">
        <v>14</v>
      </c>
      <c r="F16" s="122">
        <f t="shared" ref="F16:K16" si="1">F7/$F$7</f>
        <v>1</v>
      </c>
      <c r="G16" s="123">
        <f t="shared" si="1"/>
        <v>0.68085106382978722</v>
      </c>
      <c r="H16" s="192">
        <f t="shared" si="1"/>
        <v>0.31914893617021278</v>
      </c>
      <c r="I16" s="204">
        <f>I7/$F7</f>
        <v>0</v>
      </c>
      <c r="J16" s="191">
        <f t="shared" si="1"/>
        <v>5.3191489361702126E-3</v>
      </c>
      <c r="K16" s="204">
        <f t="shared" si="1"/>
        <v>0.99468085106382975</v>
      </c>
      <c r="L16" s="191">
        <f>L7/$F7</f>
        <v>1.0638297872340425E-2</v>
      </c>
      <c r="M16" s="204">
        <f>M7/$F7</f>
        <v>0.98936170212765961</v>
      </c>
    </row>
    <row r="17" spans="1:13" ht="39" customHeight="1">
      <c r="A17" s="246"/>
      <c r="B17" s="252"/>
      <c r="C17" s="246"/>
      <c r="D17" s="299"/>
      <c r="E17" s="36" t="s">
        <v>15</v>
      </c>
      <c r="F17" s="122">
        <f t="shared" ref="F17:M17" si="2">F8/$F$8</f>
        <v>1</v>
      </c>
      <c r="G17" s="123">
        <f t="shared" si="2"/>
        <v>0.54611066559743382</v>
      </c>
      <c r="H17" s="192">
        <f t="shared" si="2"/>
        <v>0.45388933440256618</v>
      </c>
      <c r="I17" s="204">
        <f t="shared" si="2"/>
        <v>0</v>
      </c>
      <c r="J17" s="191">
        <f t="shared" si="2"/>
        <v>1.6038492381716118E-3</v>
      </c>
      <c r="K17" s="204">
        <f t="shared" si="2"/>
        <v>0.99839615076182842</v>
      </c>
      <c r="L17" s="191">
        <f t="shared" si="2"/>
        <v>8.0192461908580592E-3</v>
      </c>
      <c r="M17" s="204">
        <f t="shared" si="2"/>
        <v>0.99198075380914197</v>
      </c>
    </row>
    <row r="18" spans="1:13" ht="39" customHeight="1" thickBot="1">
      <c r="A18" s="246"/>
      <c r="B18" s="253"/>
      <c r="C18" s="246"/>
      <c r="D18" s="300"/>
      <c r="E18" s="69" t="s">
        <v>16</v>
      </c>
      <c r="F18" s="122">
        <f t="shared" ref="F18:M18" si="3">F9/$F$9</f>
        <v>1</v>
      </c>
      <c r="G18" s="124">
        <f t="shared" si="3"/>
        <v>0.48523206751054854</v>
      </c>
      <c r="H18" s="205">
        <f t="shared" si="3"/>
        <v>0.51476793248945152</v>
      </c>
      <c r="I18" s="206">
        <f t="shared" si="3"/>
        <v>0</v>
      </c>
      <c r="J18" s="207">
        <f t="shared" si="3"/>
        <v>0</v>
      </c>
      <c r="K18" s="206">
        <f t="shared" si="3"/>
        <v>1</v>
      </c>
      <c r="L18" s="207">
        <f>L9/$F$9</f>
        <v>4.2194092827004216E-3</v>
      </c>
      <c r="M18" s="206">
        <f t="shared" si="3"/>
        <v>0.99578059071729963</v>
      </c>
    </row>
    <row r="19" spans="1:13" ht="20.25" customHeight="1"/>
  </sheetData>
  <mergeCells count="31">
    <mergeCell ref="A14:A18"/>
    <mergeCell ref="B14:B18"/>
    <mergeCell ref="C14:C18"/>
    <mergeCell ref="A1:N1"/>
    <mergeCell ref="A2:N2"/>
    <mergeCell ref="A3:A4"/>
    <mergeCell ref="B3:B4"/>
    <mergeCell ref="C3:C4"/>
    <mergeCell ref="D3:D4"/>
    <mergeCell ref="E3:E4"/>
    <mergeCell ref="F3:F4"/>
    <mergeCell ref="G3:I3"/>
    <mergeCell ref="J3:K3"/>
    <mergeCell ref="N3:N4"/>
    <mergeCell ref="D14:D18"/>
    <mergeCell ref="L3:M3"/>
    <mergeCell ref="N5:N9"/>
    <mergeCell ref="D5:D9"/>
    <mergeCell ref="A11:M11"/>
    <mergeCell ref="A12:A13"/>
    <mergeCell ref="B12:B13"/>
    <mergeCell ref="C12:C13"/>
    <mergeCell ref="D12:D13"/>
    <mergeCell ref="E12:E13"/>
    <mergeCell ref="F12:F13"/>
    <mergeCell ref="G12:I12"/>
    <mergeCell ref="J12:K12"/>
    <mergeCell ref="L12:M12"/>
    <mergeCell ref="A5:A9"/>
    <mergeCell ref="B5:B9"/>
    <mergeCell ref="C5:C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R76"/>
  <sheetViews>
    <sheetView tabSelected="1" topLeftCell="A18" zoomScale="70" zoomScaleNormal="70" workbookViewId="0">
      <selection activeCell="I24" sqref="I24"/>
    </sheetView>
  </sheetViews>
  <sheetFormatPr baseColWidth="10" defaultColWidth="8.42578125" defaultRowHeight="15"/>
  <cols>
    <col min="1" max="1" width="18" style="23" customWidth="1"/>
    <col min="2" max="2" width="19.42578125" style="23" customWidth="1"/>
    <col min="3" max="3" width="18.7109375" style="23" customWidth="1"/>
    <col min="4" max="4" width="21.140625" style="23" customWidth="1"/>
    <col min="5" max="5" width="23.7109375" style="23" customWidth="1"/>
    <col min="6" max="6" width="21.7109375" style="23" customWidth="1"/>
    <col min="7" max="7" width="28" style="23" customWidth="1"/>
    <col min="8" max="8" width="29" style="23" customWidth="1"/>
    <col min="9" max="9" width="26" style="23" customWidth="1"/>
    <col min="10" max="21" width="31.7109375" style="23" customWidth="1"/>
    <col min="22" max="22" width="26.28515625" style="23" customWidth="1"/>
    <col min="23" max="23" width="16.7109375" style="23" customWidth="1"/>
    <col min="24" max="24" width="15" style="23" customWidth="1"/>
    <col min="25" max="25" width="27" style="23" customWidth="1"/>
    <col min="26" max="26" width="18" style="23" customWidth="1"/>
    <col min="27" max="27" width="17.42578125" style="23" customWidth="1"/>
    <col min="28" max="28" width="25.28515625" style="23" customWidth="1"/>
    <col min="29" max="29" width="24.28515625" style="23" customWidth="1"/>
    <col min="30" max="30" width="8.42578125" style="23" bestFit="1" customWidth="1"/>
    <col min="31" max="16384" width="8.42578125" style="23"/>
  </cols>
  <sheetData>
    <row r="1" spans="1:330" ht="60" customHeight="1">
      <c r="A1" s="302" t="s">
        <v>154</v>
      </c>
      <c r="B1" s="302"/>
      <c r="C1" s="302"/>
      <c r="D1" s="302"/>
      <c r="E1" s="302"/>
      <c r="F1" s="302"/>
      <c r="G1" s="302"/>
      <c r="H1" s="302"/>
      <c r="I1" s="302"/>
      <c r="J1" s="302"/>
      <c r="K1" s="302"/>
      <c r="L1" s="302"/>
      <c r="M1" s="302"/>
      <c r="N1" s="302"/>
      <c r="O1" s="37"/>
      <c r="P1" s="37"/>
      <c r="Q1" s="37"/>
      <c r="R1" s="37"/>
      <c r="S1" s="37"/>
      <c r="T1" s="37"/>
      <c r="U1" s="37"/>
      <c r="V1" s="37"/>
      <c r="W1" s="37"/>
      <c r="X1" s="37"/>
      <c r="Y1" s="37"/>
      <c r="Z1" s="37"/>
      <c r="AA1" s="37"/>
      <c r="AB1" s="37"/>
      <c r="AC1" s="37"/>
    </row>
    <row r="2" spans="1:330" ht="31.35" customHeight="1">
      <c r="A2" s="302" t="s">
        <v>155</v>
      </c>
      <c r="B2" s="302"/>
      <c r="C2" s="302"/>
      <c r="D2" s="302"/>
      <c r="E2" s="302"/>
      <c r="F2" s="302"/>
      <c r="G2" s="302"/>
      <c r="H2" s="302"/>
      <c r="I2" s="302"/>
      <c r="J2" s="302"/>
      <c r="K2" s="302"/>
      <c r="L2" s="302"/>
      <c r="M2" s="302"/>
      <c r="N2" s="302"/>
      <c r="O2" s="37"/>
      <c r="P2" s="37"/>
      <c r="Q2" s="37"/>
      <c r="R2" s="37"/>
      <c r="S2" s="37"/>
      <c r="T2" s="37"/>
      <c r="U2" s="37"/>
      <c r="V2" s="37"/>
      <c r="W2" s="37"/>
      <c r="X2" s="37"/>
      <c r="Y2" s="37"/>
      <c r="Z2" s="37"/>
      <c r="AA2" s="37"/>
      <c r="AB2" s="37"/>
      <c r="AC2" s="25"/>
      <c r="AD2" s="25"/>
      <c r="AE2" s="25"/>
      <c r="AF2" s="25"/>
      <c r="AG2" s="25"/>
      <c r="AH2" s="25"/>
      <c r="AI2" s="25"/>
      <c r="AJ2" s="25"/>
      <c r="AK2" s="25"/>
      <c r="AL2" s="25"/>
      <c r="AM2" s="25"/>
      <c r="AN2" s="25"/>
      <c r="AO2" s="25"/>
      <c r="AP2" s="25"/>
      <c r="AQ2" s="25"/>
      <c r="AR2" s="25"/>
      <c r="AS2" s="25"/>
      <c r="AT2" s="25"/>
      <c r="AU2" s="25"/>
      <c r="AV2" s="25"/>
      <c r="AW2" s="25"/>
      <c r="AX2" s="25"/>
      <c r="AY2" s="25"/>
    </row>
    <row r="3" spans="1:330" s="24" customFormat="1" ht="75" customHeight="1">
      <c r="A3" s="21" t="s">
        <v>5</v>
      </c>
      <c r="B3" s="21" t="s">
        <v>6</v>
      </c>
      <c r="C3" s="21" t="s">
        <v>7</v>
      </c>
      <c r="D3" s="21" t="s">
        <v>174</v>
      </c>
      <c r="E3" s="21" t="s">
        <v>8</v>
      </c>
      <c r="F3" s="21" t="s">
        <v>156</v>
      </c>
      <c r="G3" s="21" t="s">
        <v>157</v>
      </c>
      <c r="H3" s="21" t="s">
        <v>173</v>
      </c>
      <c r="I3" s="21" t="s">
        <v>35</v>
      </c>
      <c r="J3" s="21" t="s">
        <v>36</v>
      </c>
      <c r="K3" s="21" t="s">
        <v>158</v>
      </c>
      <c r="L3" s="21" t="s">
        <v>37</v>
      </c>
      <c r="M3" s="21" t="s">
        <v>38</v>
      </c>
      <c r="N3" s="21" t="s">
        <v>12</v>
      </c>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c r="GU3" s="25"/>
      <c r="GV3" s="25"/>
      <c r="GW3" s="25"/>
      <c r="GX3" s="25"/>
      <c r="GY3" s="25"/>
      <c r="GZ3" s="25"/>
      <c r="HA3" s="25"/>
      <c r="HB3" s="25"/>
      <c r="HC3" s="25"/>
      <c r="HD3" s="25"/>
      <c r="HE3" s="25"/>
      <c r="HF3" s="25"/>
      <c r="HG3" s="25"/>
      <c r="HH3" s="25"/>
      <c r="HI3" s="25"/>
      <c r="HJ3" s="25"/>
      <c r="HK3" s="25"/>
      <c r="HL3" s="25"/>
      <c r="HM3" s="25"/>
      <c r="HN3" s="25"/>
      <c r="HO3" s="25"/>
      <c r="HP3" s="25"/>
      <c r="HQ3" s="25"/>
      <c r="HR3" s="25"/>
      <c r="HS3" s="25"/>
      <c r="HT3" s="25"/>
      <c r="HU3" s="25"/>
      <c r="HV3" s="25"/>
      <c r="HW3" s="25"/>
      <c r="HX3" s="25"/>
      <c r="HY3" s="25"/>
      <c r="HZ3" s="25"/>
      <c r="IA3" s="25"/>
      <c r="IB3" s="25"/>
      <c r="IC3" s="25"/>
      <c r="ID3" s="25"/>
      <c r="IE3" s="25"/>
      <c r="IF3" s="25"/>
      <c r="IG3" s="25"/>
      <c r="IH3" s="25"/>
      <c r="II3" s="25"/>
      <c r="IJ3" s="25"/>
      <c r="IK3" s="25"/>
      <c r="IL3" s="25"/>
      <c r="IM3" s="25"/>
      <c r="IN3" s="25"/>
      <c r="IO3" s="25"/>
      <c r="IP3" s="25"/>
      <c r="IQ3" s="25"/>
      <c r="IR3" s="25"/>
      <c r="IS3" s="25"/>
      <c r="IT3" s="25"/>
      <c r="IU3" s="25"/>
      <c r="IV3" s="25"/>
      <c r="IW3" s="25"/>
      <c r="IX3" s="25"/>
      <c r="IY3" s="25"/>
      <c r="IZ3" s="25"/>
      <c r="JA3" s="25"/>
      <c r="JB3" s="25"/>
      <c r="JC3" s="25"/>
      <c r="JD3" s="25"/>
      <c r="JE3" s="25"/>
      <c r="JF3" s="25"/>
      <c r="JG3" s="25"/>
      <c r="JH3" s="25"/>
      <c r="JI3" s="25"/>
      <c r="JJ3" s="25"/>
      <c r="JK3" s="25"/>
      <c r="JL3" s="25"/>
      <c r="JM3" s="25"/>
      <c r="JN3" s="25"/>
      <c r="JO3" s="25"/>
      <c r="JP3" s="25"/>
      <c r="JQ3" s="25"/>
      <c r="JR3" s="25"/>
      <c r="JS3" s="25"/>
      <c r="JT3" s="25"/>
      <c r="JU3" s="25"/>
      <c r="JV3" s="25"/>
      <c r="JW3" s="25"/>
      <c r="JX3" s="25"/>
      <c r="JY3" s="25"/>
      <c r="JZ3" s="25"/>
      <c r="KA3" s="25"/>
      <c r="KB3" s="25"/>
      <c r="KC3" s="25"/>
      <c r="KD3" s="25"/>
      <c r="KE3" s="25"/>
      <c r="KF3" s="25"/>
      <c r="KG3" s="25"/>
      <c r="KH3" s="25"/>
      <c r="KI3" s="25"/>
      <c r="KJ3" s="25"/>
      <c r="KK3" s="25"/>
      <c r="KL3" s="25"/>
      <c r="KM3" s="25"/>
      <c r="KN3" s="25"/>
      <c r="KO3" s="25"/>
      <c r="KP3" s="25"/>
      <c r="KQ3" s="25"/>
      <c r="KR3" s="25"/>
      <c r="KS3" s="25"/>
      <c r="KT3" s="25"/>
      <c r="KU3" s="25"/>
      <c r="KV3" s="25"/>
      <c r="KW3" s="25"/>
      <c r="KX3" s="25"/>
      <c r="KY3" s="25"/>
      <c r="KZ3" s="25"/>
      <c r="LA3" s="25"/>
      <c r="LB3" s="25"/>
      <c r="LC3" s="25"/>
      <c r="LD3" s="25"/>
      <c r="LE3" s="25"/>
      <c r="LF3" s="25"/>
      <c r="LG3" s="25"/>
      <c r="LH3" s="25"/>
      <c r="LI3" s="25"/>
      <c r="LJ3" s="25"/>
      <c r="LK3" s="25"/>
      <c r="LL3" s="25"/>
      <c r="LM3" s="25"/>
      <c r="LN3" s="25"/>
      <c r="LO3" s="25"/>
      <c r="LP3" s="25"/>
      <c r="LQ3" s="25"/>
      <c r="LR3" s="25"/>
    </row>
    <row r="4" spans="1:330" s="24" customFormat="1" ht="37.35" customHeight="1">
      <c r="A4" s="246" t="s">
        <v>195</v>
      </c>
      <c r="B4" s="251" t="s">
        <v>196</v>
      </c>
      <c r="C4" s="246" t="s">
        <v>197</v>
      </c>
      <c r="D4" s="26" t="s">
        <v>203</v>
      </c>
      <c r="E4" s="63" t="s">
        <v>42</v>
      </c>
      <c r="F4" s="36">
        <v>491</v>
      </c>
      <c r="G4" s="63">
        <v>677</v>
      </c>
      <c r="H4" s="36">
        <v>212</v>
      </c>
      <c r="I4" s="63">
        <v>167</v>
      </c>
      <c r="J4" s="36">
        <v>45</v>
      </c>
      <c r="K4" s="63">
        <v>5</v>
      </c>
      <c r="L4" s="63">
        <v>143</v>
      </c>
      <c r="M4" s="63">
        <v>58</v>
      </c>
      <c r="N4" s="312" t="s">
        <v>198</v>
      </c>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25"/>
      <c r="EX4" s="25"/>
      <c r="EY4" s="25"/>
      <c r="EZ4" s="25"/>
      <c r="FA4" s="25"/>
      <c r="FB4" s="25"/>
      <c r="FC4" s="25"/>
      <c r="FD4" s="25"/>
      <c r="FE4" s="25"/>
      <c r="FF4" s="25"/>
      <c r="FG4" s="25"/>
      <c r="FH4" s="25"/>
      <c r="FI4" s="25"/>
      <c r="FJ4" s="25"/>
      <c r="FK4" s="25"/>
      <c r="FL4" s="25"/>
      <c r="FM4" s="25"/>
      <c r="FN4" s="25"/>
      <c r="FO4" s="25"/>
      <c r="FP4" s="25"/>
      <c r="FQ4" s="25"/>
      <c r="FR4" s="25"/>
      <c r="FS4" s="25"/>
      <c r="FT4" s="25"/>
      <c r="FU4" s="25"/>
      <c r="FV4" s="25"/>
      <c r="FW4" s="25"/>
      <c r="FX4" s="25"/>
      <c r="FY4" s="25"/>
      <c r="FZ4" s="25"/>
      <c r="GA4" s="25"/>
      <c r="GB4" s="25"/>
      <c r="GC4" s="25"/>
      <c r="GD4" s="25"/>
      <c r="GE4" s="25"/>
      <c r="GF4" s="25"/>
      <c r="GG4" s="25"/>
      <c r="GH4" s="25"/>
      <c r="GI4" s="25"/>
      <c r="GJ4" s="25"/>
      <c r="GK4" s="25"/>
      <c r="GL4" s="25"/>
      <c r="GM4" s="25"/>
      <c r="GN4" s="25"/>
      <c r="GO4" s="25"/>
      <c r="GP4" s="25"/>
      <c r="GQ4" s="25"/>
      <c r="GR4" s="25"/>
      <c r="GS4" s="25"/>
      <c r="GT4" s="25"/>
      <c r="GU4" s="25"/>
      <c r="GV4" s="25"/>
      <c r="GW4" s="25"/>
      <c r="GX4" s="25"/>
      <c r="GY4" s="25"/>
      <c r="GZ4" s="25"/>
      <c r="HA4" s="25"/>
      <c r="HB4" s="25"/>
      <c r="HC4" s="25"/>
      <c r="HD4" s="25"/>
      <c r="HE4" s="25"/>
      <c r="HF4" s="25"/>
      <c r="HG4" s="25"/>
      <c r="HH4" s="25"/>
      <c r="HI4" s="25"/>
      <c r="HJ4" s="25"/>
      <c r="HK4" s="25"/>
      <c r="HL4" s="25"/>
      <c r="HM4" s="25"/>
      <c r="HN4" s="25"/>
      <c r="HO4" s="25"/>
      <c r="HP4" s="25"/>
      <c r="HQ4" s="25"/>
      <c r="HR4" s="25"/>
      <c r="HS4" s="25"/>
      <c r="HT4" s="25"/>
      <c r="HU4" s="25"/>
      <c r="HV4" s="25"/>
      <c r="HW4" s="25"/>
      <c r="HX4" s="25"/>
      <c r="HY4" s="25"/>
      <c r="HZ4" s="25"/>
      <c r="IA4" s="25"/>
      <c r="IB4" s="25"/>
      <c r="IC4" s="25"/>
      <c r="ID4" s="25"/>
      <c r="IE4" s="25"/>
      <c r="IF4" s="25"/>
      <c r="IG4" s="25"/>
      <c r="IH4" s="25"/>
      <c r="II4" s="25"/>
      <c r="IJ4" s="25"/>
      <c r="IK4" s="25"/>
      <c r="IL4" s="25"/>
      <c r="IM4" s="25"/>
      <c r="IN4" s="25"/>
      <c r="IO4" s="25"/>
      <c r="IP4" s="25"/>
      <c r="IQ4" s="25"/>
      <c r="IR4" s="25"/>
      <c r="IS4" s="25"/>
      <c r="IT4" s="25"/>
      <c r="IU4" s="25"/>
      <c r="IV4" s="25"/>
      <c r="IW4" s="25"/>
      <c r="IX4" s="25"/>
      <c r="IY4" s="25"/>
      <c r="IZ4" s="25"/>
      <c r="JA4" s="25"/>
      <c r="JB4" s="25"/>
      <c r="JC4" s="25"/>
      <c r="JD4" s="25"/>
      <c r="JE4" s="25"/>
      <c r="JF4" s="25"/>
      <c r="JG4" s="25"/>
      <c r="JH4" s="25"/>
      <c r="JI4" s="25"/>
      <c r="JJ4" s="25"/>
      <c r="JK4" s="25"/>
      <c r="JL4" s="25"/>
      <c r="JM4" s="25"/>
      <c r="JN4" s="25"/>
      <c r="JO4" s="25"/>
      <c r="JP4" s="25"/>
      <c r="JQ4" s="25"/>
      <c r="JR4" s="25"/>
      <c r="JS4" s="25"/>
      <c r="JT4" s="25"/>
      <c r="JU4" s="25"/>
      <c r="JV4" s="25"/>
      <c r="JW4" s="25"/>
      <c r="JX4" s="25"/>
      <c r="JY4" s="25"/>
      <c r="JZ4" s="25"/>
      <c r="KA4" s="25"/>
      <c r="KB4" s="25"/>
      <c r="KC4" s="25"/>
      <c r="KD4" s="25"/>
      <c r="KE4" s="25"/>
      <c r="KF4" s="25"/>
      <c r="KG4" s="25"/>
      <c r="KH4" s="25"/>
      <c r="KI4" s="25"/>
      <c r="KJ4" s="25"/>
      <c r="KK4" s="25"/>
      <c r="KL4" s="25"/>
      <c r="KM4" s="25"/>
      <c r="KN4" s="25"/>
      <c r="KO4" s="25"/>
      <c r="KP4" s="25"/>
      <c r="KQ4" s="25"/>
      <c r="KR4" s="25"/>
      <c r="KS4" s="25"/>
      <c r="KT4" s="25"/>
      <c r="KU4" s="25"/>
      <c r="KV4" s="25"/>
      <c r="KW4" s="25"/>
      <c r="KX4" s="25"/>
      <c r="KY4" s="25"/>
      <c r="KZ4" s="25"/>
      <c r="LA4" s="25"/>
      <c r="LB4" s="25"/>
      <c r="LC4" s="25"/>
      <c r="LD4" s="25"/>
      <c r="LE4" s="25"/>
      <c r="LF4" s="25"/>
      <c r="LG4" s="25"/>
      <c r="LH4" s="25"/>
      <c r="LI4" s="25"/>
      <c r="LJ4" s="25"/>
      <c r="LK4" s="25"/>
      <c r="LL4" s="25"/>
      <c r="LM4" s="25"/>
      <c r="LN4" s="25"/>
      <c r="LO4" s="25"/>
      <c r="LP4" s="25"/>
      <c r="LQ4" s="25"/>
      <c r="LR4" s="25"/>
    </row>
    <row r="5" spans="1:330" s="28" customFormat="1" ht="79.349999999999994" customHeight="1">
      <c r="A5" s="246"/>
      <c r="B5" s="252"/>
      <c r="C5" s="246"/>
      <c r="D5" s="27" t="s">
        <v>205</v>
      </c>
      <c r="E5" s="36" t="s">
        <v>13</v>
      </c>
      <c r="F5" s="2">
        <v>64385</v>
      </c>
      <c r="G5" s="2">
        <v>41630</v>
      </c>
      <c r="H5" s="2">
        <v>16139</v>
      </c>
      <c r="I5" s="63">
        <v>10002</v>
      </c>
      <c r="J5" s="36">
        <v>6137</v>
      </c>
      <c r="K5" s="63">
        <v>2316</v>
      </c>
      <c r="L5" s="63">
        <v>5623</v>
      </c>
      <c r="M5" s="63">
        <v>4634</v>
      </c>
      <c r="N5" s="312"/>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c r="IX5" s="23"/>
      <c r="IY5" s="23"/>
      <c r="IZ5" s="23"/>
      <c r="JA5" s="23"/>
      <c r="JB5" s="23"/>
      <c r="JC5" s="23"/>
      <c r="JD5" s="23"/>
      <c r="JE5" s="23"/>
      <c r="JF5" s="23"/>
      <c r="JG5" s="23"/>
      <c r="JH5" s="23"/>
      <c r="JI5" s="23"/>
      <c r="JJ5" s="23"/>
      <c r="JK5" s="23"/>
      <c r="JL5" s="23"/>
      <c r="JM5" s="23"/>
      <c r="JN5" s="23"/>
      <c r="JO5" s="23"/>
      <c r="JP5" s="23"/>
      <c r="JQ5" s="23"/>
      <c r="JR5" s="23"/>
      <c r="JS5" s="23"/>
      <c r="JT5" s="23"/>
      <c r="JU5" s="23"/>
      <c r="JV5" s="23"/>
      <c r="JW5" s="23"/>
      <c r="JX5" s="23"/>
      <c r="JY5" s="23"/>
      <c r="JZ5" s="23"/>
      <c r="KA5" s="23"/>
      <c r="KB5" s="23"/>
      <c r="KC5" s="23"/>
      <c r="KD5" s="23"/>
      <c r="KE5" s="23"/>
      <c r="KF5" s="23"/>
      <c r="KG5" s="23"/>
      <c r="KH5" s="23"/>
      <c r="KI5" s="23"/>
      <c r="KJ5" s="23"/>
      <c r="KK5" s="23"/>
      <c r="KL5" s="23"/>
      <c r="KM5" s="23"/>
      <c r="KN5" s="23"/>
      <c r="KO5" s="23"/>
      <c r="KP5" s="23"/>
      <c r="KQ5" s="23"/>
      <c r="KR5" s="23"/>
      <c r="KS5" s="23"/>
      <c r="KT5" s="23"/>
      <c r="KU5" s="23"/>
      <c r="KV5" s="23"/>
      <c r="KW5" s="23"/>
      <c r="KX5" s="23"/>
      <c r="KY5" s="23"/>
      <c r="KZ5" s="23"/>
      <c r="LA5" s="23"/>
      <c r="LB5" s="23"/>
      <c r="LC5" s="23"/>
      <c r="LD5" s="23"/>
      <c r="LE5" s="23"/>
      <c r="LF5" s="23"/>
      <c r="LG5" s="23"/>
      <c r="LH5" s="23"/>
      <c r="LI5" s="23"/>
      <c r="LJ5" s="23"/>
      <c r="LK5" s="23"/>
      <c r="LL5" s="23"/>
      <c r="LM5" s="23"/>
      <c r="LN5" s="23"/>
      <c r="LO5" s="23"/>
      <c r="LP5" s="23"/>
      <c r="LQ5" s="23"/>
      <c r="LR5" s="23"/>
    </row>
    <row r="6" spans="1:330" s="28" customFormat="1" ht="37.35" customHeight="1">
      <c r="A6" s="246"/>
      <c r="B6" s="252"/>
      <c r="C6" s="246"/>
      <c r="D6" s="27" t="s">
        <v>204</v>
      </c>
      <c r="E6" s="36" t="s">
        <v>14</v>
      </c>
      <c r="F6" s="36">
        <v>188</v>
      </c>
      <c r="G6" s="63">
        <v>300</v>
      </c>
      <c r="H6" s="55">
        <v>165</v>
      </c>
      <c r="I6" s="36">
        <v>107</v>
      </c>
      <c r="J6" s="36">
        <v>58</v>
      </c>
      <c r="K6" s="36">
        <v>0</v>
      </c>
      <c r="L6" s="36">
        <v>107</v>
      </c>
      <c r="M6" s="63">
        <v>40</v>
      </c>
      <c r="N6" s="312"/>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23"/>
      <c r="JX6" s="23"/>
      <c r="JY6" s="23"/>
      <c r="JZ6" s="23"/>
      <c r="KA6" s="23"/>
      <c r="KB6" s="23"/>
      <c r="KC6" s="23"/>
      <c r="KD6" s="23"/>
      <c r="KE6" s="23"/>
      <c r="KF6" s="23"/>
      <c r="KG6" s="23"/>
      <c r="KH6" s="23"/>
      <c r="KI6" s="23"/>
      <c r="KJ6" s="23"/>
      <c r="KK6" s="23"/>
      <c r="KL6" s="23"/>
      <c r="KM6" s="23"/>
      <c r="KN6" s="23"/>
      <c r="KO6" s="23"/>
      <c r="KP6" s="23"/>
      <c r="KQ6" s="23"/>
      <c r="KR6" s="23"/>
      <c r="KS6" s="23"/>
      <c r="KT6" s="23"/>
      <c r="KU6" s="23"/>
      <c r="KV6" s="23"/>
      <c r="KW6" s="23"/>
      <c r="KX6" s="23"/>
      <c r="KY6" s="23"/>
      <c r="KZ6" s="23"/>
      <c r="LA6" s="23"/>
      <c r="LB6" s="23"/>
      <c r="LC6" s="23"/>
      <c r="LD6" s="23"/>
      <c r="LE6" s="23"/>
      <c r="LF6" s="23"/>
      <c r="LG6" s="23"/>
      <c r="LH6" s="23"/>
      <c r="LI6" s="23"/>
      <c r="LJ6" s="23"/>
      <c r="LK6" s="23"/>
      <c r="LL6" s="23"/>
      <c r="LM6" s="23"/>
      <c r="LN6" s="23"/>
      <c r="LO6" s="23"/>
      <c r="LP6" s="23"/>
      <c r="LQ6" s="23"/>
      <c r="LR6" s="23"/>
    </row>
    <row r="7" spans="1:330" s="28" customFormat="1" ht="37.35" customHeight="1">
      <c r="A7" s="246"/>
      <c r="B7" s="252"/>
      <c r="C7" s="246"/>
      <c r="D7" s="27" t="s">
        <v>204</v>
      </c>
      <c r="E7" s="36" t="s">
        <v>15</v>
      </c>
      <c r="F7" s="36">
        <v>1247</v>
      </c>
      <c r="G7" s="63">
        <v>1608</v>
      </c>
      <c r="H7" s="55">
        <v>691</v>
      </c>
      <c r="I7" s="36">
        <v>526</v>
      </c>
      <c r="J7" s="36">
        <v>165</v>
      </c>
      <c r="K7" s="36">
        <v>0</v>
      </c>
      <c r="L7" s="36">
        <v>526</v>
      </c>
      <c r="M7" s="36">
        <v>289</v>
      </c>
      <c r="N7" s="312"/>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c r="IX7" s="23"/>
      <c r="IY7" s="23"/>
      <c r="IZ7" s="23"/>
      <c r="JA7" s="23"/>
      <c r="JB7" s="23"/>
      <c r="JC7" s="23"/>
      <c r="JD7" s="23"/>
      <c r="JE7" s="23"/>
      <c r="JF7" s="23"/>
      <c r="JG7" s="23"/>
      <c r="JH7" s="23"/>
      <c r="JI7" s="23"/>
      <c r="JJ7" s="23"/>
      <c r="JK7" s="23"/>
      <c r="JL7" s="23"/>
      <c r="JM7" s="23"/>
      <c r="JN7" s="23"/>
      <c r="JO7" s="23"/>
      <c r="JP7" s="23"/>
      <c r="JQ7" s="23"/>
      <c r="JR7" s="23"/>
      <c r="JS7" s="23"/>
      <c r="JT7" s="23"/>
      <c r="JU7" s="23"/>
      <c r="JV7" s="23"/>
      <c r="JW7" s="23"/>
      <c r="JX7" s="23"/>
      <c r="JY7" s="23"/>
      <c r="JZ7" s="23"/>
      <c r="KA7" s="23"/>
      <c r="KB7" s="23"/>
      <c r="KC7" s="23"/>
      <c r="KD7" s="23"/>
      <c r="KE7" s="23"/>
      <c r="KF7" s="23"/>
      <c r="KG7" s="23"/>
      <c r="KH7" s="23"/>
      <c r="KI7" s="23"/>
      <c r="KJ7" s="23"/>
      <c r="KK7" s="23"/>
      <c r="KL7" s="23"/>
      <c r="KM7" s="23"/>
      <c r="KN7" s="23"/>
      <c r="KO7" s="23"/>
      <c r="KP7" s="23"/>
      <c r="KQ7" s="23"/>
      <c r="KR7" s="23"/>
      <c r="KS7" s="23"/>
      <c r="KT7" s="23"/>
      <c r="KU7" s="23"/>
      <c r="KV7" s="23"/>
      <c r="KW7" s="23"/>
      <c r="KX7" s="23"/>
      <c r="KY7" s="23"/>
      <c r="KZ7" s="23"/>
      <c r="LA7" s="23"/>
      <c r="LB7" s="23"/>
      <c r="LC7" s="23"/>
      <c r="LD7" s="23"/>
      <c r="LE7" s="23"/>
      <c r="LF7" s="23"/>
      <c r="LG7" s="23"/>
      <c r="LH7" s="23"/>
      <c r="LI7" s="23"/>
      <c r="LJ7" s="23"/>
      <c r="LK7" s="23"/>
      <c r="LL7" s="23"/>
      <c r="LM7" s="23"/>
      <c r="LN7" s="23"/>
      <c r="LO7" s="23"/>
      <c r="LP7" s="23"/>
      <c r="LQ7" s="23"/>
      <c r="LR7" s="23"/>
    </row>
    <row r="8" spans="1:330" s="28" customFormat="1" ht="37.35" customHeight="1">
      <c r="A8" s="246"/>
      <c r="B8" s="253"/>
      <c r="C8" s="246"/>
      <c r="D8" s="27" t="s">
        <v>205</v>
      </c>
      <c r="E8" s="36" t="s">
        <v>16</v>
      </c>
      <c r="F8" s="36">
        <v>711</v>
      </c>
      <c r="G8" s="63">
        <v>321</v>
      </c>
      <c r="H8" s="55">
        <v>192</v>
      </c>
      <c r="I8" s="36">
        <v>121</v>
      </c>
      <c r="J8" s="36">
        <v>71</v>
      </c>
      <c r="K8" s="36">
        <v>0</v>
      </c>
      <c r="L8" s="36">
        <v>117</v>
      </c>
      <c r="M8" s="36">
        <v>57</v>
      </c>
      <c r="N8" s="312"/>
      <c r="O8" s="25"/>
      <c r="P8" s="25"/>
      <c r="Q8" s="25"/>
      <c r="R8" s="25"/>
      <c r="S8" s="25"/>
      <c r="T8" s="25"/>
      <c r="U8" s="25"/>
      <c r="V8" s="25"/>
      <c r="W8" s="25"/>
      <c r="X8" s="25"/>
      <c r="Y8" s="25"/>
      <c r="Z8" s="25"/>
      <c r="AA8" s="25"/>
      <c r="AB8" s="25"/>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c r="IX8" s="23"/>
      <c r="IY8" s="23"/>
      <c r="IZ8" s="23"/>
      <c r="JA8" s="23"/>
      <c r="JB8" s="23"/>
      <c r="JC8" s="23"/>
      <c r="JD8" s="23"/>
      <c r="JE8" s="23"/>
      <c r="JF8" s="23"/>
      <c r="JG8" s="23"/>
      <c r="JH8" s="23"/>
      <c r="JI8" s="23"/>
      <c r="JJ8" s="23"/>
      <c r="JK8" s="23"/>
      <c r="JL8" s="23"/>
      <c r="JM8" s="23"/>
      <c r="JN8" s="23"/>
      <c r="JO8" s="23"/>
      <c r="JP8" s="23"/>
      <c r="JQ8" s="23"/>
      <c r="JR8" s="23"/>
      <c r="JS8" s="23"/>
      <c r="JT8" s="23"/>
      <c r="JU8" s="23"/>
      <c r="JV8" s="23"/>
      <c r="JW8" s="23"/>
      <c r="JX8" s="23"/>
      <c r="JY8" s="23"/>
      <c r="JZ8" s="23"/>
      <c r="KA8" s="23"/>
      <c r="KB8" s="23"/>
      <c r="KC8" s="23"/>
      <c r="KD8" s="23"/>
      <c r="KE8" s="23"/>
      <c r="KF8" s="23"/>
      <c r="KG8" s="23"/>
      <c r="KH8" s="23"/>
      <c r="KI8" s="23"/>
      <c r="KJ8" s="23"/>
      <c r="KK8" s="23"/>
      <c r="KL8" s="23"/>
      <c r="KM8" s="23"/>
      <c r="KN8" s="23"/>
      <c r="KO8" s="23"/>
      <c r="KP8" s="23"/>
      <c r="KQ8" s="23"/>
      <c r="KR8" s="23"/>
      <c r="KS8" s="23"/>
      <c r="KT8" s="23"/>
      <c r="KU8" s="23"/>
      <c r="KV8" s="23"/>
      <c r="KW8" s="23"/>
      <c r="KX8" s="23"/>
      <c r="KY8" s="23"/>
      <c r="KZ8" s="23"/>
      <c r="LA8" s="23"/>
      <c r="LB8" s="23"/>
      <c r="LC8" s="23"/>
      <c r="LD8" s="23"/>
      <c r="LE8" s="23"/>
      <c r="LF8" s="23"/>
      <c r="LG8" s="23"/>
      <c r="LH8" s="23"/>
      <c r="LI8" s="23"/>
      <c r="LJ8" s="23"/>
      <c r="LK8" s="23"/>
      <c r="LL8" s="23"/>
      <c r="LM8" s="23"/>
      <c r="LN8" s="23"/>
      <c r="LO8" s="23"/>
      <c r="LP8" s="23"/>
      <c r="LQ8" s="23"/>
      <c r="LR8" s="23"/>
    </row>
    <row r="9" spans="1:330" ht="25.35" customHeight="1"/>
    <row r="10" spans="1:330" ht="53.1" customHeight="1">
      <c r="A10" s="304" t="s">
        <v>154</v>
      </c>
      <c r="B10" s="326"/>
      <c r="C10" s="326"/>
      <c r="D10" s="326"/>
      <c r="E10" s="326"/>
      <c r="F10" s="326"/>
      <c r="G10" s="326"/>
      <c r="H10" s="326"/>
      <c r="I10" s="326"/>
      <c r="J10" s="326"/>
      <c r="K10" s="326"/>
      <c r="L10" s="326"/>
      <c r="M10" s="303"/>
      <c r="AC10" s="25"/>
      <c r="AD10" s="25"/>
      <c r="AE10" s="25"/>
      <c r="AF10" s="25"/>
      <c r="AG10" s="25"/>
      <c r="AH10" s="25"/>
      <c r="AI10" s="25"/>
      <c r="AJ10" s="25"/>
      <c r="AK10" s="25"/>
      <c r="AL10" s="25"/>
      <c r="AM10" s="25"/>
      <c r="AN10" s="25"/>
      <c r="AO10" s="25"/>
      <c r="AP10" s="25"/>
      <c r="AQ10" s="25"/>
      <c r="AR10" s="25"/>
      <c r="AS10" s="25"/>
      <c r="AT10" s="25"/>
      <c r="AU10" s="25"/>
      <c r="AV10" s="25"/>
      <c r="AW10" s="25"/>
      <c r="AX10" s="25"/>
      <c r="AY10" s="25"/>
    </row>
    <row r="11" spans="1:330" ht="25.35" customHeight="1">
      <c r="A11" s="304" t="s">
        <v>159</v>
      </c>
      <c r="B11" s="326"/>
      <c r="C11" s="326"/>
      <c r="D11" s="326"/>
      <c r="E11" s="326"/>
      <c r="F11" s="326"/>
      <c r="G11" s="326"/>
      <c r="H11" s="326"/>
      <c r="I11" s="326"/>
      <c r="J11" s="326"/>
      <c r="K11" s="326"/>
      <c r="L11" s="326"/>
      <c r="M11" s="303"/>
      <c r="AC11" s="25"/>
      <c r="AD11" s="25"/>
      <c r="AE11" s="25"/>
      <c r="AF11" s="25"/>
      <c r="AG11" s="25"/>
      <c r="AH11" s="25"/>
      <c r="AI11" s="25"/>
      <c r="AJ11" s="25"/>
      <c r="AK11" s="25"/>
      <c r="AL11" s="25"/>
      <c r="AM11" s="25"/>
      <c r="AN11" s="25"/>
      <c r="AO11" s="25"/>
      <c r="AP11" s="25"/>
      <c r="AQ11" s="25"/>
      <c r="AR11" s="25"/>
      <c r="AS11" s="25"/>
      <c r="AT11" s="25"/>
      <c r="AU11" s="25"/>
      <c r="AV11" s="25"/>
      <c r="AW11" s="25"/>
      <c r="AX11" s="25"/>
      <c r="AY11" s="25"/>
    </row>
    <row r="12" spans="1:330" ht="93" customHeight="1">
      <c r="A12" s="21" t="s">
        <v>5</v>
      </c>
      <c r="B12" s="21" t="s">
        <v>6</v>
      </c>
      <c r="C12" s="21" t="s">
        <v>7</v>
      </c>
      <c r="D12" s="21" t="s">
        <v>174</v>
      </c>
      <c r="E12" s="21" t="s">
        <v>8</v>
      </c>
      <c r="F12" s="21" t="s">
        <v>156</v>
      </c>
      <c r="G12" s="21" t="s">
        <v>157</v>
      </c>
      <c r="H12" s="21" t="s">
        <v>173</v>
      </c>
      <c r="I12" s="21" t="s">
        <v>35</v>
      </c>
      <c r="J12" s="21" t="s">
        <v>36</v>
      </c>
      <c r="K12" s="21" t="s">
        <v>158</v>
      </c>
      <c r="L12" s="21" t="s">
        <v>37</v>
      </c>
      <c r="M12" s="21" t="s">
        <v>38</v>
      </c>
      <c r="AC12" s="25"/>
      <c r="AD12" s="25"/>
      <c r="AE12" s="25"/>
      <c r="AF12" s="25"/>
      <c r="AG12" s="25"/>
      <c r="AH12" s="25"/>
      <c r="AI12" s="25"/>
      <c r="AJ12" s="25"/>
      <c r="AK12" s="25"/>
      <c r="AL12" s="25"/>
      <c r="AM12" s="25"/>
      <c r="AN12" s="25"/>
      <c r="AO12" s="25"/>
      <c r="AP12" s="25"/>
      <c r="AQ12" s="25"/>
      <c r="AR12" s="25"/>
      <c r="AS12" s="25"/>
      <c r="AT12" s="25"/>
      <c r="AU12" s="25"/>
      <c r="AV12" s="25"/>
      <c r="AW12" s="25"/>
      <c r="AX12" s="25"/>
      <c r="AY12" s="25"/>
    </row>
    <row r="13" spans="1:330" ht="37.35" customHeight="1">
      <c r="A13" s="246" t="s">
        <v>195</v>
      </c>
      <c r="B13" s="251" t="s">
        <v>196</v>
      </c>
      <c r="C13" s="246" t="s">
        <v>197</v>
      </c>
      <c r="D13" s="26" t="s">
        <v>203</v>
      </c>
      <c r="E13" s="63" t="s">
        <v>42</v>
      </c>
      <c r="F13" s="70">
        <f>F4/F4</f>
        <v>1</v>
      </c>
      <c r="G13" s="70">
        <v>1</v>
      </c>
      <c r="H13" s="71">
        <f>H4/G4</f>
        <v>0.31314623338257014</v>
      </c>
      <c r="I13" s="210">
        <f>I4/$H$4</f>
        <v>0.78773584905660377</v>
      </c>
      <c r="J13" s="210">
        <f>J4/$H$4</f>
        <v>0.21226415094339623</v>
      </c>
      <c r="K13" s="210">
        <f>K4/F4</f>
        <v>1.0183299389002037E-2</v>
      </c>
      <c r="L13" s="210">
        <f>L4/$H$4</f>
        <v>0.67452830188679247</v>
      </c>
      <c r="M13" s="210">
        <f>M4/$H$4</f>
        <v>0.27358490566037735</v>
      </c>
      <c r="AD13" s="25"/>
    </row>
    <row r="14" spans="1:330" ht="37.35" customHeight="1">
      <c r="A14" s="246"/>
      <c r="B14" s="252"/>
      <c r="C14" s="246"/>
      <c r="D14" s="27" t="s">
        <v>205</v>
      </c>
      <c r="E14" s="36" t="s">
        <v>13</v>
      </c>
      <c r="F14" s="70">
        <f t="shared" ref="F14:F17" si="0">F5/F5</f>
        <v>1</v>
      </c>
      <c r="G14" s="70">
        <v>1</v>
      </c>
      <c r="H14" s="71">
        <f t="shared" ref="H14:H16" si="1">H5/G5</f>
        <v>0.38767715589718954</v>
      </c>
      <c r="I14" s="210">
        <f>I5/$H$5</f>
        <v>0.61974100006196176</v>
      </c>
      <c r="J14" s="210">
        <f>J5/$H$5</f>
        <v>0.3802589999380383</v>
      </c>
      <c r="K14" s="210">
        <f t="shared" ref="K14:K16" si="2">K5/F5</f>
        <v>3.597111128368409E-2</v>
      </c>
      <c r="L14" s="210">
        <f>L5/$H$5</f>
        <v>0.34841068219840138</v>
      </c>
      <c r="M14" s="210">
        <f>M5/$H$5</f>
        <v>0.28713055331804943</v>
      </c>
      <c r="AD14" s="25"/>
    </row>
    <row r="15" spans="1:330" ht="37.35" customHeight="1">
      <c r="A15" s="246"/>
      <c r="B15" s="252"/>
      <c r="C15" s="246"/>
      <c r="D15" s="27" t="s">
        <v>204</v>
      </c>
      <c r="E15" s="36" t="s">
        <v>14</v>
      </c>
      <c r="F15" s="70">
        <f t="shared" si="0"/>
        <v>1</v>
      </c>
      <c r="G15" s="70">
        <v>1</v>
      </c>
      <c r="H15" s="71">
        <f>H6/G6</f>
        <v>0.55000000000000004</v>
      </c>
      <c r="I15" s="210">
        <f>I6/$H$6</f>
        <v>0.64848484848484844</v>
      </c>
      <c r="J15" s="210">
        <f>J6/$H$6</f>
        <v>0.3515151515151515</v>
      </c>
      <c r="K15" s="210">
        <f>K6/F6</f>
        <v>0</v>
      </c>
      <c r="L15" s="210">
        <f>L6/$H$6</f>
        <v>0.64848484848484844</v>
      </c>
      <c r="M15" s="210">
        <f>M6/$H$6</f>
        <v>0.24242424242424243</v>
      </c>
      <c r="AD15" s="25"/>
    </row>
    <row r="16" spans="1:330" ht="37.35" customHeight="1">
      <c r="A16" s="246"/>
      <c r="B16" s="252"/>
      <c r="C16" s="246"/>
      <c r="D16" s="27" t="s">
        <v>204</v>
      </c>
      <c r="E16" s="36" t="s">
        <v>15</v>
      </c>
      <c r="F16" s="70">
        <f t="shared" si="0"/>
        <v>1</v>
      </c>
      <c r="G16" s="70">
        <v>1</v>
      </c>
      <c r="H16" s="71">
        <f t="shared" si="1"/>
        <v>0.42972636815920395</v>
      </c>
      <c r="I16" s="210">
        <f>I7/$H$7</f>
        <v>0.76121562952243127</v>
      </c>
      <c r="J16" s="210">
        <f>J7/$H$7</f>
        <v>0.23878437047756873</v>
      </c>
      <c r="K16" s="210">
        <f t="shared" si="2"/>
        <v>0</v>
      </c>
      <c r="L16" s="210">
        <f>L7/$H$7</f>
        <v>0.76121562952243127</v>
      </c>
      <c r="M16" s="210">
        <f>M7/$H$7</f>
        <v>0.41823444283646888</v>
      </c>
      <c r="AD16" s="25"/>
    </row>
    <row r="17" spans="1:30" ht="37.35" customHeight="1">
      <c r="A17" s="246"/>
      <c r="B17" s="253"/>
      <c r="C17" s="246"/>
      <c r="D17" s="27" t="s">
        <v>205</v>
      </c>
      <c r="E17" s="36" t="s">
        <v>16</v>
      </c>
      <c r="F17" s="70">
        <f t="shared" si="0"/>
        <v>1</v>
      </c>
      <c r="G17" s="70">
        <v>1</v>
      </c>
      <c r="H17" s="71">
        <f>H8/G8</f>
        <v>0.59813084112149528</v>
      </c>
      <c r="I17" s="210">
        <f>I8/$H$8</f>
        <v>0.63020833333333337</v>
      </c>
      <c r="J17" s="210">
        <f>J8/$H$8</f>
        <v>0.36979166666666669</v>
      </c>
      <c r="K17" s="210">
        <f>K8/F8</f>
        <v>0</v>
      </c>
      <c r="L17" s="210">
        <f>L8/$H$8</f>
        <v>0.609375</v>
      </c>
      <c r="M17" s="210">
        <f>M8/$H$8</f>
        <v>0.296875</v>
      </c>
      <c r="AD17" s="25"/>
    </row>
    <row r="18" spans="1:30" ht="27" customHeight="1">
      <c r="A18" s="72"/>
      <c r="B18" s="73"/>
      <c r="C18" s="73"/>
      <c r="E18" s="29"/>
      <c r="F18" s="29"/>
      <c r="G18" s="74"/>
      <c r="H18" s="75"/>
      <c r="I18" s="75"/>
      <c r="J18" s="75"/>
      <c r="K18" s="75"/>
      <c r="L18" s="75"/>
      <c r="M18" s="75"/>
      <c r="N18" s="75"/>
      <c r="O18" s="75"/>
      <c r="P18" s="75"/>
      <c r="Q18" s="75"/>
      <c r="R18" s="75"/>
      <c r="S18" s="75"/>
      <c r="T18" s="75"/>
      <c r="U18" s="75"/>
      <c r="V18" s="75"/>
      <c r="W18" s="75"/>
      <c r="X18" s="75"/>
      <c r="Y18" s="75"/>
      <c r="Z18" s="75"/>
      <c r="AA18" s="75"/>
      <c r="AB18" s="75"/>
      <c r="AC18" s="30"/>
    </row>
    <row r="19" spans="1:30" ht="31.35" customHeight="1" thickBot="1">
      <c r="A19" s="313" t="s">
        <v>160</v>
      </c>
      <c r="B19" s="314"/>
      <c r="C19" s="314"/>
      <c r="D19" s="314"/>
      <c r="E19" s="314"/>
      <c r="F19" s="314"/>
      <c r="G19" s="314"/>
      <c r="H19" s="314"/>
      <c r="I19" s="314"/>
      <c r="J19" s="314"/>
      <c r="K19" s="314"/>
      <c r="L19" s="314"/>
      <c r="M19" s="314"/>
      <c r="N19" s="314"/>
      <c r="O19" s="314"/>
      <c r="P19" s="314"/>
      <c r="Q19" s="314"/>
      <c r="R19" s="314"/>
      <c r="S19" s="314"/>
      <c r="T19" s="314"/>
      <c r="U19" s="314"/>
      <c r="V19" s="314"/>
      <c r="W19" s="314"/>
      <c r="X19" s="314"/>
      <c r="Y19" s="314"/>
      <c r="Z19" s="314"/>
      <c r="AA19" s="314"/>
      <c r="AB19" s="315"/>
    </row>
    <row r="20" spans="1:30" s="25" customFormat="1" ht="53.1" customHeight="1">
      <c r="A20" s="301" t="s">
        <v>5</v>
      </c>
      <c r="B20" s="301" t="s">
        <v>6</v>
      </c>
      <c r="C20" s="301" t="s">
        <v>7</v>
      </c>
      <c r="D20" s="302" t="s">
        <v>174</v>
      </c>
      <c r="E20" s="302" t="s">
        <v>8</v>
      </c>
      <c r="F20" s="304" t="s">
        <v>156</v>
      </c>
      <c r="G20" s="310" t="s">
        <v>157</v>
      </c>
      <c r="H20" s="321"/>
      <c r="I20" s="311"/>
      <c r="J20" s="310" t="s">
        <v>173</v>
      </c>
      <c r="K20" s="321"/>
      <c r="L20" s="311"/>
      <c r="M20" s="310" t="s">
        <v>35</v>
      </c>
      <c r="N20" s="321"/>
      <c r="O20" s="311"/>
      <c r="P20" s="310" t="s">
        <v>36</v>
      </c>
      <c r="Q20" s="321"/>
      <c r="R20" s="311"/>
      <c r="S20" s="310" t="s">
        <v>72</v>
      </c>
      <c r="T20" s="321"/>
      <c r="U20" s="311"/>
      <c r="V20" s="310" t="s">
        <v>37</v>
      </c>
      <c r="W20" s="321"/>
      <c r="X20" s="311"/>
      <c r="Y20" s="310" t="s">
        <v>38</v>
      </c>
      <c r="Z20" s="321"/>
      <c r="AA20" s="311"/>
      <c r="AB20" s="315" t="s">
        <v>12</v>
      </c>
    </row>
    <row r="21" spans="1:30" s="25" customFormat="1" ht="75" customHeight="1">
      <c r="A21" s="309"/>
      <c r="B21" s="309"/>
      <c r="C21" s="309"/>
      <c r="D21" s="302"/>
      <c r="E21" s="302"/>
      <c r="F21" s="304"/>
      <c r="G21" s="76" t="s">
        <v>19</v>
      </c>
      <c r="H21" s="21" t="s">
        <v>20</v>
      </c>
      <c r="I21" s="31" t="s">
        <v>94</v>
      </c>
      <c r="J21" s="76" t="s">
        <v>19</v>
      </c>
      <c r="K21" s="21" t="s">
        <v>20</v>
      </c>
      <c r="L21" s="31" t="s">
        <v>94</v>
      </c>
      <c r="M21" s="76" t="s">
        <v>19</v>
      </c>
      <c r="N21" s="21" t="s">
        <v>20</v>
      </c>
      <c r="O21" s="31" t="s">
        <v>94</v>
      </c>
      <c r="P21" s="76" t="s">
        <v>19</v>
      </c>
      <c r="Q21" s="21" t="s">
        <v>20</v>
      </c>
      <c r="R21" s="31" t="s">
        <v>94</v>
      </c>
      <c r="S21" s="76" t="s">
        <v>19</v>
      </c>
      <c r="T21" s="21" t="s">
        <v>20</v>
      </c>
      <c r="U21" s="31" t="s">
        <v>94</v>
      </c>
      <c r="V21" s="76" t="s">
        <v>19</v>
      </c>
      <c r="W21" s="21" t="s">
        <v>20</v>
      </c>
      <c r="X21" s="31" t="s">
        <v>94</v>
      </c>
      <c r="Y21" s="76" t="s">
        <v>19</v>
      </c>
      <c r="Z21" s="21" t="s">
        <v>20</v>
      </c>
      <c r="AA21" s="31" t="s">
        <v>94</v>
      </c>
      <c r="AB21" s="325"/>
    </row>
    <row r="22" spans="1:30" s="25" customFormat="1" ht="39" customHeight="1">
      <c r="A22" s="246" t="s">
        <v>195</v>
      </c>
      <c r="B22" s="251" t="s">
        <v>196</v>
      </c>
      <c r="C22" s="246" t="s">
        <v>197</v>
      </c>
      <c r="D22" s="26" t="s">
        <v>203</v>
      </c>
      <c r="E22" s="63" t="s">
        <v>42</v>
      </c>
      <c r="F22" s="55">
        <v>491</v>
      </c>
      <c r="G22" s="77">
        <v>407</v>
      </c>
      <c r="H22" s="63">
        <v>270</v>
      </c>
      <c r="I22" s="78">
        <v>0</v>
      </c>
      <c r="J22" s="77">
        <v>139</v>
      </c>
      <c r="K22" s="63">
        <v>73</v>
      </c>
      <c r="L22" s="78">
        <v>0</v>
      </c>
      <c r="M22" s="77">
        <v>114</v>
      </c>
      <c r="N22" s="63">
        <v>53</v>
      </c>
      <c r="O22" s="79">
        <v>0</v>
      </c>
      <c r="P22" s="77">
        <v>25</v>
      </c>
      <c r="Q22" s="63">
        <v>20</v>
      </c>
      <c r="R22" s="79">
        <v>0</v>
      </c>
      <c r="S22" s="77">
        <v>2</v>
      </c>
      <c r="T22" s="63">
        <v>3</v>
      </c>
      <c r="U22" s="79">
        <v>0</v>
      </c>
      <c r="V22" s="77">
        <v>98</v>
      </c>
      <c r="W22" s="63">
        <v>45</v>
      </c>
      <c r="X22" s="79">
        <v>0</v>
      </c>
      <c r="Y22" s="77">
        <v>44</v>
      </c>
      <c r="Z22" s="63">
        <v>14</v>
      </c>
      <c r="AA22" s="79">
        <v>0</v>
      </c>
      <c r="AB22" s="32"/>
    </row>
    <row r="23" spans="1:30" ht="95.1" customHeight="1">
      <c r="A23" s="246"/>
      <c r="B23" s="252"/>
      <c r="C23" s="246"/>
      <c r="D23" s="27" t="s">
        <v>205</v>
      </c>
      <c r="E23" s="36" t="s">
        <v>13</v>
      </c>
      <c r="F23" s="80">
        <v>64385</v>
      </c>
      <c r="G23" s="81">
        <v>23150</v>
      </c>
      <c r="H23" s="63">
        <v>18480</v>
      </c>
      <c r="I23" s="78">
        <v>0</v>
      </c>
      <c r="J23" s="81">
        <v>8088</v>
      </c>
      <c r="K23" s="66">
        <v>8051</v>
      </c>
      <c r="L23" s="82">
        <v>0</v>
      </c>
      <c r="M23" s="81">
        <v>5496</v>
      </c>
      <c r="N23" s="83">
        <v>4506</v>
      </c>
      <c r="O23" s="84">
        <v>0</v>
      </c>
      <c r="P23" s="81">
        <v>2592</v>
      </c>
      <c r="Q23" s="83">
        <v>3545</v>
      </c>
      <c r="R23" s="84">
        <v>0</v>
      </c>
      <c r="S23" s="81">
        <v>1011</v>
      </c>
      <c r="T23" s="83">
        <v>1305</v>
      </c>
      <c r="U23" s="84">
        <v>0</v>
      </c>
      <c r="V23" s="81">
        <v>3236</v>
      </c>
      <c r="W23" s="83">
        <v>2387</v>
      </c>
      <c r="X23" s="84">
        <v>0</v>
      </c>
      <c r="Y23" s="81">
        <v>2654</v>
      </c>
      <c r="Z23" s="63">
        <v>1980</v>
      </c>
      <c r="AA23" s="85">
        <v>0</v>
      </c>
      <c r="AB23" s="33"/>
    </row>
    <row r="24" spans="1:30" ht="37.35" customHeight="1">
      <c r="A24" s="246"/>
      <c r="B24" s="252"/>
      <c r="C24" s="246"/>
      <c r="D24" s="27" t="s">
        <v>204</v>
      </c>
      <c r="E24" s="36" t="s">
        <v>14</v>
      </c>
      <c r="F24" s="55">
        <v>188</v>
      </c>
      <c r="G24" s="39">
        <v>190</v>
      </c>
      <c r="H24" s="36">
        <v>110</v>
      </c>
      <c r="I24" s="78">
        <v>0</v>
      </c>
      <c r="J24" s="39">
        <v>104</v>
      </c>
      <c r="K24" s="36">
        <v>61</v>
      </c>
      <c r="L24" s="78">
        <v>0</v>
      </c>
      <c r="M24" s="39">
        <v>66</v>
      </c>
      <c r="N24" s="36">
        <v>41</v>
      </c>
      <c r="O24" s="86">
        <v>0</v>
      </c>
      <c r="P24" s="39">
        <v>38</v>
      </c>
      <c r="Q24" s="36">
        <v>20</v>
      </c>
      <c r="R24" s="86">
        <v>0</v>
      </c>
      <c r="S24" s="39">
        <v>0</v>
      </c>
      <c r="T24" s="36">
        <v>0</v>
      </c>
      <c r="U24" s="78">
        <v>0</v>
      </c>
      <c r="V24" s="39">
        <v>66</v>
      </c>
      <c r="W24" s="36">
        <v>41</v>
      </c>
      <c r="X24" s="86">
        <v>0</v>
      </c>
      <c r="Y24" s="39">
        <v>25</v>
      </c>
      <c r="Z24" s="36">
        <v>15</v>
      </c>
      <c r="AA24" s="86">
        <v>0</v>
      </c>
      <c r="AB24" s="33"/>
    </row>
    <row r="25" spans="1:30" ht="37.35" customHeight="1">
      <c r="A25" s="246"/>
      <c r="B25" s="252"/>
      <c r="C25" s="246"/>
      <c r="D25" s="27" t="s">
        <v>204</v>
      </c>
      <c r="E25" s="36" t="s">
        <v>15</v>
      </c>
      <c r="F25" s="55">
        <v>1247</v>
      </c>
      <c r="G25" s="39">
        <v>838</v>
      </c>
      <c r="H25" s="36">
        <v>770</v>
      </c>
      <c r="I25" s="86">
        <v>0</v>
      </c>
      <c r="J25" s="39">
        <v>355</v>
      </c>
      <c r="K25" s="36">
        <v>336</v>
      </c>
      <c r="L25" s="86">
        <v>0</v>
      </c>
      <c r="M25" s="39">
        <v>277</v>
      </c>
      <c r="N25" s="36">
        <v>249</v>
      </c>
      <c r="O25" s="86">
        <v>0</v>
      </c>
      <c r="P25" s="39">
        <v>78</v>
      </c>
      <c r="Q25" s="36">
        <v>87</v>
      </c>
      <c r="R25" s="86">
        <v>0</v>
      </c>
      <c r="S25" s="39">
        <v>0</v>
      </c>
      <c r="T25" s="36">
        <v>0</v>
      </c>
      <c r="U25" s="86">
        <v>0</v>
      </c>
      <c r="V25" s="39">
        <v>277</v>
      </c>
      <c r="W25" s="36">
        <v>249</v>
      </c>
      <c r="X25" s="86">
        <v>0</v>
      </c>
      <c r="Y25" s="39">
        <v>153</v>
      </c>
      <c r="Z25" s="36">
        <v>136</v>
      </c>
      <c r="AA25" s="86">
        <v>0</v>
      </c>
      <c r="AB25" s="33"/>
    </row>
    <row r="26" spans="1:30" ht="37.35" customHeight="1" thickBot="1">
      <c r="A26" s="246"/>
      <c r="B26" s="253"/>
      <c r="C26" s="246"/>
      <c r="D26" s="27" t="s">
        <v>205</v>
      </c>
      <c r="E26" s="36" t="s">
        <v>16</v>
      </c>
      <c r="F26" s="55">
        <v>711</v>
      </c>
      <c r="G26" s="87">
        <v>158</v>
      </c>
      <c r="H26" s="88">
        <v>163</v>
      </c>
      <c r="I26" s="89">
        <v>0</v>
      </c>
      <c r="J26" s="87">
        <v>95</v>
      </c>
      <c r="K26" s="88">
        <v>97</v>
      </c>
      <c r="L26" s="89">
        <v>0</v>
      </c>
      <c r="M26" s="87">
        <v>58</v>
      </c>
      <c r="N26" s="88">
        <v>63</v>
      </c>
      <c r="O26" s="90">
        <v>0</v>
      </c>
      <c r="P26" s="87">
        <v>37</v>
      </c>
      <c r="Q26" s="88">
        <v>34</v>
      </c>
      <c r="R26" s="90">
        <v>0</v>
      </c>
      <c r="S26" s="87">
        <v>0</v>
      </c>
      <c r="T26" s="88">
        <v>0</v>
      </c>
      <c r="U26" s="89">
        <v>0</v>
      </c>
      <c r="V26" s="87">
        <v>57</v>
      </c>
      <c r="W26" s="88">
        <v>60</v>
      </c>
      <c r="X26" s="90">
        <v>0</v>
      </c>
      <c r="Y26" s="87">
        <v>28</v>
      </c>
      <c r="Z26" s="88">
        <v>29</v>
      </c>
      <c r="AA26" s="90">
        <v>0</v>
      </c>
      <c r="AB26" s="34"/>
    </row>
    <row r="27" spans="1:30" ht="25.35" customHeight="1"/>
    <row r="28" spans="1:30" ht="31.35" customHeight="1" thickBot="1">
      <c r="A28" s="313" t="s">
        <v>161</v>
      </c>
      <c r="B28" s="314"/>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B28" s="315"/>
    </row>
    <row r="29" spans="1:30" s="25" customFormat="1" ht="48" customHeight="1">
      <c r="A29" s="301" t="s">
        <v>5</v>
      </c>
      <c r="B29" s="301" t="s">
        <v>6</v>
      </c>
      <c r="C29" s="301" t="s">
        <v>7</v>
      </c>
      <c r="D29" s="302" t="s">
        <v>174</v>
      </c>
      <c r="E29" s="302" t="s">
        <v>8</v>
      </c>
      <c r="F29" s="304" t="s">
        <v>156</v>
      </c>
      <c r="G29" s="318" t="s">
        <v>157</v>
      </c>
      <c r="H29" s="319"/>
      <c r="I29" s="320"/>
      <c r="J29" s="321" t="s">
        <v>173</v>
      </c>
      <c r="K29" s="321"/>
      <c r="L29" s="311"/>
      <c r="M29" s="322" t="s">
        <v>35</v>
      </c>
      <c r="N29" s="323"/>
      <c r="O29" s="324"/>
      <c r="P29" s="322" t="s">
        <v>36</v>
      </c>
      <c r="Q29" s="323"/>
      <c r="R29" s="324"/>
      <c r="S29" s="322" t="s">
        <v>72</v>
      </c>
      <c r="T29" s="323"/>
      <c r="U29" s="324"/>
      <c r="V29" s="322" t="s">
        <v>37</v>
      </c>
      <c r="W29" s="323"/>
      <c r="X29" s="324"/>
      <c r="Y29" s="322" t="s">
        <v>38</v>
      </c>
      <c r="Z29" s="323"/>
      <c r="AA29" s="324"/>
      <c r="AB29" s="301" t="s">
        <v>12</v>
      </c>
    </row>
    <row r="30" spans="1:30" ht="89.85" customHeight="1">
      <c r="A30" s="309"/>
      <c r="B30" s="309"/>
      <c r="C30" s="309"/>
      <c r="D30" s="302"/>
      <c r="E30" s="302"/>
      <c r="F30" s="304"/>
      <c r="G30" s="91" t="s">
        <v>19</v>
      </c>
      <c r="H30" s="92" t="s">
        <v>20</v>
      </c>
      <c r="I30" s="35" t="s">
        <v>94</v>
      </c>
      <c r="J30" s="93" t="s">
        <v>100</v>
      </c>
      <c r="K30" s="92" t="s">
        <v>102</v>
      </c>
      <c r="L30" s="35" t="s">
        <v>101</v>
      </c>
      <c r="M30" s="91" t="s">
        <v>103</v>
      </c>
      <c r="N30" s="92" t="s">
        <v>104</v>
      </c>
      <c r="O30" s="35" t="s">
        <v>105</v>
      </c>
      <c r="P30" s="91" t="s">
        <v>106</v>
      </c>
      <c r="Q30" s="92" t="s">
        <v>107</v>
      </c>
      <c r="R30" s="35" t="s">
        <v>108</v>
      </c>
      <c r="S30" s="91" t="s">
        <v>109</v>
      </c>
      <c r="T30" s="92" t="s">
        <v>110</v>
      </c>
      <c r="U30" s="35" t="s">
        <v>111</v>
      </c>
      <c r="V30" s="91" t="s">
        <v>112</v>
      </c>
      <c r="W30" s="92" t="s">
        <v>113</v>
      </c>
      <c r="X30" s="35" t="s">
        <v>114</v>
      </c>
      <c r="Y30" s="91" t="s">
        <v>115</v>
      </c>
      <c r="Z30" s="92" t="s">
        <v>116</v>
      </c>
      <c r="AA30" s="35" t="s">
        <v>117</v>
      </c>
      <c r="AB30" s="309"/>
    </row>
    <row r="31" spans="1:30" ht="37.35" customHeight="1">
      <c r="A31" s="246" t="s">
        <v>195</v>
      </c>
      <c r="B31" s="251" t="s">
        <v>196</v>
      </c>
      <c r="C31" s="246" t="s">
        <v>197</v>
      </c>
      <c r="D31" s="26" t="s">
        <v>203</v>
      </c>
      <c r="E31" s="63" t="s">
        <v>42</v>
      </c>
      <c r="F31" s="55">
        <v>491</v>
      </c>
      <c r="G31" s="208">
        <f>G22/($G22+$H22+$I22)</f>
        <v>0.60118168389955684</v>
      </c>
      <c r="H31" s="210">
        <f>H22/($G22+$H22+$I22)</f>
        <v>0.3988183161004431</v>
      </c>
      <c r="I31" s="209">
        <f>I22/($G22+$H22+$I22)</f>
        <v>0</v>
      </c>
      <c r="J31" s="211">
        <f>J22/G22</f>
        <v>0.34152334152334152</v>
      </c>
      <c r="K31" s="210">
        <f>K22/H22</f>
        <v>0.27037037037037037</v>
      </c>
      <c r="L31" s="209" t="e">
        <f>L22/I22</f>
        <v>#DIV/0!</v>
      </c>
      <c r="M31" s="94">
        <f>M22/$J$22</f>
        <v>0.82014388489208634</v>
      </c>
      <c r="N31" s="95">
        <f>N22/$K$22</f>
        <v>0.72602739726027399</v>
      </c>
      <c r="O31" s="96" t="e">
        <f>O22/$L22</f>
        <v>#DIV/0!</v>
      </c>
      <c r="P31" s="94">
        <f>P22/$J$22</f>
        <v>0.17985611510791366</v>
      </c>
      <c r="Q31" s="95">
        <f>Q22/$K$22</f>
        <v>0.27397260273972601</v>
      </c>
      <c r="R31" s="96" t="e">
        <f>R22/$L22</f>
        <v>#DIV/0!</v>
      </c>
      <c r="S31" s="208">
        <f>S22/'Indicador 8'!$G5</f>
        <v>6.5359477124183009E-3</v>
      </c>
      <c r="T31" s="210">
        <f>T22/'Indicador 8'!$H5</f>
        <v>1.6216216216216217E-2</v>
      </c>
      <c r="U31" s="209" t="e">
        <f>U22/#REF!</f>
        <v>#REF!</v>
      </c>
      <c r="V31" s="208">
        <f>V22/$J$22</f>
        <v>0.70503597122302153</v>
      </c>
      <c r="W31" s="210">
        <f>W22/$K$22</f>
        <v>0.61643835616438358</v>
      </c>
      <c r="X31" s="209" t="e">
        <f t="shared" ref="X31" si="3">X22/$L$24</f>
        <v>#DIV/0!</v>
      </c>
      <c r="Y31" s="208">
        <f>Y22/$J$22</f>
        <v>0.31654676258992803</v>
      </c>
      <c r="Z31" s="210">
        <f>Z22/$K$22</f>
        <v>0.19178082191780821</v>
      </c>
      <c r="AA31" s="209" t="e">
        <f>AA22/$L$22</f>
        <v>#DIV/0!</v>
      </c>
      <c r="AB31" s="216"/>
    </row>
    <row r="32" spans="1:30" ht="37.35" customHeight="1">
      <c r="A32" s="246"/>
      <c r="B32" s="252"/>
      <c r="C32" s="246"/>
      <c r="D32" s="27" t="s">
        <v>205</v>
      </c>
      <c r="E32" s="36" t="s">
        <v>13</v>
      </c>
      <c r="F32" s="55">
        <v>64385</v>
      </c>
      <c r="G32" s="208">
        <f>G23/($G23+$H23+$I23)</f>
        <v>0.55608935863559927</v>
      </c>
      <c r="H32" s="210">
        <f>H23/($G23+$H23+$I23)</f>
        <v>0.44391064136440067</v>
      </c>
      <c r="I32" s="209">
        <f t="shared" ref="I32" si="4">I23/($G23+$H23+$I23)</f>
        <v>0</v>
      </c>
      <c r="J32" s="211">
        <f t="shared" ref="J32:K35" si="5">J23/G23</f>
        <v>0.34937365010799137</v>
      </c>
      <c r="K32" s="210">
        <f t="shared" si="5"/>
        <v>0.43566017316017314</v>
      </c>
      <c r="L32" s="209" t="e">
        <f t="shared" ref="L32" si="6">L23/I23</f>
        <v>#DIV/0!</v>
      </c>
      <c r="M32" s="94">
        <f>M23/$J$23</f>
        <v>0.67952522255192882</v>
      </c>
      <c r="N32" s="95">
        <f>N23/$K$23</f>
        <v>0.55968202707738168</v>
      </c>
      <c r="O32" s="96" t="e">
        <f>O23/$L23</f>
        <v>#DIV/0!</v>
      </c>
      <c r="P32" s="94">
        <f>P23/$J$23</f>
        <v>0.32047477744807124</v>
      </c>
      <c r="Q32" s="95">
        <f>Q23/$K$23</f>
        <v>0.44031797292261832</v>
      </c>
      <c r="R32" s="96" t="e">
        <f>R23/$L23</f>
        <v>#DIV/0!</v>
      </c>
      <c r="S32" s="208">
        <f>S23/'Indicador 8'!$G6</f>
        <v>2.9469204535517532E-2</v>
      </c>
      <c r="T32" s="210">
        <f>T23/'Indicador 8'!$H6</f>
        <v>4.3387193297426692E-2</v>
      </c>
      <c r="U32" s="209" t="e">
        <f>U23/#REF!</f>
        <v>#REF!</v>
      </c>
      <c r="V32" s="208">
        <f>V23/$J$23</f>
        <v>0.40009891196834818</v>
      </c>
      <c r="W32" s="210">
        <f>W23/$K$23</f>
        <v>0.2964849087069929</v>
      </c>
      <c r="X32" s="209" t="e">
        <f>X23/$L$23</f>
        <v>#DIV/0!</v>
      </c>
      <c r="Y32" s="208">
        <f>Y23/$J$23</f>
        <v>0.3281404549950544</v>
      </c>
      <c r="Z32" s="210">
        <f>Z23/$K$23</f>
        <v>0.24593218233759781</v>
      </c>
      <c r="AA32" s="209" t="e">
        <f>AA23/$L$22</f>
        <v>#DIV/0!</v>
      </c>
      <c r="AB32" s="216"/>
    </row>
    <row r="33" spans="1:28" ht="37.35" customHeight="1">
      <c r="A33" s="246"/>
      <c r="B33" s="252"/>
      <c r="C33" s="246"/>
      <c r="D33" s="27" t="s">
        <v>204</v>
      </c>
      <c r="E33" s="36" t="s">
        <v>14</v>
      </c>
      <c r="F33" s="55">
        <v>188</v>
      </c>
      <c r="G33" s="208">
        <f t="shared" ref="G33:I33" si="7">G24/($G24+$H24+$I24)</f>
        <v>0.6333333333333333</v>
      </c>
      <c r="H33" s="210">
        <f t="shared" si="7"/>
        <v>0.36666666666666664</v>
      </c>
      <c r="I33" s="209">
        <f t="shared" si="7"/>
        <v>0</v>
      </c>
      <c r="J33" s="211">
        <f t="shared" si="5"/>
        <v>0.54736842105263162</v>
      </c>
      <c r="K33" s="210">
        <f t="shared" si="5"/>
        <v>0.55454545454545456</v>
      </c>
      <c r="L33" s="209" t="e">
        <f>L24/I24</f>
        <v>#DIV/0!</v>
      </c>
      <c r="M33" s="97">
        <f>M24/$J$24</f>
        <v>0.63461538461538458</v>
      </c>
      <c r="N33" s="98">
        <f>N24/$K$24</f>
        <v>0.67213114754098358</v>
      </c>
      <c r="O33" s="96" t="e">
        <f>O24/$L24</f>
        <v>#DIV/0!</v>
      </c>
      <c r="P33" s="97">
        <f>P24/$J$24</f>
        <v>0.36538461538461536</v>
      </c>
      <c r="Q33" s="98">
        <f>Q24/$K$24</f>
        <v>0.32786885245901637</v>
      </c>
      <c r="R33" s="96" t="e">
        <f>R24/$L24</f>
        <v>#DIV/0!</v>
      </c>
      <c r="S33" s="208">
        <f>S24/'Indicador 8'!$G7</f>
        <v>0</v>
      </c>
      <c r="T33" s="210">
        <f>T24/'Indicador 8'!$H7</f>
        <v>0</v>
      </c>
      <c r="U33" s="209" t="e">
        <f>U24/#REF!</f>
        <v>#REF!</v>
      </c>
      <c r="V33" s="217">
        <f>V24/$J$24</f>
        <v>0.63461538461538458</v>
      </c>
      <c r="W33" s="218">
        <f>W24/$K$24</f>
        <v>0.67213114754098358</v>
      </c>
      <c r="X33" s="209" t="e">
        <f>X24/$L$24</f>
        <v>#DIV/0!</v>
      </c>
      <c r="Y33" s="217">
        <f>Y24/$J$24</f>
        <v>0.24038461538461539</v>
      </c>
      <c r="Z33" s="218">
        <f>Z24/$K$24</f>
        <v>0.24590163934426229</v>
      </c>
      <c r="AA33" s="209" t="e">
        <f>AA24/$L$24</f>
        <v>#DIV/0!</v>
      </c>
      <c r="AB33" s="219"/>
    </row>
    <row r="34" spans="1:28" ht="37.35" customHeight="1">
      <c r="A34" s="246"/>
      <c r="B34" s="252"/>
      <c r="C34" s="246"/>
      <c r="D34" s="27" t="s">
        <v>204</v>
      </c>
      <c r="E34" s="36" t="s">
        <v>15</v>
      </c>
      <c r="F34" s="55">
        <v>1247</v>
      </c>
      <c r="G34" s="208">
        <f>G25/($G25+$H25+$I25)</f>
        <v>0.52114427860696522</v>
      </c>
      <c r="H34" s="210">
        <f t="shared" ref="H34" si="8">H25/($G25+$H25+$I25)</f>
        <v>0.47885572139303484</v>
      </c>
      <c r="I34" s="209">
        <f>I25/($G25+$H25+$I25)</f>
        <v>0</v>
      </c>
      <c r="J34" s="211">
        <f t="shared" si="5"/>
        <v>0.4236276849642005</v>
      </c>
      <c r="K34" s="210">
        <f t="shared" si="5"/>
        <v>0.43636363636363634</v>
      </c>
      <c r="L34" s="209" t="e">
        <f>L25/I25</f>
        <v>#DIV/0!</v>
      </c>
      <c r="M34" s="97">
        <f>M25/$J$25</f>
        <v>0.78028169014084503</v>
      </c>
      <c r="N34" s="98">
        <f>N25/$K$25</f>
        <v>0.7410714285714286</v>
      </c>
      <c r="O34" s="99" t="e">
        <f>O25/$L$25</f>
        <v>#DIV/0!</v>
      </c>
      <c r="P34" s="97">
        <f>P25/$J$25</f>
        <v>0.21971830985915494</v>
      </c>
      <c r="Q34" s="98">
        <f>Q25/$K$25</f>
        <v>0.25892857142857145</v>
      </c>
      <c r="R34" s="99" t="e">
        <f>R25/$L$25</f>
        <v>#DIV/0!</v>
      </c>
      <c r="S34" s="208">
        <f>S25/'Indicador 8'!$G8</f>
        <v>0</v>
      </c>
      <c r="T34" s="210">
        <f>T25/'Indicador 8'!$H8</f>
        <v>0</v>
      </c>
      <c r="U34" s="220" t="e">
        <f>U25/#REF!</f>
        <v>#REF!</v>
      </c>
      <c r="V34" s="217">
        <f>V25/$J$25</f>
        <v>0.78028169014084503</v>
      </c>
      <c r="W34" s="218">
        <f>W25/$K$25</f>
        <v>0.7410714285714286</v>
      </c>
      <c r="X34" s="220" t="e">
        <f>X25/$L$25</f>
        <v>#DIV/0!</v>
      </c>
      <c r="Y34" s="217">
        <f>Y25/$J$25</f>
        <v>0.43098591549295773</v>
      </c>
      <c r="Z34" s="218">
        <f>Z25/$K$25</f>
        <v>0.40476190476190477</v>
      </c>
      <c r="AA34" s="220" t="e">
        <f>AA25/$L$25</f>
        <v>#DIV/0!</v>
      </c>
      <c r="AB34" s="219"/>
    </row>
    <row r="35" spans="1:28" ht="37.35" customHeight="1" thickBot="1">
      <c r="A35" s="246"/>
      <c r="B35" s="253"/>
      <c r="C35" s="246"/>
      <c r="D35" s="27" t="s">
        <v>205</v>
      </c>
      <c r="E35" s="36" t="s">
        <v>16</v>
      </c>
      <c r="F35" s="55">
        <v>711</v>
      </c>
      <c r="G35" s="212">
        <f>G26/($G26+$H26+$I26)</f>
        <v>0.49221183800623053</v>
      </c>
      <c r="H35" s="213">
        <f t="shared" ref="H35:I35" si="9">H26/($G26+$H26+$I26)</f>
        <v>0.50778816199376942</v>
      </c>
      <c r="I35" s="214">
        <f t="shared" si="9"/>
        <v>0</v>
      </c>
      <c r="J35" s="215">
        <f t="shared" si="5"/>
        <v>0.60126582278481011</v>
      </c>
      <c r="K35" s="213">
        <f t="shared" si="5"/>
        <v>0.59509202453987731</v>
      </c>
      <c r="L35" s="214" t="e">
        <f>L26/I26</f>
        <v>#DIV/0!</v>
      </c>
      <c r="M35" s="100">
        <f>M26/$J$26</f>
        <v>0.61052631578947369</v>
      </c>
      <c r="N35" s="101">
        <f>N26/$K$26</f>
        <v>0.64948453608247425</v>
      </c>
      <c r="O35" s="102" t="e">
        <f>O26/$L$26</f>
        <v>#DIV/0!</v>
      </c>
      <c r="P35" s="100">
        <f>P26/$J$26</f>
        <v>0.38947368421052631</v>
      </c>
      <c r="Q35" s="101">
        <f>Q26/$K$26</f>
        <v>0.35051546391752575</v>
      </c>
      <c r="R35" s="102" t="e">
        <f>R26/$L$26</f>
        <v>#DIV/0!</v>
      </c>
      <c r="S35" s="208">
        <f>S26/'Indicador 8'!$G9</f>
        <v>0</v>
      </c>
      <c r="T35" s="210">
        <f>T26/'Indicador 8'!$H9</f>
        <v>0</v>
      </c>
      <c r="U35" s="221" t="e">
        <f>U26/#REF!</f>
        <v>#REF!</v>
      </c>
      <c r="V35" s="222">
        <f>V26/$J$26</f>
        <v>0.6</v>
      </c>
      <c r="W35" s="223">
        <f>W26/$K$26</f>
        <v>0.61855670103092786</v>
      </c>
      <c r="X35" s="221" t="e">
        <f>X26/$L$26</f>
        <v>#DIV/0!</v>
      </c>
      <c r="Y35" s="222">
        <f>Y26/$J$26</f>
        <v>0.29473684210526313</v>
      </c>
      <c r="Z35" s="223">
        <f>Z26/$K$26</f>
        <v>0.29896907216494845</v>
      </c>
      <c r="AA35" s="221" t="e">
        <f>AA26/$L$26</f>
        <v>#DIV/0!</v>
      </c>
      <c r="AB35" s="219"/>
    </row>
    <row r="36" spans="1:28" ht="25.35" customHeight="1">
      <c r="AB36" s="23" t="s">
        <v>206</v>
      </c>
    </row>
    <row r="37" spans="1:28" ht="31.35" customHeight="1" thickBot="1">
      <c r="A37" s="313" t="s">
        <v>162</v>
      </c>
      <c r="B37" s="314"/>
      <c r="C37" s="314"/>
      <c r="D37" s="314"/>
      <c r="E37" s="314"/>
      <c r="F37" s="314"/>
      <c r="G37" s="314"/>
      <c r="H37" s="314"/>
      <c r="I37" s="314"/>
      <c r="J37" s="314"/>
      <c r="K37" s="314"/>
      <c r="L37" s="314"/>
      <c r="M37" s="314"/>
      <c r="N37" s="314"/>
      <c r="O37" s="314"/>
      <c r="P37" s="314"/>
      <c r="Q37" s="314"/>
      <c r="R37" s="314"/>
      <c r="S37" s="314"/>
      <c r="T37" s="314"/>
      <c r="U37" s="315"/>
      <c r="W37" s="37"/>
      <c r="X37" s="37"/>
      <c r="Y37" s="37"/>
      <c r="Z37" s="37"/>
      <c r="AA37" s="37"/>
      <c r="AB37" s="37"/>
    </row>
    <row r="38" spans="1:28" ht="75" customHeight="1">
      <c r="A38" s="301" t="s">
        <v>5</v>
      </c>
      <c r="B38" s="301" t="s">
        <v>6</v>
      </c>
      <c r="C38" s="301" t="s">
        <v>7</v>
      </c>
      <c r="D38" s="302" t="s">
        <v>174</v>
      </c>
      <c r="E38" s="302" t="s">
        <v>8</v>
      </c>
      <c r="F38" s="304" t="s">
        <v>156</v>
      </c>
      <c r="G38" s="310" t="s">
        <v>157</v>
      </c>
      <c r="H38" s="311"/>
      <c r="I38" s="310" t="s">
        <v>173</v>
      </c>
      <c r="J38" s="311"/>
      <c r="K38" s="310" t="s">
        <v>35</v>
      </c>
      <c r="L38" s="311"/>
      <c r="M38" s="310" t="s">
        <v>36</v>
      </c>
      <c r="N38" s="311"/>
      <c r="O38" s="310" t="s">
        <v>72</v>
      </c>
      <c r="P38" s="311"/>
      <c r="Q38" s="310" t="s">
        <v>37</v>
      </c>
      <c r="R38" s="311"/>
      <c r="S38" s="310" t="s">
        <v>38</v>
      </c>
      <c r="T38" s="311"/>
      <c r="U38" s="316" t="s">
        <v>12</v>
      </c>
    </row>
    <row r="39" spans="1:28" ht="78.75">
      <c r="A39" s="309"/>
      <c r="B39" s="309"/>
      <c r="C39" s="309"/>
      <c r="D39" s="302"/>
      <c r="E39" s="302"/>
      <c r="F39" s="304"/>
      <c r="G39" s="76" t="s">
        <v>68</v>
      </c>
      <c r="H39" s="31" t="s">
        <v>69</v>
      </c>
      <c r="I39" s="76" t="s">
        <v>68</v>
      </c>
      <c r="J39" s="31" t="s">
        <v>69</v>
      </c>
      <c r="K39" s="76" t="s">
        <v>68</v>
      </c>
      <c r="L39" s="31" t="s">
        <v>69</v>
      </c>
      <c r="M39" s="76" t="s">
        <v>68</v>
      </c>
      <c r="N39" s="31" t="s">
        <v>69</v>
      </c>
      <c r="O39" s="76" t="s">
        <v>68</v>
      </c>
      <c r="P39" s="31" t="s">
        <v>69</v>
      </c>
      <c r="Q39" s="76" t="s">
        <v>68</v>
      </c>
      <c r="R39" s="31" t="s">
        <v>69</v>
      </c>
      <c r="S39" s="76" t="s">
        <v>68</v>
      </c>
      <c r="T39" s="31" t="s">
        <v>69</v>
      </c>
      <c r="U39" s="317"/>
      <c r="W39" s="38"/>
      <c r="X39" s="38"/>
      <c r="Y39" s="38"/>
      <c r="Z39" s="38"/>
      <c r="AA39" s="38"/>
      <c r="AB39" s="38"/>
    </row>
    <row r="40" spans="1:28" ht="37.35" customHeight="1">
      <c r="A40" s="246" t="s">
        <v>195</v>
      </c>
      <c r="B40" s="251" t="s">
        <v>196</v>
      </c>
      <c r="C40" s="246" t="s">
        <v>197</v>
      </c>
      <c r="D40" s="26" t="s">
        <v>203</v>
      </c>
      <c r="E40" s="63" t="s">
        <v>42</v>
      </c>
      <c r="F40" s="55">
        <v>491</v>
      </c>
      <c r="G40" s="77">
        <v>2</v>
      </c>
      <c r="H40" s="78">
        <v>675</v>
      </c>
      <c r="I40" s="77">
        <v>0</v>
      </c>
      <c r="J40" s="78">
        <v>212</v>
      </c>
      <c r="K40" s="77">
        <v>0</v>
      </c>
      <c r="L40" s="78">
        <v>167</v>
      </c>
      <c r="M40" s="77">
        <v>0</v>
      </c>
      <c r="N40" s="78">
        <v>45</v>
      </c>
      <c r="O40" s="39">
        <v>0</v>
      </c>
      <c r="P40" s="86">
        <v>5</v>
      </c>
      <c r="Q40" s="77">
        <v>0</v>
      </c>
      <c r="R40" s="78">
        <v>143</v>
      </c>
      <c r="S40" s="77">
        <v>0</v>
      </c>
      <c r="T40" s="78">
        <v>58</v>
      </c>
      <c r="U40" s="39"/>
      <c r="W40" s="38"/>
      <c r="X40" s="38"/>
      <c r="Y40" s="38"/>
      <c r="Z40" s="38"/>
      <c r="AA40" s="38"/>
      <c r="AB40" s="38"/>
    </row>
    <row r="41" spans="1:28" ht="101.1" customHeight="1">
      <c r="A41" s="246"/>
      <c r="B41" s="252"/>
      <c r="C41" s="246"/>
      <c r="D41" s="27" t="s">
        <v>205</v>
      </c>
      <c r="E41" s="36" t="s">
        <v>13</v>
      </c>
      <c r="F41" s="80">
        <v>64385</v>
      </c>
      <c r="G41" s="81">
        <v>20</v>
      </c>
      <c r="H41" s="78">
        <v>41610</v>
      </c>
      <c r="I41" s="81">
        <v>4</v>
      </c>
      <c r="J41" s="82">
        <v>16135</v>
      </c>
      <c r="K41" s="81">
        <v>2</v>
      </c>
      <c r="L41" s="82">
        <v>10000</v>
      </c>
      <c r="M41" s="81">
        <v>2</v>
      </c>
      <c r="N41" s="84">
        <v>6135</v>
      </c>
      <c r="O41" s="81">
        <v>0</v>
      </c>
      <c r="P41" s="103">
        <v>2316</v>
      </c>
      <c r="Q41" s="81">
        <v>1</v>
      </c>
      <c r="R41" s="84">
        <v>5622</v>
      </c>
      <c r="S41" s="81">
        <v>1</v>
      </c>
      <c r="T41" s="78">
        <v>4633</v>
      </c>
      <c r="U41" s="39"/>
    </row>
    <row r="42" spans="1:28" ht="37.35" customHeight="1">
      <c r="A42" s="246"/>
      <c r="B42" s="252"/>
      <c r="C42" s="246"/>
      <c r="D42" s="27" t="s">
        <v>204</v>
      </c>
      <c r="E42" s="36" t="s">
        <v>14</v>
      </c>
      <c r="F42" s="55">
        <v>188</v>
      </c>
      <c r="G42" s="39">
        <v>0</v>
      </c>
      <c r="H42" s="86">
        <v>300</v>
      </c>
      <c r="I42" s="39">
        <v>0</v>
      </c>
      <c r="J42" s="86">
        <v>165</v>
      </c>
      <c r="K42" s="39">
        <v>0</v>
      </c>
      <c r="L42" s="86">
        <v>107</v>
      </c>
      <c r="M42" s="39">
        <v>0</v>
      </c>
      <c r="N42" s="86">
        <v>58</v>
      </c>
      <c r="O42" s="39">
        <v>0</v>
      </c>
      <c r="P42" s="86">
        <v>0</v>
      </c>
      <c r="Q42" s="39">
        <v>0</v>
      </c>
      <c r="R42" s="86">
        <v>107</v>
      </c>
      <c r="S42" s="39">
        <v>0</v>
      </c>
      <c r="T42" s="86">
        <v>40</v>
      </c>
      <c r="U42" s="39"/>
    </row>
    <row r="43" spans="1:28" ht="37.35" customHeight="1">
      <c r="A43" s="246"/>
      <c r="B43" s="252"/>
      <c r="C43" s="246"/>
      <c r="D43" s="27" t="s">
        <v>204</v>
      </c>
      <c r="E43" s="36" t="s">
        <v>15</v>
      </c>
      <c r="F43" s="55">
        <v>1247</v>
      </c>
      <c r="G43" s="39">
        <v>3</v>
      </c>
      <c r="H43" s="86">
        <v>1605</v>
      </c>
      <c r="I43" s="39">
        <v>0</v>
      </c>
      <c r="J43" s="86">
        <v>691</v>
      </c>
      <c r="K43" s="39">
        <v>0</v>
      </c>
      <c r="L43" s="86">
        <v>526</v>
      </c>
      <c r="M43" s="39">
        <v>0</v>
      </c>
      <c r="N43" s="86">
        <v>165</v>
      </c>
      <c r="O43" s="39">
        <v>0</v>
      </c>
      <c r="P43" s="86">
        <v>0</v>
      </c>
      <c r="Q43" s="39">
        <v>0</v>
      </c>
      <c r="R43" s="86">
        <v>526</v>
      </c>
      <c r="S43" s="39">
        <v>0</v>
      </c>
      <c r="T43" s="86">
        <v>289</v>
      </c>
      <c r="U43" s="39"/>
    </row>
    <row r="44" spans="1:28" ht="37.35" customHeight="1" thickBot="1">
      <c r="A44" s="246"/>
      <c r="B44" s="253"/>
      <c r="C44" s="246"/>
      <c r="D44" s="27" t="s">
        <v>205</v>
      </c>
      <c r="E44" s="36" t="s">
        <v>16</v>
      </c>
      <c r="F44" s="55">
        <v>711</v>
      </c>
      <c r="G44" s="87">
        <v>1</v>
      </c>
      <c r="H44" s="89">
        <v>320</v>
      </c>
      <c r="I44" s="87">
        <v>0</v>
      </c>
      <c r="J44" s="89">
        <v>192</v>
      </c>
      <c r="K44" s="87">
        <v>0</v>
      </c>
      <c r="L44" s="89">
        <v>121</v>
      </c>
      <c r="M44" s="87">
        <v>0</v>
      </c>
      <c r="N44" s="89">
        <v>71</v>
      </c>
      <c r="O44" s="87">
        <v>0</v>
      </c>
      <c r="P44" s="89">
        <v>0</v>
      </c>
      <c r="Q44" s="87">
        <v>0</v>
      </c>
      <c r="R44" s="89">
        <v>117</v>
      </c>
      <c r="S44" s="87">
        <v>0</v>
      </c>
      <c r="T44" s="89">
        <v>57</v>
      </c>
      <c r="U44" s="39"/>
    </row>
    <row r="45" spans="1:28" ht="25.35" customHeight="1"/>
    <row r="46" spans="1:28" ht="31.35" customHeight="1" thickBot="1">
      <c r="A46" s="313" t="s">
        <v>163</v>
      </c>
      <c r="B46" s="314"/>
      <c r="C46" s="314"/>
      <c r="D46" s="314"/>
      <c r="E46" s="314"/>
      <c r="F46" s="314"/>
      <c r="G46" s="314"/>
      <c r="H46" s="314"/>
      <c r="I46" s="314"/>
      <c r="J46" s="314"/>
      <c r="K46" s="314"/>
      <c r="L46" s="314"/>
      <c r="M46" s="314"/>
      <c r="N46" s="314"/>
      <c r="O46" s="314"/>
      <c r="P46" s="314"/>
      <c r="Q46" s="314"/>
      <c r="R46" s="314"/>
      <c r="S46" s="314"/>
      <c r="T46" s="314"/>
      <c r="U46" s="315"/>
      <c r="V46" s="104"/>
      <c r="W46" s="37"/>
      <c r="X46" s="37"/>
      <c r="Y46" s="37"/>
      <c r="Z46" s="37"/>
      <c r="AA46" s="37"/>
      <c r="AB46" s="37"/>
    </row>
    <row r="47" spans="1:28" ht="76.349999999999994" customHeight="1">
      <c r="A47" s="301" t="s">
        <v>5</v>
      </c>
      <c r="B47" s="301" t="s">
        <v>6</v>
      </c>
      <c r="C47" s="301" t="s">
        <v>7</v>
      </c>
      <c r="D47" s="302" t="s">
        <v>174</v>
      </c>
      <c r="E47" s="302" t="s">
        <v>8</v>
      </c>
      <c r="F47" s="304" t="s">
        <v>156</v>
      </c>
      <c r="G47" s="310" t="s">
        <v>157</v>
      </c>
      <c r="H47" s="311"/>
      <c r="I47" s="310" t="s">
        <v>173</v>
      </c>
      <c r="J47" s="311"/>
      <c r="K47" s="310" t="s">
        <v>35</v>
      </c>
      <c r="L47" s="311"/>
      <c r="M47" s="310" t="s">
        <v>36</v>
      </c>
      <c r="N47" s="311"/>
      <c r="O47" s="310" t="s">
        <v>72</v>
      </c>
      <c r="P47" s="311"/>
      <c r="Q47" s="310" t="s">
        <v>37</v>
      </c>
      <c r="R47" s="311"/>
      <c r="S47" s="310" t="s">
        <v>38</v>
      </c>
      <c r="T47" s="311"/>
      <c r="U47" s="316" t="s">
        <v>12</v>
      </c>
      <c r="W47" s="38"/>
      <c r="X47" s="38"/>
      <c r="Y47" s="38"/>
      <c r="Z47" s="38"/>
      <c r="AA47" s="38"/>
      <c r="AB47" s="38"/>
    </row>
    <row r="48" spans="1:28" ht="78.75">
      <c r="A48" s="309"/>
      <c r="B48" s="309"/>
      <c r="C48" s="309"/>
      <c r="D48" s="302"/>
      <c r="E48" s="302"/>
      <c r="F48" s="304"/>
      <c r="G48" s="76" t="s">
        <v>68</v>
      </c>
      <c r="H48" s="31" t="s">
        <v>69</v>
      </c>
      <c r="I48" s="76" t="s">
        <v>118</v>
      </c>
      <c r="J48" s="31" t="s">
        <v>119</v>
      </c>
      <c r="K48" s="76" t="s">
        <v>120</v>
      </c>
      <c r="L48" s="31" t="s">
        <v>121</v>
      </c>
      <c r="M48" s="76" t="s">
        <v>122</v>
      </c>
      <c r="N48" s="31" t="s">
        <v>123</v>
      </c>
      <c r="O48" s="76" t="s">
        <v>124</v>
      </c>
      <c r="P48" s="31" t="s">
        <v>125</v>
      </c>
      <c r="Q48" s="76" t="s">
        <v>126</v>
      </c>
      <c r="R48" s="31" t="s">
        <v>127</v>
      </c>
      <c r="S48" s="76" t="s">
        <v>128</v>
      </c>
      <c r="T48" s="31" t="s">
        <v>129</v>
      </c>
      <c r="U48" s="317"/>
      <c r="W48" s="38"/>
      <c r="X48" s="38"/>
      <c r="Y48" s="38"/>
      <c r="Z48" s="38"/>
      <c r="AA48" s="38"/>
      <c r="AB48" s="38"/>
    </row>
    <row r="49" spans="1:28" ht="37.35" customHeight="1">
      <c r="A49" s="246" t="s">
        <v>195</v>
      </c>
      <c r="B49" s="251" t="s">
        <v>196</v>
      </c>
      <c r="C49" s="246" t="s">
        <v>197</v>
      </c>
      <c r="D49" s="26" t="s">
        <v>203</v>
      </c>
      <c r="E49" s="63" t="s">
        <v>42</v>
      </c>
      <c r="F49" s="55">
        <v>491</v>
      </c>
      <c r="G49" s="94">
        <f>G40/SUM($G40:$H40)</f>
        <v>2.9542097488921715E-3</v>
      </c>
      <c r="H49" s="96">
        <f>H40/SUM($G40:$H40)</f>
        <v>0.99704579025110784</v>
      </c>
      <c r="I49" s="94">
        <f t="shared" ref="I49:J53" si="10">I40/G40</f>
        <v>0</v>
      </c>
      <c r="J49" s="96">
        <f t="shared" si="10"/>
        <v>0.31407407407407406</v>
      </c>
      <c r="K49" s="208" t="e">
        <f>K40/$I40</f>
        <v>#DIV/0!</v>
      </c>
      <c r="L49" s="96">
        <f>L40/$J40</f>
        <v>0.78773584905660377</v>
      </c>
      <c r="M49" s="94" t="e">
        <f>M40/$I40</f>
        <v>#DIV/0!</v>
      </c>
      <c r="N49" s="96">
        <f>N40/$J40</f>
        <v>0.21226415094339623</v>
      </c>
      <c r="O49" s="208" t="e">
        <f>O40/'Indicador 8'!$J5</f>
        <v>#DIV/0!</v>
      </c>
      <c r="P49" s="209">
        <f>P40/'Indicador 8'!$K5</f>
        <v>1.0183299389002037E-2</v>
      </c>
      <c r="Q49" s="94" t="e">
        <f>Q40/$I40</f>
        <v>#DIV/0!</v>
      </c>
      <c r="R49" s="96">
        <f>R40/$J40</f>
        <v>0.67452830188679247</v>
      </c>
      <c r="S49" s="94" t="e">
        <f>S40/$I40</f>
        <v>#DIV/0!</v>
      </c>
      <c r="T49" s="96">
        <f>T40/$J40</f>
        <v>0.27358490566037735</v>
      </c>
      <c r="U49" s="39"/>
      <c r="W49" s="38"/>
      <c r="X49" s="38"/>
      <c r="Y49" s="38"/>
      <c r="Z49" s="38"/>
      <c r="AA49" s="38"/>
      <c r="AB49" s="38"/>
    </row>
    <row r="50" spans="1:28" ht="37.35" customHeight="1">
      <c r="A50" s="246"/>
      <c r="B50" s="252"/>
      <c r="C50" s="246"/>
      <c r="D50" s="27" t="s">
        <v>205</v>
      </c>
      <c r="E50" s="36" t="s">
        <v>13</v>
      </c>
      <c r="F50" s="55">
        <v>64385</v>
      </c>
      <c r="G50" s="94">
        <f>G41/SUM($G41:$H41)</f>
        <v>4.8042277203939464E-4</v>
      </c>
      <c r="H50" s="96">
        <f>H41/SUM($G41:$H41)</f>
        <v>0.99951957722796059</v>
      </c>
      <c r="I50" s="94">
        <f t="shared" si="10"/>
        <v>0.2</v>
      </c>
      <c r="J50" s="96">
        <f t="shared" si="10"/>
        <v>0.38776736361451575</v>
      </c>
      <c r="K50" s="208">
        <f>K41/$I41</f>
        <v>0.5</v>
      </c>
      <c r="L50" s="96">
        <f>L41/$J41</f>
        <v>0.6197706848466068</v>
      </c>
      <c r="M50" s="94">
        <f>M41/$I41</f>
        <v>0.5</v>
      </c>
      <c r="N50" s="96">
        <f>N41/$J41</f>
        <v>0.38022931515339325</v>
      </c>
      <c r="O50" s="208">
        <f>O41/'Indicador 8'!$J6</f>
        <v>0</v>
      </c>
      <c r="P50" s="209">
        <f>P41/'Indicador 8'!$K6</f>
        <v>3.6025385764061724E-2</v>
      </c>
      <c r="Q50" s="94">
        <f>Q41/$I41</f>
        <v>0.25</v>
      </c>
      <c r="R50" s="96">
        <f>R41/$J41</f>
        <v>0.34843507902076232</v>
      </c>
      <c r="S50" s="94">
        <f>S41/$I41</f>
        <v>0.25</v>
      </c>
      <c r="T50" s="96">
        <f>T41/$J41</f>
        <v>0.28713975828943289</v>
      </c>
      <c r="U50" s="39"/>
      <c r="W50" s="40"/>
      <c r="X50" s="40"/>
      <c r="Y50" s="40"/>
      <c r="Z50" s="40"/>
      <c r="AA50" s="40"/>
      <c r="AB50" s="40"/>
    </row>
    <row r="51" spans="1:28" ht="37.35" customHeight="1">
      <c r="A51" s="246"/>
      <c r="B51" s="252"/>
      <c r="C51" s="246"/>
      <c r="D51" s="27" t="s">
        <v>204</v>
      </c>
      <c r="E51" s="36" t="s">
        <v>14</v>
      </c>
      <c r="F51" s="55">
        <v>188</v>
      </c>
      <c r="G51" s="97">
        <f t="shared" ref="G51:H53" si="11">G42/SUM($G42:$H42)</f>
        <v>0</v>
      </c>
      <c r="H51" s="99">
        <f t="shared" si="11"/>
        <v>1</v>
      </c>
      <c r="I51" s="97" t="e">
        <f t="shared" si="10"/>
        <v>#DIV/0!</v>
      </c>
      <c r="J51" s="99">
        <f t="shared" si="10"/>
        <v>0.55000000000000004</v>
      </c>
      <c r="K51" s="217" t="e">
        <f>K$42/$I$42</f>
        <v>#DIV/0!</v>
      </c>
      <c r="L51" s="99">
        <f>L$42/$J$42</f>
        <v>0.64848484848484844</v>
      </c>
      <c r="M51" s="97" t="e">
        <f>M$42/$I$42</f>
        <v>#DIV/0!</v>
      </c>
      <c r="N51" s="99">
        <f>N$42/$J$42</f>
        <v>0.3515151515151515</v>
      </c>
      <c r="O51" s="208">
        <f>O42/'Indicador 8'!$J7</f>
        <v>0</v>
      </c>
      <c r="P51" s="209">
        <f>P42/'Indicador 8'!$K7</f>
        <v>0</v>
      </c>
      <c r="Q51" s="97" t="e">
        <f>Q$42/$I$42</f>
        <v>#DIV/0!</v>
      </c>
      <c r="R51" s="99">
        <f>R$42/$J$42</f>
        <v>0.64848484848484844</v>
      </c>
      <c r="S51" s="97" t="e">
        <f>S$42/$I$42</f>
        <v>#DIV/0!</v>
      </c>
      <c r="T51" s="99">
        <f>T$42/$J$42</f>
        <v>0.24242424242424243</v>
      </c>
      <c r="U51" s="39"/>
      <c r="W51" s="40"/>
      <c r="X51" s="40"/>
      <c r="Y51" s="40"/>
      <c r="Z51" s="40"/>
      <c r="AA51" s="40"/>
      <c r="AB51" s="40"/>
    </row>
    <row r="52" spans="1:28" ht="37.35" customHeight="1">
      <c r="A52" s="246"/>
      <c r="B52" s="252"/>
      <c r="C52" s="246"/>
      <c r="D52" s="27" t="s">
        <v>204</v>
      </c>
      <c r="E52" s="36" t="s">
        <v>15</v>
      </c>
      <c r="F52" s="55">
        <v>1247</v>
      </c>
      <c r="G52" s="97">
        <f t="shared" si="11"/>
        <v>1.8656716417910447E-3</v>
      </c>
      <c r="H52" s="99">
        <f t="shared" si="11"/>
        <v>0.99813432835820892</v>
      </c>
      <c r="I52" s="97">
        <f t="shared" si="10"/>
        <v>0</v>
      </c>
      <c r="J52" s="99">
        <f t="shared" si="10"/>
        <v>0.43052959501557631</v>
      </c>
      <c r="K52" s="217" t="e">
        <f>K$43/$I$43</f>
        <v>#DIV/0!</v>
      </c>
      <c r="L52" s="99">
        <f>L$43/$J$43</f>
        <v>0.76121562952243127</v>
      </c>
      <c r="M52" s="97" t="e">
        <f>M$43/$I$43</f>
        <v>#DIV/0!</v>
      </c>
      <c r="N52" s="99">
        <f>N$43/$J$43</f>
        <v>0.23878437047756873</v>
      </c>
      <c r="O52" s="208">
        <f>O43/'Indicador 8'!$J8</f>
        <v>0</v>
      </c>
      <c r="P52" s="209">
        <f>P43/'Indicador 8'!$K8</f>
        <v>0</v>
      </c>
      <c r="Q52" s="97" t="e">
        <f>Q$43/$I$43</f>
        <v>#DIV/0!</v>
      </c>
      <c r="R52" s="99">
        <f>R$43/$J$43</f>
        <v>0.76121562952243127</v>
      </c>
      <c r="S52" s="97" t="e">
        <f>S$43/$I$43</f>
        <v>#DIV/0!</v>
      </c>
      <c r="T52" s="99">
        <f>T$43/$J$43</f>
        <v>0.41823444283646888</v>
      </c>
      <c r="U52" s="39"/>
      <c r="W52" s="40"/>
      <c r="X52" s="40"/>
      <c r="Y52" s="40"/>
      <c r="Z52" s="40"/>
      <c r="AA52" s="40"/>
      <c r="AB52" s="40"/>
    </row>
    <row r="53" spans="1:28" ht="37.35" customHeight="1" thickBot="1">
      <c r="A53" s="246"/>
      <c r="B53" s="253"/>
      <c r="C53" s="246"/>
      <c r="D53" s="27" t="s">
        <v>205</v>
      </c>
      <c r="E53" s="36" t="s">
        <v>16</v>
      </c>
      <c r="F53" s="55">
        <v>711</v>
      </c>
      <c r="G53" s="100">
        <f t="shared" si="11"/>
        <v>3.1152647975077881E-3</v>
      </c>
      <c r="H53" s="102">
        <f t="shared" si="11"/>
        <v>0.99688473520249221</v>
      </c>
      <c r="I53" s="100">
        <f t="shared" si="10"/>
        <v>0</v>
      </c>
      <c r="J53" s="102">
        <f t="shared" si="10"/>
        <v>0.6</v>
      </c>
      <c r="K53" s="222" t="e">
        <f>K$44/$I$44</f>
        <v>#DIV/0!</v>
      </c>
      <c r="L53" s="102">
        <f>L$44/$J$44</f>
        <v>0.63020833333333337</v>
      </c>
      <c r="M53" s="100" t="e">
        <f>M$44/$I$44</f>
        <v>#DIV/0!</v>
      </c>
      <c r="N53" s="102">
        <f>N$44/$J$44</f>
        <v>0.36979166666666669</v>
      </c>
      <c r="O53" s="208" t="e">
        <f>O44/'Indicador 8'!$J9</f>
        <v>#DIV/0!</v>
      </c>
      <c r="P53" s="209">
        <f>P44/'Indicador 8'!$K9</f>
        <v>0</v>
      </c>
      <c r="Q53" s="100" t="e">
        <f>Q$44/$I$44</f>
        <v>#DIV/0!</v>
      </c>
      <c r="R53" s="102">
        <f>R$44/$J$44</f>
        <v>0.609375</v>
      </c>
      <c r="S53" s="100" t="e">
        <f>S$44/$I$44</f>
        <v>#DIV/0!</v>
      </c>
      <c r="T53" s="102">
        <f>T$44/$J$44</f>
        <v>0.296875</v>
      </c>
      <c r="U53" s="39"/>
      <c r="W53" s="40"/>
      <c r="X53" s="40"/>
      <c r="Y53" s="40"/>
      <c r="Z53" s="40"/>
      <c r="AA53" s="40"/>
      <c r="AB53" s="40"/>
    </row>
    <row r="54" spans="1:28" ht="25.35" customHeight="1"/>
    <row r="55" spans="1:28" ht="31.35" customHeight="1" thickBot="1">
      <c r="A55" s="313" t="s">
        <v>164</v>
      </c>
      <c r="B55" s="314"/>
      <c r="C55" s="314"/>
      <c r="D55" s="314"/>
      <c r="E55" s="314"/>
      <c r="F55" s="314"/>
      <c r="G55" s="314"/>
      <c r="H55" s="314"/>
      <c r="I55" s="314"/>
      <c r="J55" s="314"/>
      <c r="K55" s="314"/>
      <c r="L55" s="314"/>
      <c r="M55" s="314"/>
      <c r="N55" s="314"/>
      <c r="O55" s="314"/>
      <c r="P55" s="314"/>
      <c r="Q55" s="314"/>
      <c r="R55" s="314"/>
      <c r="S55" s="314"/>
      <c r="T55" s="314"/>
      <c r="U55" s="315"/>
      <c r="V55" s="104"/>
      <c r="W55" s="37"/>
      <c r="X55" s="37"/>
      <c r="Y55" s="37"/>
      <c r="Z55" s="37"/>
      <c r="AA55" s="37"/>
      <c r="AB55" s="37"/>
    </row>
    <row r="56" spans="1:28" ht="72" customHeight="1">
      <c r="A56" s="302" t="s">
        <v>5</v>
      </c>
      <c r="B56" s="302" t="s">
        <v>6</v>
      </c>
      <c r="C56" s="302" t="s">
        <v>7</v>
      </c>
      <c r="D56" s="302" t="s">
        <v>174</v>
      </c>
      <c r="E56" s="302" t="s">
        <v>8</v>
      </c>
      <c r="F56" s="304" t="s">
        <v>156</v>
      </c>
      <c r="G56" s="305" t="s">
        <v>157</v>
      </c>
      <c r="H56" s="307"/>
      <c r="I56" s="310" t="s">
        <v>173</v>
      </c>
      <c r="J56" s="311"/>
      <c r="K56" s="305" t="s">
        <v>35</v>
      </c>
      <c r="L56" s="307"/>
      <c r="M56" s="305" t="s">
        <v>36</v>
      </c>
      <c r="N56" s="307"/>
      <c r="O56" s="305" t="s">
        <v>72</v>
      </c>
      <c r="P56" s="307"/>
      <c r="Q56" s="305" t="s">
        <v>37</v>
      </c>
      <c r="R56" s="307"/>
      <c r="S56" s="305" t="s">
        <v>38</v>
      </c>
      <c r="T56" s="307"/>
      <c r="U56" s="303" t="s">
        <v>12</v>
      </c>
      <c r="W56" s="37"/>
      <c r="X56" s="37"/>
      <c r="Y56" s="37"/>
      <c r="Z56" s="37"/>
      <c r="AA56" s="37"/>
      <c r="AB56" s="37"/>
    </row>
    <row r="57" spans="1:28" ht="94.5">
      <c r="A57" s="302"/>
      <c r="B57" s="302"/>
      <c r="C57" s="302"/>
      <c r="D57" s="302"/>
      <c r="E57" s="302"/>
      <c r="F57" s="304"/>
      <c r="G57" s="76" t="s">
        <v>95</v>
      </c>
      <c r="H57" s="31" t="s">
        <v>96</v>
      </c>
      <c r="I57" s="76" t="s">
        <v>95</v>
      </c>
      <c r="J57" s="31" t="s">
        <v>96</v>
      </c>
      <c r="K57" s="76" t="s">
        <v>95</v>
      </c>
      <c r="L57" s="31" t="s">
        <v>96</v>
      </c>
      <c r="M57" s="76" t="s">
        <v>95</v>
      </c>
      <c r="N57" s="31" t="s">
        <v>96</v>
      </c>
      <c r="O57" s="76" t="s">
        <v>95</v>
      </c>
      <c r="P57" s="31" t="s">
        <v>96</v>
      </c>
      <c r="Q57" s="76" t="s">
        <v>95</v>
      </c>
      <c r="R57" s="31" t="s">
        <v>96</v>
      </c>
      <c r="S57" s="76" t="s">
        <v>95</v>
      </c>
      <c r="T57" s="31" t="s">
        <v>96</v>
      </c>
      <c r="U57" s="303"/>
      <c r="W57" s="38"/>
      <c r="X57" s="38"/>
      <c r="Y57" s="38"/>
      <c r="Z57" s="38"/>
      <c r="AA57" s="38"/>
      <c r="AB57" s="38"/>
    </row>
    <row r="58" spans="1:28" ht="37.35" customHeight="1">
      <c r="A58" s="246" t="s">
        <v>195</v>
      </c>
      <c r="B58" s="251" t="s">
        <v>196</v>
      </c>
      <c r="C58" s="246" t="s">
        <v>197</v>
      </c>
      <c r="D58" s="26" t="s">
        <v>203</v>
      </c>
      <c r="E58" s="63" t="s">
        <v>42</v>
      </c>
      <c r="F58" s="55">
        <v>491</v>
      </c>
      <c r="G58" s="77">
        <v>12</v>
      </c>
      <c r="H58" s="78">
        <v>665</v>
      </c>
      <c r="I58" s="77">
        <v>3</v>
      </c>
      <c r="J58" s="78">
        <v>209</v>
      </c>
      <c r="K58" s="77">
        <v>3</v>
      </c>
      <c r="L58" s="78">
        <v>164</v>
      </c>
      <c r="M58" s="77">
        <v>0</v>
      </c>
      <c r="N58" s="78">
        <v>45</v>
      </c>
      <c r="O58" s="39">
        <v>0</v>
      </c>
      <c r="P58" s="86">
        <v>5</v>
      </c>
      <c r="Q58" s="77">
        <v>2</v>
      </c>
      <c r="R58" s="78">
        <v>141</v>
      </c>
      <c r="S58" s="77">
        <v>0</v>
      </c>
      <c r="T58" s="78">
        <v>58</v>
      </c>
      <c r="U58" s="33"/>
      <c r="W58" s="38"/>
      <c r="X58" s="38"/>
      <c r="Y58" s="38"/>
      <c r="Z58" s="38"/>
      <c r="AA58" s="38"/>
      <c r="AB58" s="38"/>
    </row>
    <row r="59" spans="1:28" ht="161.1" customHeight="1">
      <c r="A59" s="246"/>
      <c r="B59" s="252"/>
      <c r="C59" s="246"/>
      <c r="D59" s="27" t="s">
        <v>205</v>
      </c>
      <c r="E59" s="36" t="s">
        <v>13</v>
      </c>
      <c r="F59" s="80">
        <v>64385</v>
      </c>
      <c r="G59" s="81">
        <v>1042</v>
      </c>
      <c r="H59" s="78">
        <v>40588</v>
      </c>
      <c r="I59" s="81">
        <v>277</v>
      </c>
      <c r="J59" s="187">
        <v>15862</v>
      </c>
      <c r="K59" s="105">
        <v>164</v>
      </c>
      <c r="L59" s="106">
        <v>9838</v>
      </c>
      <c r="M59" s="81">
        <v>113</v>
      </c>
      <c r="N59" s="84">
        <v>6024</v>
      </c>
      <c r="O59" s="81">
        <v>35</v>
      </c>
      <c r="P59" s="103">
        <v>2281</v>
      </c>
      <c r="Q59" s="81">
        <v>104</v>
      </c>
      <c r="R59" s="84">
        <v>5519</v>
      </c>
      <c r="S59" s="81">
        <v>85</v>
      </c>
      <c r="T59" s="78">
        <v>4549</v>
      </c>
      <c r="U59" s="33"/>
    </row>
    <row r="60" spans="1:28" ht="37.35" customHeight="1">
      <c r="A60" s="246"/>
      <c r="B60" s="252"/>
      <c r="C60" s="246"/>
      <c r="D60" s="27" t="s">
        <v>204</v>
      </c>
      <c r="E60" s="36" t="s">
        <v>14</v>
      </c>
      <c r="F60" s="55">
        <v>188</v>
      </c>
      <c r="G60" s="77">
        <v>11</v>
      </c>
      <c r="H60" s="78">
        <v>289</v>
      </c>
      <c r="I60" s="77">
        <v>0</v>
      </c>
      <c r="J60" s="78">
        <v>165</v>
      </c>
      <c r="K60" s="77">
        <v>0</v>
      </c>
      <c r="L60" s="78">
        <v>107</v>
      </c>
      <c r="M60" s="77">
        <v>0</v>
      </c>
      <c r="N60" s="78">
        <v>58</v>
      </c>
      <c r="O60" s="77">
        <v>0</v>
      </c>
      <c r="P60" s="78">
        <v>0</v>
      </c>
      <c r="Q60" s="77">
        <v>0</v>
      </c>
      <c r="R60" s="78">
        <v>107</v>
      </c>
      <c r="S60" s="77">
        <v>0</v>
      </c>
      <c r="T60" s="78">
        <v>40</v>
      </c>
      <c r="U60" s="33"/>
    </row>
    <row r="61" spans="1:28" ht="37.35" customHeight="1">
      <c r="A61" s="246"/>
      <c r="B61" s="252"/>
      <c r="C61" s="246"/>
      <c r="D61" s="27" t="s">
        <v>204</v>
      </c>
      <c r="E61" s="36" t="s">
        <v>15</v>
      </c>
      <c r="F61" s="55">
        <v>1247</v>
      </c>
      <c r="G61" s="39">
        <v>83</v>
      </c>
      <c r="H61" s="86">
        <v>1525</v>
      </c>
      <c r="I61" s="39">
        <v>0</v>
      </c>
      <c r="J61" s="86">
        <v>691</v>
      </c>
      <c r="K61" s="39">
        <v>0</v>
      </c>
      <c r="L61" s="86">
        <v>526</v>
      </c>
      <c r="M61" s="39">
        <v>0</v>
      </c>
      <c r="N61" s="86">
        <v>165</v>
      </c>
      <c r="O61" s="39">
        <v>0</v>
      </c>
      <c r="P61" s="86">
        <v>0</v>
      </c>
      <c r="Q61" s="39">
        <v>0</v>
      </c>
      <c r="R61" s="86">
        <v>526</v>
      </c>
      <c r="S61" s="39">
        <v>0</v>
      </c>
      <c r="T61" s="86">
        <v>289</v>
      </c>
      <c r="U61" s="33"/>
    </row>
    <row r="62" spans="1:28" ht="37.35" customHeight="1" thickBot="1">
      <c r="A62" s="246"/>
      <c r="B62" s="253"/>
      <c r="C62" s="246"/>
      <c r="D62" s="27" t="s">
        <v>205</v>
      </c>
      <c r="E62" s="36" t="s">
        <v>16</v>
      </c>
      <c r="F62" s="55">
        <v>711</v>
      </c>
      <c r="G62" s="87">
        <v>8</v>
      </c>
      <c r="H62" s="89">
        <v>313</v>
      </c>
      <c r="I62" s="87">
        <v>0</v>
      </c>
      <c r="J62" s="89">
        <v>192</v>
      </c>
      <c r="K62" s="87">
        <v>0</v>
      </c>
      <c r="L62" s="89">
        <v>121</v>
      </c>
      <c r="M62" s="87">
        <v>0</v>
      </c>
      <c r="N62" s="89">
        <v>71</v>
      </c>
      <c r="O62" s="87">
        <v>0</v>
      </c>
      <c r="P62" s="89">
        <v>0</v>
      </c>
      <c r="Q62" s="87">
        <v>0</v>
      </c>
      <c r="R62" s="89">
        <v>117</v>
      </c>
      <c r="S62" s="87">
        <v>0</v>
      </c>
      <c r="T62" s="89">
        <v>57</v>
      </c>
      <c r="U62" s="33"/>
    </row>
    <row r="63" spans="1:28" ht="25.35" customHeight="1"/>
    <row r="64" spans="1:28" ht="31.35" customHeight="1" thickBot="1">
      <c r="A64" s="313" t="s">
        <v>165</v>
      </c>
      <c r="B64" s="314"/>
      <c r="C64" s="314"/>
      <c r="D64" s="314"/>
      <c r="E64" s="314"/>
      <c r="F64" s="314"/>
      <c r="G64" s="314"/>
      <c r="H64" s="314"/>
      <c r="I64" s="314"/>
      <c r="J64" s="314"/>
      <c r="K64" s="314"/>
      <c r="L64" s="314"/>
      <c r="M64" s="314"/>
      <c r="N64" s="314"/>
      <c r="O64" s="314"/>
      <c r="P64" s="314"/>
      <c r="Q64" s="314"/>
      <c r="R64" s="314"/>
      <c r="S64" s="314"/>
      <c r="T64" s="314"/>
      <c r="U64" s="315"/>
      <c r="V64" s="104"/>
      <c r="W64" s="37"/>
      <c r="X64" s="37"/>
      <c r="Y64" s="37"/>
      <c r="Z64" s="37"/>
      <c r="AA64" s="37"/>
      <c r="AB64" s="37"/>
    </row>
    <row r="65" spans="1:28" ht="72" customHeight="1">
      <c r="A65" s="301" t="s">
        <v>5</v>
      </c>
      <c r="B65" s="301" t="s">
        <v>6</v>
      </c>
      <c r="C65" s="301" t="s">
        <v>7</v>
      </c>
      <c r="D65" s="302" t="s">
        <v>174</v>
      </c>
      <c r="E65" s="302" t="s">
        <v>8</v>
      </c>
      <c r="F65" s="304" t="s">
        <v>156</v>
      </c>
      <c r="G65" s="310" t="s">
        <v>157</v>
      </c>
      <c r="H65" s="311"/>
      <c r="I65" s="310" t="s">
        <v>173</v>
      </c>
      <c r="J65" s="311"/>
      <c r="K65" s="310" t="s">
        <v>35</v>
      </c>
      <c r="L65" s="311"/>
      <c r="M65" s="310" t="s">
        <v>36</v>
      </c>
      <c r="N65" s="311"/>
      <c r="O65" s="310" t="s">
        <v>72</v>
      </c>
      <c r="P65" s="311"/>
      <c r="Q65" s="310" t="s">
        <v>37</v>
      </c>
      <c r="R65" s="311"/>
      <c r="S65" s="310" t="s">
        <v>38</v>
      </c>
      <c r="T65" s="311"/>
      <c r="U65" s="316" t="s">
        <v>12</v>
      </c>
      <c r="W65" s="37"/>
      <c r="X65" s="37"/>
      <c r="Y65" s="37"/>
      <c r="Z65" s="37"/>
      <c r="AA65" s="37"/>
      <c r="AB65" s="37"/>
    </row>
    <row r="66" spans="1:28" ht="147" customHeight="1">
      <c r="A66" s="309"/>
      <c r="B66" s="309"/>
      <c r="C66" s="309"/>
      <c r="D66" s="302"/>
      <c r="E66" s="302"/>
      <c r="F66" s="304"/>
      <c r="G66" s="76" t="s">
        <v>130</v>
      </c>
      <c r="H66" s="31" t="s">
        <v>131</v>
      </c>
      <c r="I66" s="76" t="s">
        <v>130</v>
      </c>
      <c r="J66" s="31" t="s">
        <v>131</v>
      </c>
      <c r="K66" s="76" t="s">
        <v>132</v>
      </c>
      <c r="L66" s="31" t="s">
        <v>133</v>
      </c>
      <c r="M66" s="76" t="s">
        <v>134</v>
      </c>
      <c r="N66" s="31" t="s">
        <v>135</v>
      </c>
      <c r="O66" s="76" t="s">
        <v>136</v>
      </c>
      <c r="P66" s="31" t="s">
        <v>137</v>
      </c>
      <c r="Q66" s="76" t="s">
        <v>138</v>
      </c>
      <c r="R66" s="31" t="s">
        <v>139</v>
      </c>
      <c r="S66" s="76" t="s">
        <v>140</v>
      </c>
      <c r="T66" s="31" t="s">
        <v>141</v>
      </c>
      <c r="U66" s="317"/>
      <c r="W66" s="38"/>
      <c r="X66" s="38"/>
      <c r="Y66" s="38"/>
      <c r="Z66" s="38"/>
      <c r="AA66" s="38"/>
      <c r="AB66" s="38"/>
    </row>
    <row r="67" spans="1:28" ht="37.35" customHeight="1">
      <c r="A67" s="246" t="s">
        <v>195</v>
      </c>
      <c r="B67" s="251" t="s">
        <v>196</v>
      </c>
      <c r="C67" s="246" t="s">
        <v>197</v>
      </c>
      <c r="D67" s="26" t="s">
        <v>203</v>
      </c>
      <c r="E67" s="63" t="s">
        <v>42</v>
      </c>
      <c r="F67" s="55">
        <v>491</v>
      </c>
      <c r="G67" s="94">
        <f t="shared" ref="G67:H69" si="12">G58/SUM($G58:$H58)</f>
        <v>1.7725258493353029E-2</v>
      </c>
      <c r="H67" s="96">
        <f t="shared" si="12"/>
        <v>0.98227474150664695</v>
      </c>
      <c r="I67" s="94">
        <f>I58/G58</f>
        <v>0.25</v>
      </c>
      <c r="J67" s="96">
        <f>J58/H58</f>
        <v>0.31428571428571428</v>
      </c>
      <c r="K67" s="94">
        <f>K58/$I$58</f>
        <v>1</v>
      </c>
      <c r="L67" s="96">
        <f>L$58/$J$58</f>
        <v>0.78468899521531099</v>
      </c>
      <c r="M67" s="94">
        <f>M58/$I$58</f>
        <v>0</v>
      </c>
      <c r="N67" s="96">
        <f>N$58/$J$58</f>
        <v>0.21531100478468901</v>
      </c>
      <c r="O67" s="208">
        <f>O58/'Indicador 8'!$L5</f>
        <v>0</v>
      </c>
      <c r="P67" s="209">
        <f>P58/'Indicador 8'!$M5</f>
        <v>1.0288065843621399E-2</v>
      </c>
      <c r="Q67" s="94">
        <f>Q58/$I$58</f>
        <v>0.66666666666666663</v>
      </c>
      <c r="R67" s="96">
        <f>R$58/$J$58</f>
        <v>0.67464114832535882</v>
      </c>
      <c r="S67" s="94">
        <f>S58/$I$58</f>
        <v>0</v>
      </c>
      <c r="T67" s="96">
        <f>T$58/$J$58</f>
        <v>0.27751196172248804</v>
      </c>
      <c r="U67" s="39"/>
      <c r="W67" s="38"/>
      <c r="X67" s="38"/>
      <c r="Y67" s="38"/>
      <c r="Z67" s="38"/>
      <c r="AA67" s="38"/>
      <c r="AB67" s="38"/>
    </row>
    <row r="68" spans="1:28" ht="37.35" customHeight="1">
      <c r="A68" s="246"/>
      <c r="B68" s="252"/>
      <c r="C68" s="246"/>
      <c r="D68" s="27" t="s">
        <v>205</v>
      </c>
      <c r="E68" s="36" t="s">
        <v>13</v>
      </c>
      <c r="F68" s="55">
        <v>64385</v>
      </c>
      <c r="G68" s="94">
        <f t="shared" si="12"/>
        <v>2.5030026423252461E-2</v>
      </c>
      <c r="H68" s="96">
        <f t="shared" si="12"/>
        <v>0.97496997357674753</v>
      </c>
      <c r="I68" s="97">
        <f>I59/$G59</f>
        <v>0.26583493282149712</v>
      </c>
      <c r="J68" s="99">
        <f>J59/$H59</f>
        <v>0.39080516408790777</v>
      </c>
      <c r="K68" s="97">
        <f>K59/$I59</f>
        <v>0.59205776173285196</v>
      </c>
      <c r="L68" s="99">
        <f>L59/$J59</f>
        <v>0.62022443575841635</v>
      </c>
      <c r="M68" s="97">
        <f>M59/$I59</f>
        <v>0.40794223826714804</v>
      </c>
      <c r="N68" s="99">
        <f>N59/$J59</f>
        <v>0.37977556424158365</v>
      </c>
      <c r="O68" s="208">
        <f>O59/'Indicador 8'!$L6</f>
        <v>3.5282258064516132E-2</v>
      </c>
      <c r="P68" s="209">
        <f>P59/'Indicador 8'!$M6</f>
        <v>3.5981890745034939E-2</v>
      </c>
      <c r="Q68" s="97">
        <f>Q59/$I59</f>
        <v>0.37545126353790614</v>
      </c>
      <c r="R68" s="99">
        <f>R59/$J59</f>
        <v>0.34793846929769262</v>
      </c>
      <c r="S68" s="97">
        <f>S59/$I59</f>
        <v>0.30685920577617326</v>
      </c>
      <c r="T68" s="99">
        <f>T59/$J59</f>
        <v>0.28678602950447613</v>
      </c>
      <c r="U68" s="39"/>
      <c r="W68" s="40"/>
      <c r="X68" s="40"/>
      <c r="Y68" s="40"/>
      <c r="Z68" s="40"/>
      <c r="AA68" s="40"/>
      <c r="AB68" s="40"/>
    </row>
    <row r="69" spans="1:28" ht="37.35" customHeight="1">
      <c r="A69" s="246"/>
      <c r="B69" s="252"/>
      <c r="C69" s="246"/>
      <c r="D69" s="27" t="s">
        <v>204</v>
      </c>
      <c r="E69" s="36" t="s">
        <v>14</v>
      </c>
      <c r="F69" s="55">
        <v>188</v>
      </c>
      <c r="G69" s="94">
        <f t="shared" si="12"/>
        <v>3.6666666666666667E-2</v>
      </c>
      <c r="H69" s="96">
        <f t="shared" si="12"/>
        <v>0.96333333333333337</v>
      </c>
      <c r="I69" s="97">
        <f>I60/$G60</f>
        <v>0</v>
      </c>
      <c r="J69" s="99">
        <f>J60/$H60</f>
        <v>0.5709342560553633</v>
      </c>
      <c r="K69" s="97" t="e">
        <f>K60/$I60</f>
        <v>#DIV/0!</v>
      </c>
      <c r="L69" s="99">
        <f>L60/$J60</f>
        <v>0.64848484848484844</v>
      </c>
      <c r="M69" s="97" t="e">
        <f>M60/$I60</f>
        <v>#DIV/0!</v>
      </c>
      <c r="N69" s="99">
        <f>N60/$J60</f>
        <v>0.3515151515151515</v>
      </c>
      <c r="O69" s="208">
        <f>O60/'Indicador 8'!$L7</f>
        <v>0</v>
      </c>
      <c r="P69" s="209">
        <f>P60/'Indicador 8'!$M7</f>
        <v>0</v>
      </c>
      <c r="Q69" s="97" t="e">
        <f>Q60/$I60</f>
        <v>#DIV/0!</v>
      </c>
      <c r="R69" s="99">
        <f>R60/$J60</f>
        <v>0.64848484848484844</v>
      </c>
      <c r="S69" s="97" t="e">
        <f>S60/$I60</f>
        <v>#DIV/0!</v>
      </c>
      <c r="T69" s="99">
        <f>T60/$J60</f>
        <v>0.24242424242424243</v>
      </c>
      <c r="U69" s="39"/>
      <c r="W69" s="40"/>
      <c r="X69" s="40"/>
      <c r="Y69" s="40"/>
      <c r="Z69" s="40"/>
      <c r="AA69" s="40"/>
      <c r="AB69" s="40"/>
    </row>
    <row r="70" spans="1:28" ht="37.35" customHeight="1">
      <c r="A70" s="246"/>
      <c r="B70" s="252"/>
      <c r="C70" s="246"/>
      <c r="D70" s="27" t="s">
        <v>204</v>
      </c>
      <c r="E70" s="36" t="s">
        <v>15</v>
      </c>
      <c r="F70" s="55">
        <v>1247</v>
      </c>
      <c r="G70" s="97">
        <f t="shared" ref="G70:H71" si="13">G61/SUM($G61:$H61)</f>
        <v>5.1616915422885573E-2</v>
      </c>
      <c r="H70" s="99">
        <f>H61/SUM($G61:$H61)</f>
        <v>0.9483830845771144</v>
      </c>
      <c r="I70" s="97">
        <f>I61/G61</f>
        <v>0</v>
      </c>
      <c r="J70" s="99">
        <f>J61/H61</f>
        <v>0.45311475409836066</v>
      </c>
      <c r="K70" s="97" t="e">
        <f>K61/$I$61</f>
        <v>#DIV/0!</v>
      </c>
      <c r="L70" s="99">
        <f>L61/$J$61</f>
        <v>0.76121562952243127</v>
      </c>
      <c r="M70" s="97" t="e">
        <f>M61/$I$61</f>
        <v>#DIV/0!</v>
      </c>
      <c r="N70" s="99">
        <f>N61/$J$61</f>
        <v>0.23878437047756873</v>
      </c>
      <c r="O70" s="208">
        <f>O61/'Indicador 8'!$L8</f>
        <v>0</v>
      </c>
      <c r="P70" s="209">
        <f>P61/'Indicador 8'!$M8</f>
        <v>0</v>
      </c>
      <c r="Q70" s="97" t="e">
        <f>Q61/$I$61</f>
        <v>#DIV/0!</v>
      </c>
      <c r="R70" s="99">
        <f>R61/$J$61</f>
        <v>0.76121562952243127</v>
      </c>
      <c r="S70" s="97" t="e">
        <f>S61/$I$61</f>
        <v>#DIV/0!</v>
      </c>
      <c r="T70" s="99">
        <f>T61/$J$61</f>
        <v>0.41823444283646888</v>
      </c>
      <c r="U70" s="39"/>
      <c r="W70" s="40"/>
      <c r="X70" s="40"/>
      <c r="Y70" s="40"/>
      <c r="Z70" s="40"/>
      <c r="AA70" s="40"/>
      <c r="AB70" s="40"/>
    </row>
    <row r="71" spans="1:28" ht="37.35" customHeight="1" thickBot="1">
      <c r="A71" s="246"/>
      <c r="B71" s="253"/>
      <c r="C71" s="246"/>
      <c r="D71" s="27" t="s">
        <v>205</v>
      </c>
      <c r="E71" s="36" t="s">
        <v>16</v>
      </c>
      <c r="F71" s="55">
        <v>711</v>
      </c>
      <c r="G71" s="100">
        <f t="shared" si="13"/>
        <v>2.4922118380062305E-2</v>
      </c>
      <c r="H71" s="102">
        <f t="shared" si="13"/>
        <v>0.97507788161993769</v>
      </c>
      <c r="I71" s="100">
        <f>I62/G62</f>
        <v>0</v>
      </c>
      <c r="J71" s="102">
        <f>J62/H62</f>
        <v>0.61341853035143767</v>
      </c>
      <c r="K71" s="100" t="e">
        <f>K62/$I$62</f>
        <v>#DIV/0!</v>
      </c>
      <c r="L71" s="102">
        <f>L62/$J$62</f>
        <v>0.63020833333333337</v>
      </c>
      <c r="M71" s="100" t="e">
        <f>M62/$I$62</f>
        <v>#DIV/0!</v>
      </c>
      <c r="N71" s="102">
        <f>N62/$J$62</f>
        <v>0.36979166666666669</v>
      </c>
      <c r="O71" s="208">
        <f>O62/'Indicador 8'!$L9</f>
        <v>0</v>
      </c>
      <c r="P71" s="209">
        <f>P62/'Indicador 8'!$M9</f>
        <v>0</v>
      </c>
      <c r="Q71" s="100" t="e">
        <f>Q62/$I$62</f>
        <v>#DIV/0!</v>
      </c>
      <c r="R71" s="102">
        <f>R62/$J$62</f>
        <v>0.609375</v>
      </c>
      <c r="S71" s="100" t="e">
        <f>S62/$I$62</f>
        <v>#DIV/0!</v>
      </c>
      <c r="T71" s="102">
        <f>T62/$J$62</f>
        <v>0.296875</v>
      </c>
      <c r="U71" s="39"/>
      <c r="W71" s="40"/>
      <c r="X71" s="40"/>
      <c r="Y71" s="40"/>
      <c r="Z71" s="40"/>
      <c r="AA71" s="40"/>
      <c r="AB71" s="40"/>
    </row>
    <row r="76" spans="1:28">
      <c r="O76" s="196"/>
    </row>
  </sheetData>
  <mergeCells count="119">
    <mergeCell ref="A67:A71"/>
    <mergeCell ref="B67:B71"/>
    <mergeCell ref="C67:C71"/>
    <mergeCell ref="A40:A44"/>
    <mergeCell ref="B40:B44"/>
    <mergeCell ref="C40:C44"/>
    <mergeCell ref="A49:A53"/>
    <mergeCell ref="B49:B53"/>
    <mergeCell ref="C49:C53"/>
    <mergeCell ref="A65:A66"/>
    <mergeCell ref="B65:B66"/>
    <mergeCell ref="C65:C66"/>
    <mergeCell ref="A55:U55"/>
    <mergeCell ref="A56:A57"/>
    <mergeCell ref="B56:B57"/>
    <mergeCell ref="C56:C57"/>
    <mergeCell ref="D56:D57"/>
    <mergeCell ref="E56:E57"/>
    <mergeCell ref="F56:F57"/>
    <mergeCell ref="G56:H56"/>
    <mergeCell ref="I56:J56"/>
    <mergeCell ref="K56:L56"/>
    <mergeCell ref="F65:F66"/>
    <mergeCell ref="M56:N56"/>
    <mergeCell ref="A1:N1"/>
    <mergeCell ref="A2:N2"/>
    <mergeCell ref="A10:M10"/>
    <mergeCell ref="A11:M11"/>
    <mergeCell ref="A19:AB19"/>
    <mergeCell ref="A20:A21"/>
    <mergeCell ref="B20:B21"/>
    <mergeCell ref="C20:C21"/>
    <mergeCell ref="D20:D21"/>
    <mergeCell ref="E20:E21"/>
    <mergeCell ref="A4:A8"/>
    <mergeCell ref="B4:B8"/>
    <mergeCell ref="C4:C8"/>
    <mergeCell ref="A13:A17"/>
    <mergeCell ref="B13:B17"/>
    <mergeCell ref="V20:X20"/>
    <mergeCell ref="Y20:AA20"/>
    <mergeCell ref="AB20:AB21"/>
    <mergeCell ref="A28:AB28"/>
    <mergeCell ref="A29:A30"/>
    <mergeCell ref="B29:B30"/>
    <mergeCell ref="C29:C30"/>
    <mergeCell ref="D29:D30"/>
    <mergeCell ref="E29:E30"/>
    <mergeCell ref="F29:F30"/>
    <mergeCell ref="F20:F21"/>
    <mergeCell ref="G20:I20"/>
    <mergeCell ref="J20:L20"/>
    <mergeCell ref="M20:O20"/>
    <mergeCell ref="P20:R20"/>
    <mergeCell ref="Y29:AA29"/>
    <mergeCell ref="AB29:AB30"/>
    <mergeCell ref="A22:A26"/>
    <mergeCell ref="B22:B26"/>
    <mergeCell ref="C22:C26"/>
    <mergeCell ref="S20:U20"/>
    <mergeCell ref="V29:X29"/>
    <mergeCell ref="U47:U48"/>
    <mergeCell ref="U38:U39"/>
    <mergeCell ref="A46:U46"/>
    <mergeCell ref="A47:A48"/>
    <mergeCell ref="O38:P38"/>
    <mergeCell ref="Q38:R38"/>
    <mergeCell ref="K47:L47"/>
    <mergeCell ref="M47:N47"/>
    <mergeCell ref="O47:P47"/>
    <mergeCell ref="Q47:R47"/>
    <mergeCell ref="S47:T47"/>
    <mergeCell ref="S38:T38"/>
    <mergeCell ref="A38:A39"/>
    <mergeCell ref="B38:B39"/>
    <mergeCell ref="C38:C39"/>
    <mergeCell ref="D38:D39"/>
    <mergeCell ref="E38:E39"/>
    <mergeCell ref="F38:F39"/>
    <mergeCell ref="G38:H38"/>
    <mergeCell ref="C47:C48"/>
    <mergeCell ref="D47:D48"/>
    <mergeCell ref="E47:E48"/>
    <mergeCell ref="F47:F48"/>
    <mergeCell ref="G47:H47"/>
    <mergeCell ref="U56:U57"/>
    <mergeCell ref="A64:U64"/>
    <mergeCell ref="A58:A62"/>
    <mergeCell ref="B58:B62"/>
    <mergeCell ref="C58:C62"/>
    <mergeCell ref="U65:U66"/>
    <mergeCell ref="G65:H65"/>
    <mergeCell ref="I65:J65"/>
    <mergeCell ref="K65:L65"/>
    <mergeCell ref="M65:N65"/>
    <mergeCell ref="O65:P65"/>
    <mergeCell ref="Q65:R65"/>
    <mergeCell ref="B47:B48"/>
    <mergeCell ref="M38:N38"/>
    <mergeCell ref="N4:N8"/>
    <mergeCell ref="O56:P56"/>
    <mergeCell ref="Q56:R56"/>
    <mergeCell ref="S56:T56"/>
    <mergeCell ref="S65:T65"/>
    <mergeCell ref="D65:D66"/>
    <mergeCell ref="E65:E66"/>
    <mergeCell ref="A37:U37"/>
    <mergeCell ref="I47:J47"/>
    <mergeCell ref="I38:J38"/>
    <mergeCell ref="K38:L38"/>
    <mergeCell ref="G29:I29"/>
    <mergeCell ref="J29:L29"/>
    <mergeCell ref="M29:O29"/>
    <mergeCell ref="P29:R29"/>
    <mergeCell ref="S29:U29"/>
    <mergeCell ref="C13:C17"/>
    <mergeCell ref="A31:A35"/>
    <mergeCell ref="B31:B35"/>
    <mergeCell ref="C31:C35"/>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Indicador 1</vt:lpstr>
      <vt:lpstr>Indicador 2</vt:lpstr>
      <vt:lpstr>Indicador 3</vt:lpstr>
      <vt:lpstr>Indicador 4</vt:lpstr>
      <vt:lpstr>Indicador 5</vt:lpstr>
      <vt:lpstr>Indicador 6</vt:lpstr>
      <vt:lpstr>Indicador 7</vt:lpstr>
      <vt:lpstr>Indicador 8</vt:lpstr>
      <vt:lpstr>Indicador 9</vt:lpstr>
      <vt:lpstr>Indicador 10</vt:lpstr>
      <vt:lpstr>Indicador 11</vt:lpstr>
      <vt:lpstr>Indicador 12</vt:lpstr>
      <vt:lpstr>Indicador 13</vt:lpstr>
      <vt:lpstr>Indicador 14</vt:lpstr>
      <vt:lpstr>Indicador 15</vt:lpstr>
      <vt:lpstr>Indicador 16</vt:lpstr>
      <vt:lpstr>Indicador 17</vt:lpstr>
      <vt:lpstr>Indicador 18</vt:lpstr>
      <vt:lpstr>Indicador 19</vt:lpstr>
      <vt:lpstr>Indicador 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básicos del SEAES</dc:title>
  <dc:subject/>
  <dc:creator>Lucy</dc:creator>
  <cp:keywords>evaluación formativa, educación superior</cp:keywords>
  <dc:description/>
  <cp:lastModifiedBy>Dasa Salazar Herminio</cp:lastModifiedBy>
  <cp:revision/>
  <cp:lastPrinted>2024-01-19T22:36:46Z</cp:lastPrinted>
  <dcterms:created xsi:type="dcterms:W3CDTF">2015-06-05T18:19:34Z</dcterms:created>
  <dcterms:modified xsi:type="dcterms:W3CDTF">2024-01-29T16:34:15Z</dcterms:modified>
  <cp:category/>
  <cp:contentStatus/>
</cp:coreProperties>
</file>