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V43" i="1" l="1"/>
  <c r="V37" i="1"/>
  <c r="Z43" i="1"/>
  <c r="Z41" i="1"/>
  <c r="Z34" i="1"/>
  <c r="Z33" i="1"/>
  <c r="Z36" i="1" s="1"/>
  <c r="Z39" i="1"/>
  <c r="V34" i="1"/>
  <c r="I5" i="1"/>
  <c r="V33" i="1" s="1"/>
  <c r="W20" i="1"/>
  <c r="W18" i="1"/>
  <c r="AA8" i="1"/>
  <c r="AA9" i="1"/>
  <c r="AA10" i="1"/>
  <c r="AA11" i="1"/>
  <c r="AA12" i="1"/>
  <c r="AA13" i="1"/>
  <c r="AA7" i="1"/>
  <c r="G15" i="1"/>
  <c r="G11" i="1"/>
  <c r="F10" i="1"/>
  <c r="AA14" i="1" l="1"/>
  <c r="W25" i="1"/>
  <c r="Z40" i="1" s="1"/>
  <c r="F67" i="1"/>
  <c r="G67" i="1" l="1"/>
</calcChain>
</file>

<file path=xl/sharedStrings.xml><?xml version="1.0" encoding="utf-8"?>
<sst xmlns="http://schemas.openxmlformats.org/spreadsheetml/2006/main" count="82" uniqueCount="64">
  <si>
    <t>Parcial</t>
  </si>
  <si>
    <t>Debe</t>
  </si>
  <si>
    <t>Haber</t>
  </si>
  <si>
    <t>A</t>
  </si>
  <si>
    <t>2)</t>
  </si>
  <si>
    <t>(A</t>
  </si>
  <si>
    <t>A)</t>
  </si>
  <si>
    <t>1)</t>
  </si>
  <si>
    <t>(2</t>
  </si>
  <si>
    <t>N°</t>
  </si>
  <si>
    <t>Nombre de la cuenta</t>
  </si>
  <si>
    <t>Sumas Iguales</t>
  </si>
  <si>
    <t>Asientos Contables</t>
  </si>
  <si>
    <t>INVENTARIOS</t>
  </si>
  <si>
    <t>BANCOS</t>
  </si>
  <si>
    <t>CAPITAL SOCIAL</t>
  </si>
  <si>
    <t>ASIENTO DE APERTURA</t>
  </si>
  <si>
    <t xml:space="preserve">COMPRAS </t>
  </si>
  <si>
    <t>INVENTARIO</t>
  </si>
  <si>
    <t>PROVEEDORES</t>
  </si>
  <si>
    <t>COMPRAS A CRÉDITO DE MERCANCIAS</t>
  </si>
  <si>
    <t>VENTAS</t>
  </si>
  <si>
    <t>IVA TRASLADADO O CAUSADO</t>
  </si>
  <si>
    <t>VENTAS AL CONTADO</t>
  </si>
  <si>
    <t>VENTAS AL CONTADO DE MERCANCIAS DIVERSAS</t>
  </si>
  <si>
    <t>COMPRAS</t>
  </si>
  <si>
    <t>IVA POR ACREDITAR</t>
  </si>
  <si>
    <t>(1</t>
  </si>
  <si>
    <t>FECHA DE COMPRA</t>
  </si>
  <si>
    <t>CANTIDAD</t>
  </si>
  <si>
    <t>PRECIO POR UNIDAD</t>
  </si>
  <si>
    <t>COSTO TOTAL</t>
  </si>
  <si>
    <t>CANTIDAD VENDIDA</t>
  </si>
  <si>
    <t>ARTICULO</t>
  </si>
  <si>
    <t>ART. A</t>
  </si>
  <si>
    <t>ART. B</t>
  </si>
  <si>
    <t>ART. C</t>
  </si>
  <si>
    <t>ART. D</t>
  </si>
  <si>
    <t>ART. M</t>
  </si>
  <si>
    <t>ART. Z</t>
  </si>
  <si>
    <t>ART. O</t>
  </si>
  <si>
    <t>CANTIDAD FINAL</t>
  </si>
  <si>
    <t>MENOS:</t>
  </si>
  <si>
    <t>COSTO DE VENTAS</t>
  </si>
  <si>
    <t>INVENTARIO INICIAL</t>
  </si>
  <si>
    <t>+ COMPRAS</t>
  </si>
  <si>
    <t>- INVENTARIO FINAL</t>
  </si>
  <si>
    <t>= UTILIDAD BRUTA</t>
  </si>
  <si>
    <t>´= UTILIDAD NETA</t>
  </si>
  <si>
    <t>PRESCOT, SA</t>
  </si>
  <si>
    <t>ESTADO DE RESULTADOS DEL 01 DE ENERO AL 31 DE ENERO DE 2012</t>
  </si>
  <si>
    <t>BALANCE GENERAL AL 31 DE ENERO DE 2012</t>
  </si>
  <si>
    <t>ACTIVO</t>
  </si>
  <si>
    <t>CIRCULANTE</t>
  </si>
  <si>
    <t>PASIVO</t>
  </si>
  <si>
    <t>CAPITAL CONTABLE</t>
  </si>
  <si>
    <t>UTILIDAD DEL EJERCICIO</t>
  </si>
  <si>
    <t>SUMA DE ACTIVO</t>
  </si>
  <si>
    <t>A CORTO PLAZO</t>
  </si>
  <si>
    <t>IVA TRASLADADO O C</t>
  </si>
  <si>
    <t>SUMA DE PASIVO</t>
  </si>
  <si>
    <t xml:space="preserve">SUMA DE PASIVO + CAPITAL </t>
  </si>
  <si>
    <t>SUMA DE CAPITAL</t>
  </si>
  <si>
    <t>ACTIVO CIRCULANTE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</si>
</sst>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44" fontId="0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2" xfId="1" applyFont="1" applyBorder="1"/>
    <xf numFmtId="44" fontId="0" fillId="0" borderId="3" xfId="1" applyFont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/>
    <xf numFmtId="44" fontId="0" fillId="0" borderId="6" xfId="0" applyNumberFormat="1" applyBorder="1"/>
    <xf numFmtId="44" fontId="0" fillId="0" borderId="1" xfId="0" applyNumberFormat="1" applyBorder="1"/>
    <xf numFmtId="0" fontId="0" fillId="0" borderId="6" xfId="0" applyBorder="1"/>
    <xf numFmtId="44" fontId="0" fillId="0" borderId="5" xfId="0" applyNumberFormat="1" applyBorder="1"/>
    <xf numFmtId="44" fontId="0" fillId="0" borderId="4" xfId="0" applyNumberFormat="1" applyBorder="1"/>
    <xf numFmtId="44" fontId="0" fillId="0" borderId="3" xfId="0" applyNumberFormat="1" applyBorder="1" applyAlignment="1"/>
    <xf numFmtId="44" fontId="0" fillId="0" borderId="5" xfId="0" applyNumberFormat="1" applyBorder="1" applyAlignment="1"/>
    <xf numFmtId="44" fontId="0" fillId="0" borderId="4" xfId="0" applyNumberFormat="1" applyBorder="1" applyAlignment="1"/>
    <xf numFmtId="44" fontId="0" fillId="0" borderId="1" xfId="1" applyFont="1" applyBorder="1"/>
    <xf numFmtId="0" fontId="0" fillId="0" borderId="7" xfId="0" applyBorder="1"/>
    <xf numFmtId="44" fontId="0" fillId="0" borderId="7" xfId="0" applyNumberFormat="1" applyBorder="1"/>
    <xf numFmtId="0" fontId="0" fillId="0" borderId="9" xfId="0" applyBorder="1"/>
    <xf numFmtId="44" fontId="0" fillId="0" borderId="9" xfId="1" applyFont="1" applyBorder="1"/>
    <xf numFmtId="0" fontId="0" fillId="0" borderId="12" xfId="0" applyBorder="1"/>
    <xf numFmtId="0" fontId="0" fillId="0" borderId="14" xfId="0" applyBorder="1"/>
    <xf numFmtId="44" fontId="0" fillId="0" borderId="16" xfId="1" applyFont="1" applyBorder="1"/>
    <xf numFmtId="44" fontId="0" fillId="0" borderId="17" xfId="1" applyFont="1" applyBorder="1"/>
    <xf numFmtId="0" fontId="2" fillId="3" borderId="10" xfId="0" applyFont="1" applyFill="1" applyBorder="1" applyAlignment="1">
      <alignment horizontal="center"/>
    </xf>
    <xf numFmtId="44" fontId="2" fillId="3" borderId="7" xfId="1" applyFont="1" applyFill="1" applyBorder="1" applyAlignment="1">
      <alignment horizontal="center"/>
    </xf>
    <xf numFmtId="44" fontId="2" fillId="3" borderId="11" xfId="1" applyFont="1" applyFill="1" applyBorder="1" applyAlignment="1">
      <alignment horizontal="center"/>
    </xf>
    <xf numFmtId="0" fontId="3" fillId="0" borderId="12" xfId="0" applyFont="1" applyBorder="1"/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left"/>
    </xf>
    <xf numFmtId="44" fontId="0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2" fillId="0" borderId="12" xfId="0" applyFont="1" applyBorder="1"/>
    <xf numFmtId="0" fontId="2" fillId="0" borderId="0" xfId="0" applyFont="1" applyBorder="1"/>
    <xf numFmtId="44" fontId="2" fillId="0" borderId="0" xfId="1" applyFont="1"/>
    <xf numFmtId="44" fontId="2" fillId="0" borderId="9" xfId="1" applyFont="1" applyBorder="1"/>
    <xf numFmtId="44" fontId="2" fillId="0" borderId="13" xfId="1" applyFont="1" applyBorder="1"/>
    <xf numFmtId="44" fontId="2" fillId="0" borderId="15" xfId="1" applyFont="1" applyBorder="1"/>
    <xf numFmtId="44" fontId="2" fillId="0" borderId="7" xfId="1" applyFont="1" applyBorder="1"/>
    <xf numFmtId="0" fontId="4" fillId="0" borderId="12" xfId="0" applyFont="1" applyBorder="1"/>
    <xf numFmtId="0" fontId="4" fillId="0" borderId="14" xfId="0" applyFont="1" applyBorder="1"/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44" fontId="2" fillId="0" borderId="7" xfId="0" applyNumberFormat="1" applyFont="1" applyFill="1" applyBorder="1"/>
    <xf numFmtId="0" fontId="0" fillId="0" borderId="7" xfId="0" applyFont="1" applyFill="1" applyBorder="1"/>
    <xf numFmtId="44" fontId="0" fillId="0" borderId="7" xfId="0" applyNumberFormat="1" applyFont="1" applyFill="1" applyBorder="1"/>
    <xf numFmtId="0" fontId="2" fillId="5" borderId="0" xfId="0" applyFont="1" applyFill="1" applyAlignment="1"/>
    <xf numFmtId="44" fontId="2" fillId="0" borderId="19" xfId="0" applyNumberFormat="1" applyFont="1" applyBorder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20" xfId="1" applyFont="1" applyBorder="1"/>
    <xf numFmtId="44" fontId="0" fillId="0" borderId="19" xfId="0" applyNumberFormat="1" applyBorder="1"/>
    <xf numFmtId="44" fontId="0" fillId="0" borderId="18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6</xdr:row>
      <xdr:rowOff>9525</xdr:rowOff>
    </xdr:from>
    <xdr:to>
      <xdr:col>9</xdr:col>
      <xdr:colOff>104775</xdr:colOff>
      <xdr:row>7</xdr:row>
      <xdr:rowOff>38100</xdr:rowOff>
    </xdr:to>
    <xdr:grpSp>
      <xdr:nvGrpSpPr>
        <xdr:cNvPr id="5" name="4 Grupo"/>
        <xdr:cNvGrpSpPr/>
      </xdr:nvGrpSpPr>
      <xdr:grpSpPr>
        <a:xfrm>
          <a:off x="6410325" y="1162050"/>
          <a:ext cx="314325" cy="219075"/>
          <a:chOff x="7477125" y="876300"/>
          <a:chExt cx="314325" cy="219075"/>
        </a:xfrm>
      </xdr:grpSpPr>
      <xdr:cxnSp macro="">
        <xdr:nvCxnSpPr>
          <xdr:cNvPr id="3" name="2 Conector recto"/>
          <xdr:cNvCxnSpPr/>
        </xdr:nvCxnSpPr>
        <xdr:spPr>
          <a:xfrm flipV="1">
            <a:off x="7477125" y="876300"/>
            <a:ext cx="30480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3 Conector recto"/>
          <xdr:cNvCxnSpPr/>
        </xdr:nvCxnSpPr>
        <xdr:spPr>
          <a:xfrm flipV="1">
            <a:off x="7486650" y="923925"/>
            <a:ext cx="30480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628650</xdr:colOff>
      <xdr:row>4</xdr:row>
      <xdr:rowOff>47625</xdr:rowOff>
    </xdr:from>
    <xdr:to>
      <xdr:col>13</xdr:col>
      <xdr:colOff>180975</xdr:colOff>
      <xdr:row>5</xdr:row>
      <xdr:rowOff>76200</xdr:rowOff>
    </xdr:to>
    <xdr:grpSp>
      <xdr:nvGrpSpPr>
        <xdr:cNvPr id="6" name="5 Grupo"/>
        <xdr:cNvGrpSpPr/>
      </xdr:nvGrpSpPr>
      <xdr:grpSpPr>
        <a:xfrm>
          <a:off x="8610600" y="819150"/>
          <a:ext cx="390525" cy="219075"/>
          <a:chOff x="7477125" y="876300"/>
          <a:chExt cx="314325" cy="219075"/>
        </a:xfrm>
      </xdr:grpSpPr>
      <xdr:cxnSp macro="">
        <xdr:nvCxnSpPr>
          <xdr:cNvPr id="7" name="6 Conector recto"/>
          <xdr:cNvCxnSpPr/>
        </xdr:nvCxnSpPr>
        <xdr:spPr>
          <a:xfrm flipV="1">
            <a:off x="7477125" y="876300"/>
            <a:ext cx="30480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 flipV="1">
            <a:off x="7486650" y="923925"/>
            <a:ext cx="30480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7"/>
  <sheetViews>
    <sheetView tabSelected="1" topLeftCell="P4" workbookViewId="0">
      <selection activeCell="X13" sqref="X13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7.7109375" customWidth="1"/>
    <col min="4" max="4" width="32.42578125" customWidth="1"/>
    <col min="5" max="5" width="11.42578125" style="1"/>
    <col min="6" max="7" width="12.5703125" style="41" bestFit="1" customWidth="1"/>
    <col min="8" max="8" width="3.7109375" style="10" customWidth="1"/>
    <col min="9" max="10" width="12.5703125" bestFit="1" customWidth="1"/>
    <col min="11" max="11" width="4" style="37" customWidth="1"/>
    <col min="12" max="12" width="3.85546875" style="10" customWidth="1"/>
    <col min="13" max="14" width="12.5703125" bestFit="1" customWidth="1"/>
    <col min="15" max="15" width="3.140625" style="37" customWidth="1"/>
    <col min="16" max="16" width="3.5703125" style="10" customWidth="1"/>
    <col min="17" max="17" width="12.5703125" bestFit="1" customWidth="1"/>
    <col min="18" max="18" width="12.7109375" customWidth="1"/>
    <col min="19" max="19" width="3.7109375" style="37" customWidth="1"/>
    <col min="20" max="20" width="4.7109375" customWidth="1"/>
    <col min="21" max="21" width="19.140625" bestFit="1" customWidth="1"/>
    <col min="22" max="22" width="14" customWidth="1"/>
    <col min="23" max="23" width="11.85546875" customWidth="1"/>
    <col min="24" max="24" width="12.85546875" customWidth="1"/>
    <col min="25" max="25" width="12.140625" customWidth="1"/>
    <col min="26" max="26" width="13" customWidth="1"/>
    <col min="27" max="27" width="13" bestFit="1" customWidth="1"/>
  </cols>
  <sheetData>
    <row r="1" spans="2:27" x14ac:dyDescent="0.25">
      <c r="I1" s="55" t="s">
        <v>13</v>
      </c>
      <c r="J1" s="55"/>
      <c r="K1" s="55"/>
      <c r="L1" s="55"/>
      <c r="M1" s="55"/>
      <c r="N1" s="55"/>
      <c r="O1" s="55"/>
      <c r="P1" s="55"/>
      <c r="Q1" s="55"/>
      <c r="R1" s="55"/>
    </row>
    <row r="2" spans="2:27" ht="15.75" thickBot="1" x14ac:dyDescent="0.3">
      <c r="B2" s="54" t="s">
        <v>13</v>
      </c>
      <c r="C2" s="54"/>
      <c r="D2" s="54"/>
      <c r="E2" s="54"/>
      <c r="F2" s="54"/>
      <c r="G2" s="54"/>
      <c r="I2" s="53" t="s">
        <v>14</v>
      </c>
      <c r="J2" s="53"/>
      <c r="K2" s="35"/>
      <c r="M2" s="53" t="s">
        <v>13</v>
      </c>
      <c r="N2" s="53"/>
      <c r="O2" s="35"/>
      <c r="Q2" s="53" t="s">
        <v>25</v>
      </c>
      <c r="R2" s="53"/>
      <c r="U2" s="64"/>
      <c r="V2" s="64"/>
      <c r="W2" s="64"/>
      <c r="X2" s="64"/>
      <c r="Y2" s="64"/>
      <c r="Z2" s="64"/>
      <c r="AA2" s="64"/>
    </row>
    <row r="3" spans="2:27" x14ac:dyDescent="0.25">
      <c r="B3" s="24" t="s">
        <v>12</v>
      </c>
      <c r="C3" s="24"/>
      <c r="D3" s="24"/>
      <c r="E3" s="25"/>
      <c r="F3" s="42"/>
      <c r="G3" s="42"/>
      <c r="H3" s="10" t="s">
        <v>6</v>
      </c>
      <c r="I3" s="7">
        <v>10000</v>
      </c>
      <c r="K3" s="36"/>
      <c r="L3" s="10" t="s">
        <v>6</v>
      </c>
      <c r="M3" s="5">
        <v>610</v>
      </c>
      <c r="N3" s="1"/>
      <c r="O3" s="36"/>
      <c r="P3" s="10" t="s">
        <v>7</v>
      </c>
      <c r="Q3" s="5">
        <v>2320</v>
      </c>
      <c r="R3" s="1"/>
    </row>
    <row r="4" spans="2:27" x14ac:dyDescent="0.25">
      <c r="B4" s="30" t="s">
        <v>9</v>
      </c>
      <c r="C4" s="48" t="s">
        <v>10</v>
      </c>
      <c r="D4" s="49"/>
      <c r="E4" s="31" t="s">
        <v>0</v>
      </c>
      <c r="F4" s="32" t="s">
        <v>1</v>
      </c>
      <c r="G4" s="32" t="s">
        <v>2</v>
      </c>
      <c r="H4" s="10" t="s">
        <v>4</v>
      </c>
      <c r="I4" s="69">
        <v>5800</v>
      </c>
      <c r="J4" s="25"/>
      <c r="K4" s="36"/>
      <c r="M4" s="6"/>
      <c r="N4" s="1"/>
      <c r="O4" s="36"/>
      <c r="Q4" s="6"/>
      <c r="R4" s="1"/>
      <c r="U4" s="57" t="s">
        <v>33</v>
      </c>
      <c r="V4" s="57" t="s">
        <v>28</v>
      </c>
      <c r="W4" s="50" t="s">
        <v>29</v>
      </c>
      <c r="X4" s="59" t="s">
        <v>30</v>
      </c>
      <c r="Y4" s="59" t="s">
        <v>32</v>
      </c>
      <c r="Z4" s="59" t="s">
        <v>41</v>
      </c>
      <c r="AA4" s="59" t="s">
        <v>31</v>
      </c>
    </row>
    <row r="5" spans="2:27" x14ac:dyDescent="0.25">
      <c r="B5" s="34" t="s">
        <v>3</v>
      </c>
      <c r="C5" s="39" t="s">
        <v>14</v>
      </c>
      <c r="D5" s="11"/>
      <c r="E5" s="28"/>
      <c r="F5" s="43">
        <v>10000</v>
      </c>
      <c r="G5" s="43"/>
      <c r="I5" s="6">
        <f>SUM(I3:I4)</f>
        <v>15800</v>
      </c>
      <c r="J5" s="1"/>
      <c r="K5" s="36"/>
      <c r="M5" s="6"/>
      <c r="N5" s="1"/>
      <c r="O5" s="36"/>
      <c r="Q5" s="6"/>
      <c r="R5" s="1"/>
      <c r="U5" s="58"/>
      <c r="V5" s="58"/>
      <c r="W5" s="50"/>
      <c r="X5" s="60"/>
      <c r="Y5" s="60"/>
      <c r="Z5" s="60"/>
      <c r="AA5" s="60"/>
    </row>
    <row r="6" spans="2:27" x14ac:dyDescent="0.25">
      <c r="B6" s="26"/>
      <c r="C6" s="39" t="s">
        <v>18</v>
      </c>
      <c r="D6" s="11"/>
      <c r="E6" s="28"/>
      <c r="F6" s="43">
        <v>610</v>
      </c>
      <c r="G6" s="43"/>
      <c r="I6" s="6"/>
      <c r="J6" s="1"/>
      <c r="K6" s="36"/>
      <c r="M6" s="6"/>
      <c r="N6" s="1"/>
      <c r="O6" s="36"/>
      <c r="Q6" s="6"/>
      <c r="R6" s="1"/>
      <c r="U6" s="22"/>
      <c r="V6" s="22"/>
      <c r="W6" s="22"/>
      <c r="X6" s="23"/>
      <c r="Y6" s="22"/>
      <c r="Z6" s="23"/>
      <c r="AA6" s="23"/>
    </row>
    <row r="7" spans="2:27" x14ac:dyDescent="0.25">
      <c r="B7" s="26"/>
      <c r="C7" s="26"/>
      <c r="D7" s="40" t="s">
        <v>15</v>
      </c>
      <c r="E7" s="28"/>
      <c r="F7" s="43"/>
      <c r="G7" s="43">
        <v>10610</v>
      </c>
      <c r="I7" s="6"/>
      <c r="J7" s="1"/>
      <c r="K7" s="36"/>
      <c r="M7" s="6"/>
      <c r="N7" s="1"/>
      <c r="O7" s="36"/>
      <c r="Q7" s="6"/>
      <c r="R7" s="1"/>
      <c r="U7" s="22" t="s">
        <v>34</v>
      </c>
      <c r="V7" s="22"/>
      <c r="W7" s="62">
        <v>1</v>
      </c>
      <c r="X7" s="63">
        <v>200</v>
      </c>
      <c r="Y7" s="22">
        <v>1</v>
      </c>
      <c r="Z7" s="61"/>
      <c r="AA7" s="61">
        <f>X7*Z7</f>
        <v>0</v>
      </c>
    </row>
    <row r="8" spans="2:27" x14ac:dyDescent="0.25">
      <c r="B8" s="26"/>
      <c r="C8" s="33" t="s">
        <v>16</v>
      </c>
      <c r="D8" s="11"/>
      <c r="E8" s="28"/>
      <c r="F8" s="43"/>
      <c r="G8" s="43"/>
      <c r="U8" s="22" t="s">
        <v>35</v>
      </c>
      <c r="V8" s="22"/>
      <c r="W8" s="22">
        <v>1</v>
      </c>
      <c r="X8" s="63">
        <v>110</v>
      </c>
      <c r="Y8" s="22"/>
      <c r="Z8" s="22">
        <v>1</v>
      </c>
      <c r="AA8" s="61">
        <f t="shared" ref="AA8:AA13" si="0">X8*Z8</f>
        <v>110</v>
      </c>
    </row>
    <row r="9" spans="2:27" ht="15.75" thickBot="1" x14ac:dyDescent="0.3">
      <c r="B9" s="26">
        <v>1</v>
      </c>
      <c r="C9" s="39" t="s">
        <v>17</v>
      </c>
      <c r="D9" s="11"/>
      <c r="E9" s="28"/>
      <c r="F9" s="43">
        <v>2320</v>
      </c>
      <c r="G9" s="43"/>
      <c r="I9" s="53" t="s">
        <v>21</v>
      </c>
      <c r="J9" s="53"/>
      <c r="M9" s="53" t="s">
        <v>19</v>
      </c>
      <c r="N9" s="53"/>
      <c r="Q9" s="53" t="s">
        <v>15</v>
      </c>
      <c r="R9" s="53"/>
      <c r="U9" s="22" t="s">
        <v>36</v>
      </c>
      <c r="V9" s="22"/>
      <c r="W9" s="22">
        <v>1</v>
      </c>
      <c r="X9" s="63">
        <v>300</v>
      </c>
      <c r="Y9" s="22">
        <v>1</v>
      </c>
      <c r="Z9" s="22"/>
      <c r="AA9" s="61">
        <f t="shared" si="0"/>
        <v>0</v>
      </c>
    </row>
    <row r="10" spans="2:27" x14ac:dyDescent="0.25">
      <c r="B10" s="26"/>
      <c r="C10" s="39" t="s">
        <v>26</v>
      </c>
      <c r="D10" s="40"/>
      <c r="E10" s="28"/>
      <c r="F10" s="43">
        <f>F9*16%</f>
        <v>371.2</v>
      </c>
      <c r="G10" s="43"/>
      <c r="I10" s="7"/>
      <c r="J10">
        <v>5000</v>
      </c>
      <c r="K10" s="37" t="s">
        <v>8</v>
      </c>
      <c r="M10" s="7"/>
      <c r="N10" s="9">
        <v>2691.2</v>
      </c>
      <c r="O10" s="37" t="s">
        <v>27</v>
      </c>
      <c r="Q10" s="3"/>
      <c r="R10" s="9">
        <v>10610</v>
      </c>
      <c r="S10" s="37" t="s">
        <v>5</v>
      </c>
      <c r="U10" s="22" t="s">
        <v>37</v>
      </c>
      <c r="V10" s="22"/>
      <c r="W10" s="22">
        <v>1</v>
      </c>
      <c r="X10" s="23">
        <v>500</v>
      </c>
      <c r="Y10" s="22"/>
      <c r="Z10" s="22">
        <v>1</v>
      </c>
      <c r="AA10" s="61">
        <f t="shared" si="0"/>
        <v>500</v>
      </c>
    </row>
    <row r="11" spans="2:27" ht="15.75" thickBot="1" x14ac:dyDescent="0.3">
      <c r="B11" s="26"/>
      <c r="C11" s="46"/>
      <c r="D11" s="40" t="s">
        <v>19</v>
      </c>
      <c r="E11" s="28"/>
      <c r="F11" s="43"/>
      <c r="G11" s="43">
        <f>2320+371.2</f>
        <v>2691.2</v>
      </c>
      <c r="I11" s="4"/>
      <c r="M11" s="15"/>
      <c r="N11" s="14"/>
      <c r="Q11" s="4"/>
      <c r="U11" s="22" t="s">
        <v>38</v>
      </c>
      <c r="V11" s="22"/>
      <c r="W11" s="22">
        <v>1</v>
      </c>
      <c r="X11" s="23">
        <v>800</v>
      </c>
      <c r="Y11" s="22"/>
      <c r="Z11" s="22">
        <v>1</v>
      </c>
      <c r="AA11" s="61">
        <f t="shared" si="0"/>
        <v>800</v>
      </c>
    </row>
    <row r="12" spans="2:27" ht="15.75" thickBot="1" x14ac:dyDescent="0.3">
      <c r="B12" s="26"/>
      <c r="C12" s="46" t="s">
        <v>20</v>
      </c>
      <c r="D12" s="40"/>
      <c r="E12" s="28"/>
      <c r="F12" s="43"/>
      <c r="G12" s="43"/>
      <c r="I12" s="4"/>
      <c r="M12" s="16"/>
      <c r="N12" s="17"/>
      <c r="Q12" s="4"/>
      <c r="U12" s="22" t="s">
        <v>39</v>
      </c>
      <c r="V12" s="22"/>
      <c r="W12" s="22">
        <v>1</v>
      </c>
      <c r="X12" s="23">
        <v>400</v>
      </c>
      <c r="Y12" s="22">
        <v>1</v>
      </c>
      <c r="Z12" s="23"/>
      <c r="AA12" s="61">
        <f t="shared" si="0"/>
        <v>0</v>
      </c>
    </row>
    <row r="13" spans="2:27" x14ac:dyDescent="0.25">
      <c r="B13" s="26">
        <v>2</v>
      </c>
      <c r="C13" s="39" t="s">
        <v>14</v>
      </c>
      <c r="D13" s="11"/>
      <c r="E13" s="28"/>
      <c r="F13" s="43">
        <v>5800</v>
      </c>
      <c r="G13" s="43"/>
      <c r="I13" s="4"/>
      <c r="M13" s="8"/>
      <c r="Q13" s="4"/>
      <c r="U13" s="22" t="s">
        <v>40</v>
      </c>
      <c r="V13" s="22"/>
      <c r="W13" s="22">
        <v>1</v>
      </c>
      <c r="X13" s="23">
        <v>620</v>
      </c>
      <c r="Y13" s="22">
        <v>1</v>
      </c>
      <c r="Z13" s="23"/>
      <c r="AA13" s="61">
        <f t="shared" si="0"/>
        <v>0</v>
      </c>
    </row>
    <row r="14" spans="2:27" ht="15.75" thickBot="1" x14ac:dyDescent="0.3">
      <c r="B14" s="26"/>
      <c r="C14" s="26"/>
      <c r="D14" s="40" t="s">
        <v>23</v>
      </c>
      <c r="E14" s="28"/>
      <c r="F14" s="43"/>
      <c r="G14" s="43">
        <v>5000</v>
      </c>
      <c r="I14" s="4"/>
      <c r="M14" s="4"/>
      <c r="Q14" s="4"/>
      <c r="AA14" s="65">
        <f>SUM(AA7:AA13)</f>
        <v>1410</v>
      </c>
    </row>
    <row r="15" spans="2:27" ht="15.75" thickTop="1" x14ac:dyDescent="0.25">
      <c r="B15" s="26"/>
      <c r="C15" s="26"/>
      <c r="D15" s="40" t="s">
        <v>22</v>
      </c>
      <c r="E15" s="28"/>
      <c r="F15" s="43"/>
      <c r="G15" s="43">
        <f>G14*16%</f>
        <v>800</v>
      </c>
      <c r="U15" t="s">
        <v>49</v>
      </c>
    </row>
    <row r="16" spans="2:27" ht="15.75" thickBot="1" x14ac:dyDescent="0.3">
      <c r="B16" s="26"/>
      <c r="C16" s="46" t="s">
        <v>24</v>
      </c>
      <c r="D16" s="11"/>
      <c r="E16" s="28"/>
      <c r="F16" s="43"/>
      <c r="G16" s="43"/>
      <c r="I16" s="53" t="s">
        <v>26</v>
      </c>
      <c r="J16" s="53"/>
      <c r="M16" s="56" t="s">
        <v>22</v>
      </c>
      <c r="N16" s="56"/>
      <c r="Q16" s="51"/>
      <c r="R16" s="51"/>
      <c r="U16" t="s">
        <v>50</v>
      </c>
    </row>
    <row r="17" spans="2:25" x14ac:dyDescent="0.25">
      <c r="B17" s="26">
        <v>3</v>
      </c>
      <c r="C17" s="39"/>
      <c r="D17" s="11"/>
      <c r="E17" s="28"/>
      <c r="F17" s="43"/>
      <c r="G17" s="43"/>
      <c r="H17" s="10" t="s">
        <v>7</v>
      </c>
      <c r="I17" s="7">
        <v>371.2</v>
      </c>
      <c r="J17" s="1"/>
      <c r="M17" s="7"/>
      <c r="N17" s="9">
        <v>800</v>
      </c>
      <c r="O17" s="37" t="s">
        <v>8</v>
      </c>
      <c r="Q17" s="7"/>
      <c r="R17" s="9"/>
    </row>
    <row r="18" spans="2:25" x14ac:dyDescent="0.25">
      <c r="B18" s="26"/>
      <c r="C18" s="26"/>
      <c r="D18" s="11"/>
      <c r="E18" s="28"/>
      <c r="F18" s="43"/>
      <c r="G18" s="43"/>
      <c r="I18" s="8"/>
      <c r="J18" s="1"/>
      <c r="M18" s="8"/>
      <c r="N18" s="9"/>
      <c r="Q18" s="8"/>
      <c r="U18" t="s">
        <v>21</v>
      </c>
      <c r="W18">
        <f>5000</f>
        <v>5000</v>
      </c>
    </row>
    <row r="19" spans="2:25" x14ac:dyDescent="0.25">
      <c r="B19" s="26"/>
      <c r="C19" s="26"/>
      <c r="D19" s="40"/>
      <c r="E19" s="28"/>
      <c r="F19" s="43"/>
      <c r="G19" s="43"/>
      <c r="I19" s="8"/>
      <c r="J19" s="1"/>
      <c r="M19" s="8"/>
      <c r="N19" s="9"/>
      <c r="Q19" s="8"/>
      <c r="U19" t="s">
        <v>42</v>
      </c>
    </row>
    <row r="20" spans="2:25" x14ac:dyDescent="0.25">
      <c r="B20" s="26"/>
      <c r="C20" s="46"/>
      <c r="D20" s="11"/>
      <c r="E20" s="28"/>
      <c r="F20" s="43"/>
      <c r="G20" s="43"/>
      <c r="I20" s="8"/>
      <c r="J20" s="1"/>
      <c r="M20" s="8"/>
      <c r="N20" s="9"/>
      <c r="Q20" s="8"/>
      <c r="U20" t="s">
        <v>43</v>
      </c>
      <c r="W20">
        <f>SUM(V20:V23)</f>
        <v>1520</v>
      </c>
    </row>
    <row r="21" spans="2:25" ht="15.75" thickBot="1" x14ac:dyDescent="0.3">
      <c r="B21" s="26">
        <v>4</v>
      </c>
      <c r="C21" s="39"/>
      <c r="D21" s="11"/>
      <c r="E21" s="28"/>
      <c r="F21" s="43"/>
      <c r="G21" s="43"/>
      <c r="I21" s="13"/>
      <c r="J21" s="14"/>
      <c r="M21" s="13"/>
      <c r="N21" s="14"/>
      <c r="Q21" s="13"/>
      <c r="R21" s="2"/>
      <c r="U21" t="s">
        <v>44</v>
      </c>
      <c r="V21">
        <v>610</v>
      </c>
    </row>
    <row r="22" spans="2:25" ht="15.75" thickBot="1" x14ac:dyDescent="0.3">
      <c r="B22" s="26"/>
      <c r="C22" s="26"/>
      <c r="D22" s="11"/>
      <c r="E22" s="28"/>
      <c r="F22" s="43"/>
      <c r="G22" s="43"/>
      <c r="I22" s="16"/>
      <c r="J22" s="17"/>
      <c r="M22" s="16"/>
      <c r="N22" s="17"/>
      <c r="Q22" s="16"/>
      <c r="R22" s="17"/>
      <c r="U22" s="66" t="s">
        <v>45</v>
      </c>
      <c r="V22">
        <v>2320</v>
      </c>
    </row>
    <row r="23" spans="2:25" ht="15.75" thickBot="1" x14ac:dyDescent="0.3">
      <c r="B23" s="26"/>
      <c r="C23" s="26"/>
      <c r="D23" s="40"/>
      <c r="E23" s="28"/>
      <c r="F23" s="43"/>
      <c r="G23" s="43"/>
      <c r="I23" s="18"/>
      <c r="J23" s="12"/>
      <c r="M23" s="19"/>
      <c r="N23" s="20"/>
      <c r="Q23" s="18"/>
      <c r="R23" s="12"/>
      <c r="U23" s="66" t="s">
        <v>46</v>
      </c>
      <c r="V23">
        <v>-1410</v>
      </c>
    </row>
    <row r="24" spans="2:25" x14ac:dyDescent="0.25">
      <c r="B24" s="26"/>
      <c r="C24" s="26"/>
      <c r="D24" s="11"/>
      <c r="E24" s="28"/>
      <c r="F24" s="43"/>
      <c r="G24" s="43"/>
      <c r="I24" s="4"/>
      <c r="J24" s="9"/>
      <c r="M24" s="4"/>
      <c r="N24" s="9"/>
      <c r="Q24" s="4"/>
    </row>
    <row r="25" spans="2:25" x14ac:dyDescent="0.25">
      <c r="B25" s="26"/>
      <c r="C25" s="46"/>
      <c r="D25" s="11"/>
      <c r="E25" s="28"/>
      <c r="F25" s="43"/>
      <c r="G25" s="43"/>
      <c r="I25" s="4"/>
      <c r="M25" s="4"/>
      <c r="Q25" s="4"/>
      <c r="U25" s="66" t="s">
        <v>47</v>
      </c>
      <c r="W25">
        <f>W18-W20</f>
        <v>3480</v>
      </c>
      <c r="X25" t="s">
        <v>48</v>
      </c>
    </row>
    <row r="26" spans="2:25" x14ac:dyDescent="0.25">
      <c r="B26" s="26">
        <v>5</v>
      </c>
      <c r="C26" s="39"/>
      <c r="D26" s="11"/>
      <c r="E26" s="28"/>
      <c r="F26" s="43"/>
      <c r="G26" s="43"/>
      <c r="I26" s="11"/>
      <c r="M26" s="11"/>
    </row>
    <row r="27" spans="2:25" ht="15.75" thickBot="1" x14ac:dyDescent="0.3">
      <c r="B27" s="26"/>
      <c r="C27" s="26"/>
      <c r="D27" s="11"/>
      <c r="E27" s="28"/>
      <c r="F27" s="43"/>
      <c r="G27" s="43"/>
      <c r="I27" s="51"/>
      <c r="J27" s="51"/>
      <c r="M27" s="51"/>
      <c r="N27" s="51"/>
      <c r="Q27" s="52"/>
      <c r="R27" s="52"/>
    </row>
    <row r="28" spans="2:25" x14ac:dyDescent="0.25">
      <c r="B28" s="26"/>
      <c r="C28" s="26"/>
      <c r="D28" s="40"/>
      <c r="E28" s="28"/>
      <c r="F28" s="43"/>
      <c r="G28" s="43"/>
      <c r="I28" s="7"/>
      <c r="M28" s="3"/>
      <c r="N28" s="1"/>
      <c r="Q28" s="11"/>
      <c r="R28" s="11"/>
      <c r="U28" t="s">
        <v>49</v>
      </c>
    </row>
    <row r="29" spans="2:25" x14ac:dyDescent="0.25">
      <c r="B29" s="26"/>
      <c r="C29" s="46"/>
      <c r="D29" s="11"/>
      <c r="E29" s="28"/>
      <c r="F29" s="43"/>
      <c r="G29" s="43"/>
      <c r="I29" s="4"/>
      <c r="M29" s="4"/>
      <c r="N29" s="1"/>
      <c r="Q29" s="11"/>
      <c r="R29" s="11"/>
      <c r="U29" t="s">
        <v>51</v>
      </c>
    </row>
    <row r="30" spans="2:25" ht="15.75" thickBot="1" x14ac:dyDescent="0.3">
      <c r="B30" s="26">
        <v>6</v>
      </c>
      <c r="C30" s="39"/>
      <c r="D30" s="11"/>
      <c r="E30" s="28"/>
      <c r="F30" s="43"/>
      <c r="G30" s="43"/>
      <c r="I30" s="4"/>
      <c r="M30" s="15"/>
      <c r="N30" s="21"/>
      <c r="Q30" s="11"/>
      <c r="R30" s="11"/>
    </row>
    <row r="31" spans="2:25" x14ac:dyDescent="0.25">
      <c r="B31" s="26"/>
      <c r="C31" s="39"/>
      <c r="D31" s="11"/>
      <c r="E31" s="28"/>
      <c r="F31" s="43"/>
      <c r="G31" s="43"/>
      <c r="I31" s="4"/>
      <c r="M31" s="4"/>
      <c r="N31" s="1"/>
      <c r="Q31" s="11"/>
      <c r="R31" s="11"/>
      <c r="U31" s="68" t="s">
        <v>52</v>
      </c>
      <c r="V31" s="68"/>
      <c r="X31" s="68" t="s">
        <v>54</v>
      </c>
      <c r="Y31" s="68"/>
    </row>
    <row r="32" spans="2:25" x14ac:dyDescent="0.25">
      <c r="B32" s="26"/>
      <c r="C32" s="26"/>
      <c r="D32" s="11"/>
      <c r="E32" s="28"/>
      <c r="F32" s="43"/>
      <c r="G32" s="43"/>
      <c r="I32" s="4"/>
      <c r="M32" s="4"/>
      <c r="Q32" s="11"/>
      <c r="R32" s="11"/>
      <c r="U32" s="67" t="s">
        <v>53</v>
      </c>
      <c r="X32" t="s">
        <v>58</v>
      </c>
    </row>
    <row r="33" spans="2:26" x14ac:dyDescent="0.25">
      <c r="B33" s="26"/>
      <c r="C33" s="26"/>
      <c r="D33" s="40"/>
      <c r="E33" s="28"/>
      <c r="F33" s="43"/>
      <c r="G33" s="43"/>
      <c r="U33" t="s">
        <v>14</v>
      </c>
      <c r="V33" s="9">
        <f>I5</f>
        <v>15800</v>
      </c>
      <c r="X33" t="s">
        <v>19</v>
      </c>
      <c r="Z33" s="9">
        <f>N10</f>
        <v>2691.2</v>
      </c>
    </row>
    <row r="34" spans="2:26" x14ac:dyDescent="0.25">
      <c r="B34" s="26"/>
      <c r="C34" s="26"/>
      <c r="D34" s="11"/>
      <c r="E34" s="28"/>
      <c r="F34" s="43"/>
      <c r="G34" s="43"/>
      <c r="I34" s="52"/>
      <c r="J34" s="52"/>
      <c r="K34" s="35"/>
      <c r="L34" s="38"/>
      <c r="M34" s="52"/>
      <c r="N34" s="52"/>
      <c r="O34" s="35"/>
      <c r="P34" s="38"/>
      <c r="Q34" s="52"/>
      <c r="R34" s="52"/>
      <c r="U34" t="s">
        <v>13</v>
      </c>
      <c r="V34">
        <f>1410</f>
        <v>1410</v>
      </c>
      <c r="X34" t="s">
        <v>59</v>
      </c>
      <c r="Z34" s="9">
        <f>N17</f>
        <v>800</v>
      </c>
    </row>
    <row r="35" spans="2:26" x14ac:dyDescent="0.25">
      <c r="B35" s="26"/>
      <c r="C35" s="46"/>
      <c r="D35" s="11"/>
      <c r="E35" s="28"/>
      <c r="F35" s="43"/>
      <c r="G35" s="43"/>
      <c r="I35" s="11"/>
      <c r="J35" s="11"/>
      <c r="K35" s="35"/>
      <c r="L35" s="38"/>
      <c r="M35" s="11"/>
      <c r="N35" s="11"/>
      <c r="O35" s="35"/>
      <c r="P35" s="38"/>
      <c r="Q35" s="11"/>
      <c r="R35" s="11"/>
      <c r="U35" t="s">
        <v>26</v>
      </c>
      <c r="V35">
        <v>371.2</v>
      </c>
    </row>
    <row r="36" spans="2:26" x14ac:dyDescent="0.25">
      <c r="B36" s="26">
        <v>7</v>
      </c>
      <c r="C36" s="39"/>
      <c r="D36" s="11"/>
      <c r="E36" s="28"/>
      <c r="F36" s="43"/>
      <c r="G36" s="43"/>
      <c r="I36" s="11"/>
      <c r="J36" s="11"/>
      <c r="K36" s="35"/>
      <c r="L36" s="38"/>
      <c r="M36" s="11"/>
      <c r="N36" s="11"/>
      <c r="O36" s="35"/>
      <c r="P36" s="38"/>
      <c r="Q36" s="11"/>
      <c r="R36" s="11"/>
      <c r="X36" t="s">
        <v>60</v>
      </c>
      <c r="Z36" s="71">
        <f>SUM(Z33:Z35)</f>
        <v>3491.2</v>
      </c>
    </row>
    <row r="37" spans="2:26" x14ac:dyDescent="0.25">
      <c r="B37" s="26"/>
      <c r="C37" s="39"/>
      <c r="D37" s="11"/>
      <c r="E37" s="28"/>
      <c r="F37" s="43"/>
      <c r="G37" s="43"/>
      <c r="I37" s="11"/>
      <c r="J37" s="11"/>
      <c r="K37" s="35"/>
      <c r="L37" s="38"/>
      <c r="M37" s="11"/>
      <c r="N37" s="11"/>
      <c r="O37" s="35"/>
      <c r="P37" s="38"/>
      <c r="Q37" s="11"/>
      <c r="R37" s="11"/>
      <c r="U37" t="s">
        <v>63</v>
      </c>
      <c r="V37" s="71">
        <f>SUM(V33:V36)</f>
        <v>17581.2</v>
      </c>
    </row>
    <row r="38" spans="2:26" x14ac:dyDescent="0.25">
      <c r="B38" s="26"/>
      <c r="C38" s="26"/>
      <c r="D38" s="11"/>
      <c r="E38" s="28"/>
      <c r="F38" s="43"/>
      <c r="G38" s="43"/>
      <c r="I38" s="11"/>
      <c r="J38" s="11"/>
      <c r="K38" s="35"/>
      <c r="L38" s="38"/>
      <c r="M38" s="11"/>
      <c r="N38" s="11"/>
      <c r="O38" s="35"/>
      <c r="P38" s="38"/>
      <c r="Q38" s="11"/>
      <c r="R38" s="11"/>
      <c r="X38" s="68" t="s">
        <v>55</v>
      </c>
      <c r="Y38" s="68"/>
    </row>
    <row r="39" spans="2:26" x14ac:dyDescent="0.25">
      <c r="B39" s="26"/>
      <c r="C39" s="26"/>
      <c r="D39" s="40"/>
      <c r="E39" s="28"/>
      <c r="F39" s="43"/>
      <c r="G39" s="43"/>
      <c r="I39" s="11"/>
      <c r="J39" s="11"/>
      <c r="K39" s="35"/>
      <c r="L39" s="38"/>
      <c r="M39" s="11"/>
      <c r="N39" s="11"/>
      <c r="O39" s="35"/>
      <c r="P39" s="38"/>
      <c r="Q39" s="11"/>
      <c r="R39" s="11"/>
      <c r="X39" t="s">
        <v>15</v>
      </c>
      <c r="Z39" s="9">
        <f>10610</f>
        <v>10610</v>
      </c>
    </row>
    <row r="40" spans="2:26" x14ac:dyDescent="0.25">
      <c r="B40" s="26"/>
      <c r="C40" s="26"/>
      <c r="D40" s="11"/>
      <c r="E40" s="28"/>
      <c r="F40" s="43"/>
      <c r="G40" s="43"/>
      <c r="X40" t="s">
        <v>56</v>
      </c>
      <c r="Z40" s="9">
        <f>W25</f>
        <v>3480</v>
      </c>
    </row>
    <row r="41" spans="2:26" x14ac:dyDescent="0.25">
      <c r="B41" s="26"/>
      <c r="C41" s="46"/>
      <c r="D41" s="11"/>
      <c r="E41" s="28"/>
      <c r="F41" s="43"/>
      <c r="G41" s="43"/>
      <c r="X41" t="s">
        <v>62</v>
      </c>
      <c r="Z41" s="71">
        <f>Z39+Z40</f>
        <v>14090</v>
      </c>
    </row>
    <row r="42" spans="2:26" x14ac:dyDescent="0.25">
      <c r="B42" s="26">
        <v>8</v>
      </c>
      <c r="C42" s="39"/>
      <c r="D42" s="11"/>
      <c r="E42" s="28"/>
      <c r="F42" s="43"/>
      <c r="G42" s="43"/>
    </row>
    <row r="43" spans="2:26" ht="15.75" thickBot="1" x14ac:dyDescent="0.3">
      <c r="B43" s="26"/>
      <c r="C43" s="39"/>
      <c r="D43" s="11"/>
      <c r="E43" s="28"/>
      <c r="F43" s="43"/>
      <c r="G43" s="43"/>
      <c r="U43" t="s">
        <v>57</v>
      </c>
      <c r="V43" s="70">
        <f>+V37</f>
        <v>17581.2</v>
      </c>
      <c r="X43" t="s">
        <v>61</v>
      </c>
      <c r="Z43" s="70">
        <f>Z36+Z41</f>
        <v>17581.2</v>
      </c>
    </row>
    <row r="44" spans="2:26" ht="15.75" thickTop="1" x14ac:dyDescent="0.25">
      <c r="B44" s="26"/>
      <c r="C44" s="26"/>
      <c r="D44" s="11"/>
      <c r="E44" s="28"/>
      <c r="F44" s="43"/>
      <c r="G44" s="43"/>
    </row>
    <row r="45" spans="2:26" x14ac:dyDescent="0.25">
      <c r="B45" s="26"/>
      <c r="C45" s="26"/>
      <c r="D45" s="40"/>
      <c r="E45" s="28"/>
      <c r="F45" s="43"/>
      <c r="G45" s="43"/>
    </row>
    <row r="46" spans="2:26" x14ac:dyDescent="0.25">
      <c r="B46" s="26"/>
      <c r="C46" s="26"/>
      <c r="D46" s="11"/>
      <c r="E46" s="28"/>
      <c r="F46" s="43"/>
      <c r="G46" s="43"/>
    </row>
    <row r="47" spans="2:26" x14ac:dyDescent="0.25">
      <c r="B47" s="26"/>
      <c r="C47" s="46"/>
      <c r="D47" s="11"/>
      <c r="E47" s="28"/>
      <c r="F47" s="43"/>
      <c r="G47" s="43"/>
    </row>
    <row r="48" spans="2:26" x14ac:dyDescent="0.25">
      <c r="B48" s="26">
        <v>9</v>
      </c>
      <c r="C48" s="39"/>
      <c r="D48" s="11"/>
      <c r="E48" s="28"/>
      <c r="F48" s="43"/>
      <c r="G48" s="43"/>
    </row>
    <row r="49" spans="2:7" x14ac:dyDescent="0.25">
      <c r="B49" s="26"/>
      <c r="C49" s="26"/>
      <c r="D49" s="11"/>
      <c r="E49" s="28"/>
      <c r="F49" s="43"/>
      <c r="G49" s="43"/>
    </row>
    <row r="50" spans="2:7" x14ac:dyDescent="0.25">
      <c r="B50" s="26"/>
      <c r="C50" s="26"/>
      <c r="D50" s="40"/>
      <c r="E50" s="28"/>
      <c r="F50" s="43"/>
      <c r="G50" s="43"/>
    </row>
    <row r="51" spans="2:7" x14ac:dyDescent="0.25">
      <c r="B51" s="26"/>
      <c r="C51" s="46"/>
      <c r="D51" s="11"/>
      <c r="E51" s="28"/>
      <c r="F51" s="43"/>
      <c r="G51" s="43"/>
    </row>
    <row r="52" spans="2:7" x14ac:dyDescent="0.25">
      <c r="B52" s="26">
        <v>10</v>
      </c>
      <c r="C52" s="39"/>
      <c r="D52" s="11"/>
      <c r="E52" s="28"/>
      <c r="F52" s="43"/>
      <c r="G52" s="43"/>
    </row>
    <row r="53" spans="2:7" x14ac:dyDescent="0.25">
      <c r="B53" s="26"/>
      <c r="C53" s="26"/>
      <c r="D53" s="11"/>
      <c r="E53" s="28"/>
      <c r="F53" s="43"/>
      <c r="G53" s="43"/>
    </row>
    <row r="54" spans="2:7" x14ac:dyDescent="0.25">
      <c r="B54" s="26"/>
      <c r="C54" s="26"/>
      <c r="D54" s="40"/>
      <c r="E54" s="28"/>
      <c r="F54" s="43"/>
      <c r="G54" s="43"/>
    </row>
    <row r="55" spans="2:7" x14ac:dyDescent="0.25">
      <c r="B55" s="26"/>
      <c r="C55" s="46"/>
      <c r="D55" s="11"/>
      <c r="E55" s="28"/>
      <c r="F55" s="43"/>
      <c r="G55" s="43"/>
    </row>
    <row r="56" spans="2:7" x14ac:dyDescent="0.25">
      <c r="B56" s="26">
        <v>11</v>
      </c>
      <c r="C56" s="39"/>
      <c r="D56" s="11"/>
      <c r="E56" s="28"/>
      <c r="F56" s="43"/>
      <c r="G56" s="43"/>
    </row>
    <row r="57" spans="2:7" x14ac:dyDescent="0.25">
      <c r="B57" s="26"/>
      <c r="C57" s="26"/>
      <c r="D57" s="40"/>
      <c r="E57" s="28"/>
      <c r="F57" s="43"/>
      <c r="G57" s="43"/>
    </row>
    <row r="58" spans="2:7" x14ac:dyDescent="0.25">
      <c r="B58" s="26"/>
      <c r="C58" s="46"/>
      <c r="D58" s="11"/>
      <c r="E58" s="28"/>
      <c r="F58" s="43"/>
      <c r="G58" s="43"/>
    </row>
    <row r="59" spans="2:7" x14ac:dyDescent="0.25">
      <c r="B59" s="26">
        <v>12</v>
      </c>
      <c r="C59" s="39"/>
      <c r="D59" s="11"/>
      <c r="E59" s="28"/>
      <c r="F59" s="43"/>
      <c r="G59" s="43"/>
    </row>
    <row r="60" spans="2:7" x14ac:dyDescent="0.25">
      <c r="B60" s="26"/>
      <c r="C60" s="26"/>
      <c r="D60" s="11"/>
      <c r="E60" s="28"/>
      <c r="F60" s="43"/>
      <c r="G60" s="43"/>
    </row>
    <row r="61" spans="2:7" x14ac:dyDescent="0.25">
      <c r="B61" s="26"/>
      <c r="C61" s="26"/>
      <c r="D61" s="40"/>
      <c r="E61" s="28"/>
      <c r="F61" s="43"/>
      <c r="G61" s="43"/>
    </row>
    <row r="62" spans="2:7" x14ac:dyDescent="0.25">
      <c r="B62" s="26"/>
      <c r="C62" s="46"/>
      <c r="D62" s="11"/>
      <c r="E62" s="28"/>
      <c r="F62" s="43"/>
      <c r="G62" s="43"/>
    </row>
    <row r="63" spans="2:7" x14ac:dyDescent="0.25">
      <c r="B63" s="26">
        <v>13</v>
      </c>
      <c r="C63" s="39"/>
      <c r="D63" s="11"/>
      <c r="E63" s="28"/>
      <c r="F63" s="43"/>
      <c r="G63" s="43"/>
    </row>
    <row r="64" spans="2:7" x14ac:dyDescent="0.25">
      <c r="B64" s="26"/>
      <c r="C64" s="26"/>
      <c r="D64" s="11"/>
      <c r="E64" s="28"/>
      <c r="F64" s="43"/>
      <c r="G64" s="43"/>
    </row>
    <row r="65" spans="2:7" x14ac:dyDescent="0.25">
      <c r="B65" s="26"/>
      <c r="C65" s="26"/>
      <c r="D65" s="40"/>
      <c r="E65" s="28"/>
      <c r="F65" s="43"/>
      <c r="G65" s="43"/>
    </row>
    <row r="66" spans="2:7" x14ac:dyDescent="0.25">
      <c r="B66" s="27"/>
      <c r="C66" s="47"/>
      <c r="D66" s="24"/>
      <c r="E66" s="29"/>
      <c r="F66" s="44"/>
      <c r="G66" s="44"/>
    </row>
    <row r="67" spans="2:7" x14ac:dyDescent="0.25">
      <c r="D67" t="s">
        <v>11</v>
      </c>
      <c r="F67" s="45">
        <f>SUM(F5:F66)</f>
        <v>19101.2</v>
      </c>
      <c r="G67" s="45">
        <f>SUM(G5:G66)</f>
        <v>19101.2</v>
      </c>
    </row>
  </sheetData>
  <mergeCells count="28">
    <mergeCell ref="U31:V31"/>
    <mergeCell ref="X31:Y31"/>
    <mergeCell ref="X38:Y38"/>
    <mergeCell ref="B2:G2"/>
    <mergeCell ref="I2:J2"/>
    <mergeCell ref="M2:N2"/>
    <mergeCell ref="Q2:R2"/>
    <mergeCell ref="I1:R1"/>
    <mergeCell ref="I27:J27"/>
    <mergeCell ref="M27:N27"/>
    <mergeCell ref="Q27:R27"/>
    <mergeCell ref="I34:J34"/>
    <mergeCell ref="M34:N34"/>
    <mergeCell ref="Q34:R34"/>
    <mergeCell ref="M16:N16"/>
    <mergeCell ref="I9:J9"/>
    <mergeCell ref="M9:N9"/>
    <mergeCell ref="I16:J16"/>
    <mergeCell ref="Q9:R9"/>
    <mergeCell ref="Q16:R16"/>
    <mergeCell ref="X4:X5"/>
    <mergeCell ref="AA4:AA5"/>
    <mergeCell ref="C4:D4"/>
    <mergeCell ref="U4:U5"/>
    <mergeCell ref="W4:W5"/>
    <mergeCell ref="Z4:Z5"/>
    <mergeCell ref="Y4:Y5"/>
    <mergeCell ref="V4:V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ECCOVAM</dc:creator>
  <cp:lastModifiedBy>Administrator</cp:lastModifiedBy>
  <cp:lastPrinted>2012-04-20T20:15:26Z</cp:lastPrinted>
  <dcterms:created xsi:type="dcterms:W3CDTF">2012-04-20T17:37:17Z</dcterms:created>
  <dcterms:modified xsi:type="dcterms:W3CDTF">2012-04-21T18:25:25Z</dcterms:modified>
</cp:coreProperties>
</file>